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OneDrive - Geoequipe Studio Tecnico Associato\Desktop\"/>
    </mc:Choice>
  </mc:AlternateContent>
  <xr:revisionPtr revIDLastSave="0" documentId="8_{58DC7A0F-247A-4FD0-AC0A-F2D81134339A}" xr6:coauthVersionLast="47" xr6:coauthVersionMax="47" xr10:uidLastSave="{00000000-0000-0000-0000-000000000000}"/>
  <bookViews>
    <workbookView xWindow="-120" yWindow="-120" windowWidth="29040" windowHeight="16440" xr2:uid="{096FFAC9-ADFA-4884-AD64-D87E06FBD54A}"/>
  </bookViews>
  <sheets>
    <sheet name="Foglio1" sheetId="1" r:id="rId1"/>
    <sheet name="Foglio2" sheetId="2" state="hidden" r:id="rId2"/>
  </sheets>
  <definedNames>
    <definedName name="_xlnm.Print_Area" localSheetId="0">Foglio1!$A$1:$E$32</definedName>
    <definedName name="Performance">Foglio2!$A$4:$A$14</definedName>
    <definedName name="Z_10B4C999_9594_46D3_92AD_F3D23190C73C_.wvu.PrintArea" localSheetId="0" hidden="1">Foglio1!$A$1:$E$32,Foglio1!$A$34:$G$45,Foglio1!$A$47:$G$64,Foglio1!$A$67:$G$88</definedName>
  </definedNames>
  <calcPr calcId="191029"/>
  <customWorkbookViews>
    <customWorkbookView name="pag1" guid="{10B4C999-9594-46D3-92AD-F3D23190C73C}" maximized="1" xWindow="-8" yWindow="-8" windowWidth="1936" windowHeight="106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80" i="1"/>
  <c r="G79" i="1"/>
  <c r="G78" i="1"/>
  <c r="G72" i="1"/>
  <c r="G73" i="1"/>
  <c r="G71" i="1"/>
  <c r="G70" i="1"/>
  <c r="G69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64" i="1"/>
  <c r="G50" i="1"/>
  <c r="G49" i="1"/>
  <c r="G44" i="1"/>
  <c r="G43" i="1"/>
  <c r="G42" i="1"/>
  <c r="G41" i="1"/>
  <c r="G40" i="1"/>
  <c r="G39" i="1"/>
  <c r="G37" i="1"/>
  <c r="G36" i="1"/>
  <c r="G81" i="1"/>
  <c r="E25" i="1"/>
  <c r="C25" i="1"/>
  <c r="D25" i="1"/>
  <c r="G45" i="1"/>
  <c r="E22" i="1"/>
  <c r="E23" i="1"/>
  <c r="C23" i="1"/>
  <c r="D23" i="1"/>
  <c r="E24" i="1"/>
  <c r="D24" i="1"/>
  <c r="C24" i="1"/>
  <c r="C22" i="1"/>
  <c r="D22" i="1"/>
  <c r="D26" i="1"/>
  <c r="D27" i="1"/>
</calcChain>
</file>

<file path=xl/sharedStrings.xml><?xml version="1.0" encoding="utf-8"?>
<sst xmlns="http://schemas.openxmlformats.org/spreadsheetml/2006/main" count="155" uniqueCount="140">
  <si>
    <t xml:space="preserve">                 CORSO DI LAUREA INFERMIERISTICA POLO DIDATTICO DI     </t>
  </si>
  <si>
    <t>CONTRATTO DI APPRENDIMENTO CLINICO</t>
  </si>
  <si>
    <t>STUDENTE (Cognome e Nome)</t>
  </si>
  <si>
    <t>ANNO DI CORSO</t>
  </si>
  <si>
    <t>SEMESTRE</t>
  </si>
  <si>
    <t>ANNO ACCADEMICO</t>
  </si>
  <si>
    <t>1° anno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</si>
  <si>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</si>
  <si>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</si>
  <si>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</si>
  <si>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</si>
  <si>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</si>
  <si>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</si>
  <si>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</si>
  <si>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</si>
  <si>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</si>
  <si>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</si>
  <si>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</si>
  <si>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</si>
  <si>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</si>
  <si>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</si>
  <si>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indexed="8"/>
        <rFont val="Calibri"/>
        <family val="2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</si>
  <si>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</si>
  <si>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</si>
  <si>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</si>
  <si>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</si>
  <si>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</rPr>
      <t>(per presa visione)</t>
    </r>
  </si>
  <si>
    <r>
      <t xml:space="preserve">1 - OBIETTIVI DI APPRENDIMENTO RELATIVI ALL’AREA ETICO-DEONTOLOGICA
</t>
    </r>
    <r>
      <rPr>
        <i/>
        <sz val="12"/>
        <color indexed="8"/>
        <rFont val="Calibri"/>
        <family val="2"/>
      </rPr>
      <t>Comprende la capacità di rispettare le norme previste dal Codice deontologico e dall’organizzazione. Lo studente:</t>
    </r>
  </si>
  <si>
    <t>OBIETTIVI SPECIFICI</t>
  </si>
  <si>
    <t>CONTENUTI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</si>
  <si>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</si>
  <si>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</si>
  <si>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</si>
  <si>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</si>
  <si>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</si>
  <si>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</si>
  <si>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</si>
  <si>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</si>
  <si>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</si>
  <si>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</si>
  <si>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</si>
  <si>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</si>
  <si>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</si>
  <si>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</si>
  <si>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</si>
  <si>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</si>
  <si>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</si>
  <si>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</si>
  <si>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</si>
  <si>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</si>
  <si>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</si>
  <si>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</si>
  <si>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</si>
  <si>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</si>
  <si>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</si>
  <si>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</si>
  <si>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r>
      <t xml:space="preserve">VALUTAZIONE LIVELLI DI PERFORMANCE AREA ETICO-DEONTOLOGICA </t>
    </r>
    <r>
      <rPr>
        <sz val="15"/>
        <color indexed="8"/>
        <rFont val="Calibri"/>
        <family val="2"/>
      </rPr>
      <t>(media delle percentuali di raggiungimento degli obiettivi specifici dell'area)</t>
    </r>
  </si>
  <si>
    <t>MEDIA</t>
  </si>
  <si>
    <t>2.1</t>
  </si>
  <si>
    <t>Dimostrare di possedere conoscenze e di saper motivare le azioni</t>
  </si>
  <si>
    <t>2.2</t>
  </si>
  <si>
    <t>Possedere attitudini di osservazione, del paziente e del suo ambiente</t>
  </si>
  <si>
    <t>Osserva le condizioni generali del paziente (aspetto, segni fisici, espressione, posture, ambiente, in senso lato), in modo da individuare i problemi assistenziali della persona.</t>
  </si>
  <si>
    <t>2.3</t>
  </si>
  <si>
    <t>Tutelare la propria e altrui sicurezza</t>
  </si>
  <si>
    <t>Si assume la responsabilità delle proprie azioni, evita i fattori di rischio adottando le precauzioni standard e quelle aggiuntive. Conosce le procedure per il lavaggio delle mani e le applica; conosce e rispetta le indicazioni di utilizzo dei guanti sterili e non e degli altri  DPI; effettua il ricondizionamento dei presidi secondo i protocolli; conosce le norme di asepsi  e quelle relative alla  conservazione del materiale sterile e al controllo delle scadenze.</t>
  </si>
  <si>
    <t>2.4</t>
  </si>
  <si>
    <t>Realizzare l’accertamento infermieristico</t>
  </si>
  <si>
    <t>2.5</t>
  </si>
  <si>
    <t xml:space="preserve">Saper rilevare il bisogno di igiene. Saper applicare le tecniche relative all'igiene del paziente </t>
  </si>
  <si>
    <t>Garantisce il bisogno di igiene rispettando i principi di sicurezza.</t>
  </si>
  <si>
    <t>2.6</t>
  </si>
  <si>
    <t>Saper rilevare il bisogno di mobilizzazione. Saper applicare le relative tecniche anche utilizzando in modo appropriato gli ausili</t>
  </si>
  <si>
    <t>2.7</t>
  </si>
  <si>
    <t>Collaborare nella prevenzione e trattamento delle lesioni da pressione</t>
  </si>
  <si>
    <t xml:space="preserve">Dimostra di conoscere i fattori di rischio, i presidi, gli interventi per la prevenzione; attua le procedure e  collabora  nel trattamento. </t>
  </si>
  <si>
    <t>2.8</t>
  </si>
  <si>
    <t>Attivare interventi di prevenzione delle cadute</t>
  </si>
  <si>
    <t>Collabora nell’utilizzo delle scale di valutazione del rischio e  mette in atto gli interventi standard e specifici, come previsto nei protocolli in uso, per evitare/ridurre il rischio di cadute.</t>
  </si>
  <si>
    <t>2.9</t>
  </si>
  <si>
    <t>Saper rilevare il bisogno di alimentazione. Saper applicare le tecniche di supporto alla persona; conoscere il significato delle principali tipologie di diete</t>
  </si>
  <si>
    <t>Prepara e supporta la persona durante i pasti; osserva e riferisce problemi di deglutizione; riferisce la quantità e la tipologia di cibi assunti.</t>
  </si>
  <si>
    <t>2.10</t>
  </si>
  <si>
    <t>Saper rilevare il bisogno di eliminazione. Osservare e riferire i caratteri di feci ed urine.
Applicare le tecniche inerenti il bisogno di eliminazione</t>
  </si>
  <si>
    <t>2.11</t>
  </si>
  <si>
    <t>Saper rilevare e registrare i parametri vitali. Saper riconoscere i range di normalità e riferire i valori anomali</t>
  </si>
  <si>
    <t>Conosce le modalità di rilevazione dei parametri, sa riconoscere i valori anomali, registra i valori.</t>
  </si>
  <si>
    <t>2.12</t>
  </si>
  <si>
    <t>Attuare le procedure corrette per lo smaltimento dei rifiuti</t>
  </si>
  <si>
    <t>2.13</t>
  </si>
  <si>
    <t>Portare a termine le attività assegnate. Riferire eventuali imprevisti o problemi intercorsi</t>
  </si>
  <si>
    <t>Dimostra di completare l’esecuzione delle attività assegnategli. E’ in grado di motivare in modo efficace eventuali ritardi nell’esecuzione delle  stesse, nonché eventuali richieste di materiale utile all’espletamento delle attività.</t>
  </si>
  <si>
    <t>2.14</t>
  </si>
  <si>
    <t>Collaborare negli interventi di assistenza pre e post operatoria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</si>
  <si>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</si>
  <si>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</si>
  <si>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</si>
  <si>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r>
      <t>VALUTAZIONE LIVELLI DI PERFORMANCE AREA TECNICO-ASSISTENZIALE</t>
    </r>
    <r>
      <rPr>
        <sz val="15"/>
        <color indexed="8"/>
        <rFont val="Calibri"/>
        <family val="2"/>
      </rPr>
      <t xml:space="preserve"> (media delle percentuali di raggiungimento degli obiettivi specifici dell'area)</t>
    </r>
  </si>
  <si>
    <r>
      <rPr>
        <b/>
        <sz val="15"/>
        <color indexed="8"/>
        <rFont val="Calibri"/>
        <family val="2"/>
      </rPr>
      <t>3 - OBIETTIVI DI APPRENDIMENTO RELATIVI ALL’AREA EDUCATIVO-RELAZIONALE</t>
    </r>
    <r>
      <rPr>
        <sz val="15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</si>
  <si>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</si>
  <si>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</si>
  <si>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</si>
  <si>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</si>
  <si>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</si>
  <si>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In base alle conoscenze acquisite,  è in grado di fornire informazioni di base relative all’assistenza e alle pratiche che attua; comunica in maniera efficace (si fa capire e verifica la comprensione dell’ascoltatore) con il paziente, i familiari e l’equipe.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</si>
  <si>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</si>
  <si>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</si>
  <si>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</si>
  <si>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</si>
  <si>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</si>
  <si>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t>Dimostra un atteggiamento di collaborazione anche nelle situazioni di criticità.</t>
  </si>
  <si>
    <r>
      <t xml:space="preserve">VALUTAZIONE LIVELLI DI PERFORMANCE AREA EDUCATIVO-RELAZIONALE </t>
    </r>
    <r>
      <rPr>
        <sz val="15"/>
        <color indexed="8"/>
        <rFont val="Calibri"/>
        <family val="2"/>
      </rPr>
      <t>(media delle percentuali di raggiungimento degli obiettivi specifici dell'area)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</si>
  <si>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</si>
  <si>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</si>
  <si>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</si>
  <si>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</si>
  <si>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</si>
  <si>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</si>
  <si>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</si>
  <si>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</si>
  <si>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</si>
  <si>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indexed="8"/>
        <rFont val="Calibri"/>
        <family val="2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</si>
  <si>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</si>
  <si>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</si>
  <si>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</si>
  <si>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Non valutabile</t>
  </si>
  <si>
    <t>% DI PERFORMANCE
(o Non Valutabile)</t>
  </si>
  <si>
    <r>
      <rPr>
        <b/>
        <sz val="15"/>
        <color indexed="8"/>
        <rFont val="Calibri"/>
        <family val="2"/>
      </rPr>
      <t>2 - OBIETTIVI DI APPRENDIMENTO RELATIVI ALL’AREA TECNICO-ASSISTENZIALE</t>
    </r>
    <r>
      <rPr>
        <sz val="15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Comprende gli obiettivi relativi all’assistenza di base (descritti nelle diverse prestazioni ed intesi nelle varie fasi che le compongono, pre- durante – post). Lo studente:</t>
    </r>
  </si>
  <si>
    <r>
      <rPr>
        <b/>
        <sz val="15"/>
        <color indexed="8"/>
        <rFont val="Calibri"/>
        <family val="2"/>
      </rPr>
      <t>4 - OBIETTIVI DI APPRENDIMENTO RELATIVI  ALL’AREA ORGANIZZATIVO-GESTIONALE</t>
    </r>
    <r>
      <rPr>
        <sz val="15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</si>
  <si>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Assume un atteggiamento riflessivo, mettendosi in discussione, ponendo domande pertinenti e attivandosi per approfondire contenuti/acquisire conoscenze in maniera autonoma.</t>
  </si>
  <si>
    <t>Accoglie la persona nell’unità di degenza secondo i protocolli in uso. Lo studente raccoglie i dati soggettivi e oggettivi necessari per l’identificazione dei problemi attuali/potenziali  della persona presa in carico.</t>
  </si>
  <si>
    <t>Effettua la mobilizzazione del paziente, ne conosce ausili, tempi, momenti e modalità corretti.</t>
  </si>
  <si>
    <t>Utilizza i presidi per l'eliminazione e conosce la relativa sanificazione; osserva e riferisce le caratteristiche delle feci ed urine; controlla diuresi ed evacuazioni; collabora nell’esecuzione di clisteri evacuativi e medicamentosi.</t>
  </si>
  <si>
    <t>Collabora nelle attività assistenziali previste nel Pre-operatorio e nel Post-operatorio.</t>
  </si>
  <si>
    <t>Performance</t>
  </si>
  <si>
    <t>È puntuale nel rispetto degli orari assegnati; avverte tempestivamente in caso di assenze, ritardi o di eventuale necessità di allontanamento dall’U.O.</t>
  </si>
  <si>
    <t>È capace di  fornire elementi e spiegazioni sulle procedure assistenziali, motivandone le modalità di esecuzione.</t>
  </si>
  <si>
    <t>È in grado di riordinare il materiale utilizzato e distingue le diverse tipologie di rifiuti; conosce le procedure per il loro smaltimento.</t>
  </si>
  <si>
    <t>NB: Se un'area è inferiore al 60%, la valutazione totale di performance raggiunta è insufficiente.</t>
  </si>
  <si>
    <r>
      <rPr>
        <b/>
        <sz val="15"/>
        <rFont val="Calibri"/>
        <family val="2"/>
      </rPr>
      <t>Obiettivi raggiunti (punteggio superiore al 70%):</t>
    </r>
    <r>
      <rPr>
        <sz val="15"/>
        <rFont val="Calibri"/>
        <family val="2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rFont val="Calibri"/>
        <family val="2"/>
      </rPr>
      <t>Obiettivi parzialmente raggiunti (punteggio compreso tra 60% e 70% inclusi):</t>
    </r>
    <r>
      <rPr>
        <sz val="15"/>
        <rFont val="Calibri"/>
        <family val="2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rFont val="Calibri"/>
        <family val="2"/>
      </rPr>
      <t xml:space="preserve">Obiettivi non raggiunti (punteggio inferiore al 60% escluso): </t>
    </r>
    <r>
      <rPr>
        <sz val="15"/>
        <rFont val="Calibri"/>
        <family val="2"/>
      </rPr>
      <t xml:space="preserve">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rFont val="Calibri"/>
        <family val="2"/>
      </rPr>
      <t>Il giudizio "non sufficiente", corrisponde a 15/30</t>
    </r>
    <r>
      <rPr>
        <sz val="15"/>
        <rFont val="Calibri"/>
        <family val="2"/>
      </rPr>
      <t xml:space="preserve">
</t>
    </r>
    <r>
      <rPr>
        <b/>
        <sz val="15"/>
        <rFont val="Calibri"/>
        <family val="2"/>
      </rPr>
      <t xml:space="preserve">LODE: </t>
    </r>
    <r>
      <rPr>
        <sz val="15"/>
        <rFont val="Calibri"/>
        <family val="2"/>
      </rPr>
      <t>quando lo studente possiede spiccate doti di relazione e di autonomia (segnalare nelle note)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</si>
</sst>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8"/>
      <color indexed="8"/>
      <name val="Segoe UI"/>
      <family val="2"/>
    </font>
    <font>
      <sz val="15"/>
      <color indexed="8"/>
      <name val="Calibri"/>
      <family val="2"/>
    </font>
    <font>
      <b/>
      <sz val="15"/>
      <color indexed="8"/>
      <name val="Calibri"/>
      <family val="2"/>
    </font>
    <font>
      <b/>
      <sz val="14"/>
      <name val="Arial"/>
      <family val="2"/>
    </font>
    <font>
      <b/>
      <sz val="10"/>
      <color indexed="8"/>
      <name val="Calibri"/>
      <family val="2"/>
    </font>
    <font>
      <sz val="15"/>
      <name val="Calibri"/>
      <family val="2"/>
    </font>
    <font>
      <i/>
      <sz val="12"/>
      <color indexed="8"/>
      <name val="Calibri"/>
      <family val="2"/>
    </font>
    <font>
      <b/>
      <sz val="14"/>
      <name val="Calibri"/>
      <family val="2"/>
    </font>
    <font>
      <sz val="14"/>
      <name val="Arial"/>
      <family val="2"/>
    </font>
    <font>
      <b/>
      <sz val="15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15"/>
      <name val="Calibri"/>
      <family val="2"/>
      <scheme val="minor"/>
    </font>
    <font>
      <sz val="2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9">
    <xf numFmtId="0" fontId="0" fillId="0" borderId="0" xfId="0"/>
    <xf numFmtId="49" fontId="13" fillId="2" borderId="1" xfId="0" applyNumberFormat="1" applyFont="1" applyFill="1" applyBorder="1" applyAlignment="1" applyProtection="1">
      <alignment horizontal="left" vertical="center"/>
      <protection locked="0"/>
    </xf>
    <xf numFmtId="14" fontId="13" fillId="2" borderId="1" xfId="0" applyNumberFormat="1" applyFont="1" applyFill="1" applyBorder="1" applyAlignment="1" applyProtection="1">
      <alignment horizontal="left" vertical="center"/>
      <protection locked="0"/>
    </xf>
    <xf numFmtId="14" fontId="13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2" fillId="3" borderId="0" xfId="0" applyFont="1" applyFill="1" applyProtection="1">
      <protection locked="0"/>
    </xf>
    <xf numFmtId="9" fontId="14" fillId="2" borderId="1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15" fillId="0" borderId="0" xfId="0" applyFont="1" applyAlignment="1">
      <alignment vertical="center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 applyAlignment="1">
      <alignment horizontal="right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/>
    </xf>
    <xf numFmtId="2" fontId="16" fillId="5" borderId="1" xfId="0" applyNumberFormat="1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164" fontId="16" fillId="3" borderId="1" xfId="0" applyNumberFormat="1" applyFont="1" applyFill="1" applyBorder="1" applyAlignment="1">
      <alignment vertical="center"/>
    </xf>
    <xf numFmtId="2" fontId="16" fillId="3" borderId="1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vertical="center"/>
    </xf>
    <xf numFmtId="0" fontId="1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13" fillId="2" borderId="16" xfId="0" applyNumberFormat="1" applyFont="1" applyFill="1" applyBorder="1" applyAlignment="1" applyProtection="1">
      <alignment horizontal="left" vertical="center"/>
      <protection locked="0"/>
    </xf>
    <xf numFmtId="49" fontId="13" fillId="2" borderId="17" xfId="0" applyNumberFormat="1" applyFont="1" applyFill="1" applyBorder="1" applyAlignment="1" applyProtection="1">
      <alignment horizontal="left" vertical="center"/>
      <protection locked="0"/>
    </xf>
    <xf numFmtId="49" fontId="13" fillId="2" borderId="18" xfId="0" applyNumberFormat="1" applyFont="1" applyFill="1" applyBorder="1" applyAlignment="1" applyProtection="1">
      <alignment horizontal="left" vertical="center"/>
      <protection locked="0"/>
    </xf>
    <xf numFmtId="0" fontId="13" fillId="0" borderId="19" xfId="0" applyFont="1" applyBorder="1"/>
    <xf numFmtId="0" fontId="13" fillId="0" borderId="12" xfId="0" applyFont="1" applyBorder="1"/>
    <xf numFmtId="0" fontId="13" fillId="0" borderId="6" xfId="0" applyFont="1" applyBorder="1"/>
    <xf numFmtId="0" fontId="18" fillId="0" borderId="21" xfId="0" applyFont="1" applyBorder="1" applyAlignment="1">
      <alignment horizontal="right"/>
    </xf>
    <xf numFmtId="0" fontId="18" fillId="0" borderId="22" xfId="0" applyFont="1" applyBorder="1" applyAlignment="1">
      <alignment horizontal="right"/>
    </xf>
    <xf numFmtId="0" fontId="18" fillId="0" borderId="23" xfId="0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15" xfId="0" applyFont="1" applyBorder="1" applyAlignment="1">
      <alignment horizontal="right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6" fillId="2" borderId="8" xfId="0" applyNumberFormat="1" applyFont="1" applyFill="1" applyBorder="1" applyAlignment="1" applyProtection="1">
      <alignment horizontal="left" vertical="center"/>
      <protection locked="0"/>
    </xf>
    <xf numFmtId="49" fontId="26" fillId="2" borderId="18" xfId="0" applyNumberFormat="1" applyFont="1" applyFill="1" applyBorder="1" applyAlignment="1" applyProtection="1">
      <alignment horizontal="left" vertical="center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25" fillId="0" borderId="13" xfId="0" applyFont="1" applyBorder="1"/>
    <xf numFmtId="0" fontId="25" fillId="0" borderId="7" xfId="0" applyFont="1" applyBorder="1"/>
    <xf numFmtId="0" fontId="25" fillId="0" borderId="14" xfId="0" applyFont="1" applyBorder="1"/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20" xfId="0" applyFont="1" applyBorder="1"/>
    <xf numFmtId="49" fontId="13" fillId="2" borderId="9" xfId="0" applyNumberFormat="1" applyFont="1" applyFill="1" applyBorder="1" applyAlignment="1" applyProtection="1">
      <alignment horizontal="left" vertical="center"/>
      <protection locked="0"/>
    </xf>
    <xf numFmtId="49" fontId="13" fillId="2" borderId="8" xfId="0" applyNumberFormat="1" applyFont="1" applyFill="1" applyBorder="1" applyAlignment="1" applyProtection="1">
      <alignment horizontal="left" vertical="center"/>
      <protection locked="0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vertical="top" wrapText="1"/>
    </xf>
    <xf numFmtId="0" fontId="18" fillId="0" borderId="0" xfId="0" applyFont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2" fillId="0" borderId="3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center"/>
    </xf>
    <xf numFmtId="49" fontId="18" fillId="2" borderId="1" xfId="0" applyNumberFormat="1" applyFont="1" applyFill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73</xdr:row>
          <xdr:rowOff>0</xdr:rowOff>
        </xdr:from>
        <xdr:to>
          <xdr:col>1</xdr:col>
          <xdr:colOff>1962150</xdr:colOff>
          <xdr:row>73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0AEA56-C78E-4964-E356-5AA19EC1E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66675</xdr:colOff>
      <xdr:row>0</xdr:row>
      <xdr:rowOff>66675</xdr:rowOff>
    </xdr:from>
    <xdr:to>
      <xdr:col>1</xdr:col>
      <xdr:colOff>2428875</xdr:colOff>
      <xdr:row>4</xdr:row>
      <xdr:rowOff>123825</xdr:rowOff>
    </xdr:to>
    <xdr:pic>
      <xdr:nvPicPr>
        <xdr:cNvPr id="1028" name="WordPictureWatermark3" descr="Ateneo_04-Amministrazione">
          <a:extLst>
            <a:ext uri="{FF2B5EF4-FFF2-40B4-BE49-F238E27FC236}">
              <a16:creationId xmlns:a16="http://schemas.microsoft.com/office/drawing/2014/main" id="{D83434E8-DBAF-EAD4-5064-079290D5D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8"/>
        <a:stretch>
          <a:fillRect/>
        </a:stretch>
      </xdr:blipFill>
      <xdr:spPr bwMode="auto">
        <a:xfrm>
          <a:off x="66675" y="66675"/>
          <a:ext cx="3924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1066800</xdr:colOff>
      <xdr:row>0</xdr:row>
      <xdr:rowOff>114300</xdr:rowOff>
    </xdr:from>
    <xdr:to>
      <xdr:col>4</xdr:col>
      <xdr:colOff>1247775</xdr:colOff>
      <xdr:row>3</xdr:row>
      <xdr:rowOff>57150</xdr:rowOff>
    </xdr:to>
    <xdr:pic>
      <xdr:nvPicPr>
        <xdr:cNvPr id="1029" name="Immagine 39">
          <a:extLst>
            <a:ext uri="{FF2B5EF4-FFF2-40B4-BE49-F238E27FC236}">
              <a16:creationId xmlns:a16="http://schemas.microsoft.com/office/drawing/2014/main" id="{2AA2249A-13DC-D87B-F5FA-61849B7AB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9"/>
        <a:stretch>
          <a:fillRect/>
        </a:stretch>
      </xdr:blipFill>
      <xdr:spPr bwMode="auto">
        <a:xfrm>
          <a:off x="6781800" y="114300"/>
          <a:ext cx="18669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3BF2-4DD0-4BEA-B6D0-6B384F0C0AA3}">
  <sheetPr codeName="Foglio1">
    <pageSetUpPr fitToPage="1"/>
  </sheetPr>
  <dimension ref="A1:G88"/>
  <sheetViews>
    <sheetView tabSelected="1" view="pageBreakPreview" zoomScaleNormal="100" zoomScaleSheetLayoutView="100" workbookViewId="0">
      <selection activeCell="G64" sqref="G64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8" customWidth="1"/>
    <col min="7" max="7" width="10.42578125" style="8" customWidth="1"/>
    <col min="8" max="8" width="32.7109375" customWidth="1"/>
  </cols>
  <sheetData>
    <row r="1" spans="1:5" ht="18" customHeight="1" x14ac:dyDescent="0.25">
      <c r="A1" s="50"/>
      <c r="B1" s="51"/>
      <c r="C1" s="51"/>
      <c r="D1" s="51"/>
      <c r="E1" s="52"/>
    </row>
    <row r="2" spans="1:5" ht="18" customHeight="1" x14ac:dyDescent="0.25">
      <c r="A2" s="53"/>
      <c r="B2" s="54"/>
      <c r="C2" s="54"/>
      <c r="D2" s="54"/>
      <c r="E2" s="55"/>
    </row>
    <row r="3" spans="1:5" ht="18" customHeight="1" x14ac:dyDescent="0.25">
      <c r="A3" s="53"/>
      <c r="B3" s="54"/>
      <c r="C3" s="54"/>
      <c r="D3" s="54"/>
      <c r="E3" s="55"/>
    </row>
    <row r="4" spans="1:5" ht="18" customHeight="1" x14ac:dyDescent="0.25">
      <c r="A4" s="53"/>
      <c r="B4" s="54"/>
      <c r="C4" s="54"/>
      <c r="D4" s="54"/>
      <c r="E4" s="55"/>
    </row>
    <row r="5" spans="1:5" ht="32.25" x14ac:dyDescent="0.25">
      <c r="A5" s="9"/>
      <c r="B5" s="10"/>
      <c r="C5" s="42"/>
      <c r="D5" s="42"/>
      <c r="E5" s="43"/>
    </row>
    <row r="6" spans="1:5" ht="21" x14ac:dyDescent="0.25">
      <c r="A6" s="56" t="s">
        <v>0</v>
      </c>
      <c r="B6" s="57"/>
      <c r="C6" s="57"/>
      <c r="D6" s="58"/>
      <c r="E6" s="59"/>
    </row>
    <row r="7" spans="1:5" ht="19.5" x14ac:dyDescent="0.25">
      <c r="A7" s="60"/>
      <c r="B7" s="61"/>
      <c r="C7" s="61"/>
      <c r="D7" s="61"/>
      <c r="E7" s="62"/>
    </row>
    <row r="8" spans="1:5" x14ac:dyDescent="0.25">
      <c r="A8" s="41" t="s">
        <v>1</v>
      </c>
      <c r="B8" s="42"/>
      <c r="C8" s="42"/>
      <c r="D8" s="42"/>
      <c r="E8" s="43"/>
    </row>
    <row r="9" spans="1:5" x14ac:dyDescent="0.25">
      <c r="A9" s="41"/>
      <c r="B9" s="42"/>
      <c r="C9" s="42"/>
      <c r="D9" s="42"/>
      <c r="E9" s="43"/>
    </row>
    <row r="10" spans="1:5" ht="26.25" x14ac:dyDescent="0.25">
      <c r="A10" s="68" t="s">
        <v>2</v>
      </c>
      <c r="B10" s="69"/>
      <c r="C10" s="69"/>
      <c r="D10" s="69"/>
      <c r="E10" s="70"/>
    </row>
    <row r="11" spans="1:5" ht="26.25" x14ac:dyDescent="0.25">
      <c r="A11" s="44"/>
      <c r="B11" s="45"/>
      <c r="C11" s="45"/>
      <c r="D11" s="45"/>
      <c r="E11" s="46"/>
    </row>
    <row r="12" spans="1:5" ht="26.25" x14ac:dyDescent="0.4">
      <c r="A12" s="47" t="s">
        <v>3</v>
      </c>
      <c r="B12" s="71"/>
      <c r="C12" s="11" t="s">
        <v>4</v>
      </c>
      <c r="D12" s="12" t="s">
        <v>5</v>
      </c>
      <c r="E12" s="13"/>
    </row>
    <row r="13" spans="1:5" ht="26.25" x14ac:dyDescent="0.25">
      <c r="A13" s="44" t="s">
        <v>6</v>
      </c>
      <c r="B13" s="72"/>
      <c r="C13" s="1"/>
      <c r="D13" s="73"/>
      <c r="E13" s="46"/>
    </row>
    <row r="14" spans="1:5" ht="26.25" x14ac:dyDescent="0.4">
      <c r="A14" s="47" t="s">
        <v>7</v>
      </c>
      <c r="B14" s="48"/>
      <c r="C14" s="48"/>
      <c r="D14" s="48"/>
      <c r="E14" s="49"/>
    </row>
    <row r="15" spans="1:5" ht="26.25" x14ac:dyDescent="0.25">
      <c r="A15" s="44"/>
      <c r="B15" s="45"/>
      <c r="C15" s="45"/>
      <c r="D15" s="45"/>
      <c r="E15" s="46"/>
    </row>
    <row r="16" spans="1:5" ht="26.25" x14ac:dyDescent="0.4">
      <c r="A16" s="47" t="s">
        <v>8</v>
      </c>
      <c r="B16" s="48"/>
      <c r="C16" s="48"/>
      <c r="D16" s="48"/>
      <c r="E16" s="49"/>
    </row>
    <row r="17" spans="1:5" ht="26.25" x14ac:dyDescent="0.25">
      <c r="A17" s="44"/>
      <c r="B17" s="45"/>
      <c r="C17" s="45"/>
      <c r="D17" s="45"/>
      <c r="E17" s="46"/>
    </row>
    <row r="18" spans="1:5" ht="26.25" x14ac:dyDescent="0.4">
      <c r="A18" s="47" t="s">
        <v>9</v>
      </c>
      <c r="B18" s="48"/>
      <c r="C18" s="48"/>
      <c r="D18" s="48"/>
      <c r="E18" s="49"/>
    </row>
    <row r="19" spans="1:5" ht="26.25" x14ac:dyDescent="0.4">
      <c r="A19" s="63" t="s">
        <v>10</v>
      </c>
      <c r="B19" s="64"/>
      <c r="C19" s="2"/>
      <c r="D19" s="14" t="s">
        <v>11</v>
      </c>
      <c r="E19" s="3"/>
    </row>
    <row r="20" spans="1:5" x14ac:dyDescent="0.25">
      <c r="A20" s="65"/>
      <c r="B20" s="66"/>
      <c r="C20" s="66"/>
      <c r="D20" s="66"/>
      <c r="E20" s="67"/>
    </row>
    <row r="21" spans="1:5" ht="54" x14ac:dyDescent="0.25">
      <c r="A21" s="77" t="s">
        <v>12</v>
      </c>
      <c r="B21" s="77"/>
      <c r="C21" s="15" t="s">
        <v>13</v>
      </c>
      <c r="D21" s="16" t="s">
        <v>14</v>
      </c>
      <c r="E21" s="17" t="s">
        <v>15</v>
      </c>
    </row>
    <row r="22" spans="1:5" ht="28.5" customHeight="1" x14ac:dyDescent="0.25">
      <c r="A22" s="78" t="s">
        <v>16</v>
      </c>
      <c r="B22" s="78"/>
      <c r="C22" s="18" t="e">
        <f>IF(G45&lt;6,G45,"")</f>
        <v>#DIV/0!</v>
      </c>
      <c r="D22" s="19" t="e">
        <f>IF(AND(G45&gt;=6,G45&lt;=7),G45,"")</f>
        <v>#DIV/0!</v>
      </c>
      <c r="E22" s="20" t="e">
        <f>IF(G45&gt;7,G45,"")</f>
        <v>#DIV/0!</v>
      </c>
    </row>
    <row r="23" spans="1:5" ht="28.5" customHeight="1" x14ac:dyDescent="0.25">
      <c r="A23" s="78" t="s">
        <v>17</v>
      </c>
      <c r="B23" s="78"/>
      <c r="C23" s="18" t="e">
        <f>IF(G64&lt;6,G64,"")</f>
        <v>#DIV/0!</v>
      </c>
      <c r="D23" s="19" t="e">
        <f>IF(AND(G64&gt;=6,G64&lt;=7),G64,"")</f>
        <v>#DIV/0!</v>
      </c>
      <c r="E23" s="20" t="e">
        <f>IF(G64&gt;7,G64,"")</f>
        <v>#DIV/0!</v>
      </c>
    </row>
    <row r="24" spans="1:5" ht="28.5" customHeight="1" x14ac:dyDescent="0.25">
      <c r="A24" s="78" t="s">
        <v>18</v>
      </c>
      <c r="B24" s="78"/>
      <c r="C24" s="18" t="e">
        <f>IF(G73&lt;6,G73,"")</f>
        <v>#DIV/0!</v>
      </c>
      <c r="D24" s="19" t="e">
        <f>IF(AND(G73&gt;=6,G73&lt;=7),G73,"")</f>
        <v>#DIV/0!</v>
      </c>
      <c r="E24" s="20" t="e">
        <f>IF(G73&gt;7,G73,"")</f>
        <v>#DIV/0!</v>
      </c>
    </row>
    <row r="25" spans="1:5" ht="28.5" customHeight="1" x14ac:dyDescent="0.25">
      <c r="A25" s="78" t="s">
        <v>19</v>
      </c>
      <c r="B25" s="78"/>
      <c r="C25" s="18" t="e">
        <f>IF(G81&lt;6,G81,"")</f>
        <v>#DIV/0!</v>
      </c>
      <c r="D25" s="19" t="e">
        <f>IF(AND(G81&gt;=6,G81&lt;=7),G81,"")</f>
        <v>#DIV/0!</v>
      </c>
      <c r="E25" s="20" t="e">
        <f>IF(G81&gt;7,G81,"")</f>
        <v>#DIV/0!</v>
      </c>
    </row>
    <row r="26" spans="1:5" ht="28.5" customHeight="1" x14ac:dyDescent="0.25">
      <c r="A26" s="21" t="s">
        <v>20</v>
      </c>
      <c r="B26" s="21"/>
      <c r="C26" s="22"/>
      <c r="D26" s="23" t="e">
        <f>IF(COUNT(C22:C25)&gt;0,"Insufficiente",AVERAGE(D22:E25))</f>
        <v>#DIV/0!</v>
      </c>
      <c r="E26" s="24"/>
    </row>
    <row r="27" spans="1:5" ht="28.5" customHeight="1" x14ac:dyDescent="0.25">
      <c r="A27" s="21" t="s">
        <v>21</v>
      </c>
      <c r="B27" s="21"/>
      <c r="C27" s="25"/>
      <c r="D27" s="23" t="e">
        <f>IF(D26="Insufficiente","Insufficiente",D26/10*30)</f>
        <v>#DIV/0!</v>
      </c>
      <c r="E27" s="24"/>
    </row>
    <row r="28" spans="1:5" ht="19.5" x14ac:dyDescent="0.25">
      <c r="A28" s="79" t="s">
        <v>138</v>
      </c>
      <c r="B28" s="79"/>
      <c r="C28" s="79"/>
      <c r="D28" s="79"/>
      <c r="E28" s="79"/>
    </row>
    <row r="29" spans="1:5" ht="45.75" customHeight="1" x14ac:dyDescent="0.25">
      <c r="A29" s="75" t="s">
        <v>22</v>
      </c>
      <c r="B29" s="75"/>
      <c r="C29" s="74" t="s">
        <v>23</v>
      </c>
      <c r="D29" s="74"/>
      <c r="E29" s="74"/>
    </row>
    <row r="30" spans="1:5" ht="45.75" customHeight="1" x14ac:dyDescent="0.25">
      <c r="A30" s="75" t="s">
        <v>24</v>
      </c>
      <c r="B30" s="75"/>
      <c r="C30" s="76"/>
      <c r="D30" s="76"/>
      <c r="E30" s="76"/>
    </row>
    <row r="31" spans="1:5" ht="45.75" customHeight="1" x14ac:dyDescent="0.25">
      <c r="A31" s="75" t="s">
        <v>25</v>
      </c>
      <c r="B31" s="75"/>
      <c r="C31" s="76"/>
      <c r="D31" s="76"/>
      <c r="E31" s="76"/>
    </row>
    <row r="32" spans="1:5" ht="45.75" customHeight="1" x14ac:dyDescent="0.25">
      <c r="A32" s="75" t="s">
        <v>26</v>
      </c>
      <c r="B32" s="75"/>
      <c r="C32" s="81"/>
      <c r="D32" s="81"/>
      <c r="E32" s="81"/>
    </row>
    <row r="33" spans="1:7" ht="19.5" x14ac:dyDescent="0.3">
      <c r="A33" s="82"/>
      <c r="B33" s="82"/>
      <c r="C33" s="82"/>
      <c r="D33" s="82"/>
      <c r="E33" s="82"/>
    </row>
    <row r="34" spans="1:7" ht="37.5" customHeight="1" x14ac:dyDescent="0.25">
      <c r="A34" s="83" t="s">
        <v>27</v>
      </c>
      <c r="B34" s="83"/>
      <c r="C34" s="83"/>
      <c r="D34" s="83"/>
      <c r="E34" s="83"/>
      <c r="F34" s="83"/>
      <c r="G34" s="83"/>
    </row>
    <row r="35" spans="1:7" ht="37.5" customHeight="1" x14ac:dyDescent="0.3">
      <c r="A35" s="26"/>
      <c r="B35" s="27" t="s">
        <v>28</v>
      </c>
      <c r="C35" s="84" t="s">
        <v>29</v>
      </c>
      <c r="D35" s="84"/>
      <c r="E35" s="84"/>
      <c r="F35" s="28" t="s">
        <v>126</v>
      </c>
      <c r="G35" s="29" t="s">
        <v>30</v>
      </c>
    </row>
    <row r="36" spans="1:7" ht="90" x14ac:dyDescent="0.25">
      <c r="A36" s="30" t="s">
        <v>31</v>
      </c>
      <c r="B36" s="31" t="s">
        <v>32</v>
      </c>
      <c r="C36" s="80" t="s">
        <v>33</v>
      </c>
      <c r="D36" s="80"/>
      <c r="E36" s="80"/>
      <c r="F36" s="7"/>
      <c r="G36" s="32" t="str">
        <f t="shared" ref="G36:G44" si="0">IF(F36="","",IF(F36="Non valutabile","n.v.",F36*10))</f>
        <v/>
      </c>
    </row>
    <row r="37" spans="1:7" ht="72" x14ac:dyDescent="0.25">
      <c r="A37" s="30" t="s">
        <v>34</v>
      </c>
      <c r="B37" s="31" t="s">
        <v>35</v>
      </c>
      <c r="C37" s="80" t="s">
        <v>36</v>
      </c>
      <c r="D37" s="80"/>
      <c r="E37" s="80"/>
      <c r="F37" s="7"/>
      <c r="G37" s="32" t="str">
        <f t="shared" si="0"/>
        <v/>
      </c>
    </row>
    <row r="38" spans="1:7" ht="90" x14ac:dyDescent="0.25">
      <c r="A38" s="30" t="s">
        <v>37</v>
      </c>
      <c r="B38" s="31" t="s">
        <v>38</v>
      </c>
      <c r="C38" s="80" t="s">
        <v>39</v>
      </c>
      <c r="D38" s="80"/>
      <c r="E38" s="80"/>
      <c r="F38" s="7"/>
      <c r="G38" s="32" t="str">
        <f t="shared" si="0"/>
        <v/>
      </c>
    </row>
    <row r="39" spans="1:7" ht="72" x14ac:dyDescent="0.25">
      <c r="A39" s="30" t="s">
        <v>40</v>
      </c>
      <c r="B39" s="31" t="s">
        <v>41</v>
      </c>
      <c r="C39" s="80" t="s">
        <v>42</v>
      </c>
      <c r="D39" s="80"/>
      <c r="E39" s="80"/>
      <c r="F39" s="7"/>
      <c r="G39" s="32" t="str">
        <f t="shared" si="0"/>
        <v/>
      </c>
    </row>
    <row r="40" spans="1:7" ht="54" x14ac:dyDescent="0.25">
      <c r="A40" s="30" t="s">
        <v>43</v>
      </c>
      <c r="B40" s="31" t="s">
        <v>44</v>
      </c>
      <c r="C40" s="80" t="s">
        <v>135</v>
      </c>
      <c r="D40" s="80"/>
      <c r="E40" s="80"/>
      <c r="F40" s="7"/>
      <c r="G40" s="32" t="str">
        <f t="shared" si="0"/>
        <v/>
      </c>
    </row>
    <row r="41" spans="1:7" ht="72" x14ac:dyDescent="0.25">
      <c r="A41" s="30" t="s">
        <v>45</v>
      </c>
      <c r="B41" s="31" t="s">
        <v>46</v>
      </c>
      <c r="C41" s="80" t="s">
        <v>47</v>
      </c>
      <c r="D41" s="80"/>
      <c r="E41" s="80"/>
      <c r="F41" s="7"/>
      <c r="G41" s="32" t="str">
        <f t="shared" si="0"/>
        <v/>
      </c>
    </row>
    <row r="42" spans="1:7" ht="72" x14ac:dyDescent="0.25">
      <c r="A42" s="30" t="s">
        <v>48</v>
      </c>
      <c r="B42" s="31" t="s">
        <v>49</v>
      </c>
      <c r="C42" s="80" t="s">
        <v>50</v>
      </c>
      <c r="D42" s="80"/>
      <c r="E42" s="80"/>
      <c r="F42" s="7"/>
      <c r="G42" s="32" t="str">
        <f t="shared" si="0"/>
        <v/>
      </c>
    </row>
    <row r="43" spans="1:7" ht="94.5" customHeight="1" x14ac:dyDescent="0.25">
      <c r="A43" s="30" t="s">
        <v>51</v>
      </c>
      <c r="B43" s="33" t="s">
        <v>52</v>
      </c>
      <c r="C43" s="85" t="s">
        <v>53</v>
      </c>
      <c r="D43" s="85"/>
      <c r="E43" s="85"/>
      <c r="F43" s="7"/>
      <c r="G43" s="32" t="str">
        <f t="shared" si="0"/>
        <v/>
      </c>
    </row>
    <row r="44" spans="1:7" ht="75.75" customHeight="1" x14ac:dyDescent="0.25">
      <c r="A44" s="30" t="s">
        <v>54</v>
      </c>
      <c r="B44" s="33" t="s">
        <v>55</v>
      </c>
      <c r="C44" s="85" t="s">
        <v>129</v>
      </c>
      <c r="D44" s="85"/>
      <c r="E44" s="85"/>
      <c r="F44" s="7"/>
      <c r="G44" s="32" t="str">
        <f t="shared" si="0"/>
        <v/>
      </c>
    </row>
    <row r="45" spans="1:7" ht="41.25" customHeight="1" x14ac:dyDescent="0.25">
      <c r="A45" s="83" t="s">
        <v>56</v>
      </c>
      <c r="B45" s="88"/>
      <c r="C45" s="88"/>
      <c r="D45" s="88"/>
      <c r="E45" s="88"/>
      <c r="F45" s="34" t="s">
        <v>57</v>
      </c>
      <c r="G45" s="35" t="e">
        <f>AVERAGE(G36:G44)</f>
        <v>#DIV/0!</v>
      </c>
    </row>
    <row r="46" spans="1:7" x14ac:dyDescent="0.25">
      <c r="A46" s="89"/>
      <c r="B46" s="90"/>
      <c r="C46" s="90"/>
      <c r="D46" s="90"/>
      <c r="E46" s="90"/>
      <c r="F46" s="90"/>
      <c r="G46" s="90"/>
    </row>
    <row r="47" spans="1:7" ht="37.5" customHeight="1" x14ac:dyDescent="0.25">
      <c r="A47" s="91" t="s">
        <v>127</v>
      </c>
      <c r="B47" s="91"/>
      <c r="C47" s="91"/>
      <c r="D47" s="91"/>
      <c r="E47" s="91"/>
      <c r="F47" s="91"/>
      <c r="G47" s="91"/>
    </row>
    <row r="48" spans="1:7" ht="37.5" customHeight="1" x14ac:dyDescent="0.3">
      <c r="A48" s="26"/>
      <c r="B48" s="27" t="s">
        <v>28</v>
      </c>
      <c r="C48" s="84" t="s">
        <v>29</v>
      </c>
      <c r="D48" s="84"/>
      <c r="E48" s="84"/>
      <c r="F48" s="28" t="s">
        <v>126</v>
      </c>
      <c r="G48" s="29" t="s">
        <v>30</v>
      </c>
    </row>
    <row r="49" spans="1:7" ht="54" x14ac:dyDescent="0.25">
      <c r="A49" s="36" t="s">
        <v>58</v>
      </c>
      <c r="B49" s="37" t="s">
        <v>59</v>
      </c>
      <c r="C49" s="86" t="s">
        <v>136</v>
      </c>
      <c r="D49" s="86"/>
      <c r="E49" s="87"/>
      <c r="F49" s="7"/>
      <c r="G49" s="32" t="str">
        <f t="shared" ref="G49:G63" si="1">IF(F49="","",IF(F49="Non valutabile","n.v.",F49*10))</f>
        <v/>
      </c>
    </row>
    <row r="50" spans="1:7" ht="54" x14ac:dyDescent="0.25">
      <c r="A50" s="36" t="s">
        <v>60</v>
      </c>
      <c r="B50" s="37" t="s">
        <v>61</v>
      </c>
      <c r="C50" s="86" t="s">
        <v>62</v>
      </c>
      <c r="D50" s="86"/>
      <c r="E50" s="87"/>
      <c r="F50" s="7"/>
      <c r="G50" s="32" t="str">
        <f t="shared" si="1"/>
        <v/>
      </c>
    </row>
    <row r="51" spans="1:7" ht="162.75" customHeight="1" x14ac:dyDescent="0.25">
      <c r="A51" s="36" t="s">
        <v>63</v>
      </c>
      <c r="B51" s="37" t="s">
        <v>64</v>
      </c>
      <c r="C51" s="86" t="s">
        <v>65</v>
      </c>
      <c r="D51" s="86"/>
      <c r="E51" s="87"/>
      <c r="F51" s="7"/>
      <c r="G51" s="32" t="str">
        <f t="shared" si="1"/>
        <v/>
      </c>
    </row>
    <row r="52" spans="1:7" ht="74.25" customHeight="1" x14ac:dyDescent="0.25">
      <c r="A52" s="36" t="s">
        <v>66</v>
      </c>
      <c r="B52" s="37" t="s">
        <v>67</v>
      </c>
      <c r="C52" s="86" t="s">
        <v>130</v>
      </c>
      <c r="D52" s="86"/>
      <c r="E52" s="87"/>
      <c r="F52" s="7"/>
      <c r="G52" s="32" t="str">
        <f t="shared" si="1"/>
        <v/>
      </c>
    </row>
    <row r="53" spans="1:7" ht="72" x14ac:dyDescent="0.25">
      <c r="A53" s="36" t="s">
        <v>68</v>
      </c>
      <c r="B53" s="37" t="s">
        <v>69</v>
      </c>
      <c r="C53" s="86" t="s">
        <v>70</v>
      </c>
      <c r="D53" s="86"/>
      <c r="E53" s="87"/>
      <c r="F53" s="7"/>
      <c r="G53" s="32" t="str">
        <f t="shared" si="1"/>
        <v/>
      </c>
    </row>
    <row r="54" spans="1:7" ht="90" x14ac:dyDescent="0.25">
      <c r="A54" s="36" t="s">
        <v>71</v>
      </c>
      <c r="B54" s="37" t="s">
        <v>72</v>
      </c>
      <c r="C54" s="80" t="s">
        <v>131</v>
      </c>
      <c r="D54" s="80"/>
      <c r="E54" s="92"/>
      <c r="F54" s="7"/>
      <c r="G54" s="32" t="str">
        <f t="shared" si="1"/>
        <v/>
      </c>
    </row>
    <row r="55" spans="1:7" ht="54" x14ac:dyDescent="0.25">
      <c r="A55" s="36" t="s">
        <v>73</v>
      </c>
      <c r="B55" s="37" t="s">
        <v>74</v>
      </c>
      <c r="C55" s="86" t="s">
        <v>75</v>
      </c>
      <c r="D55" s="86"/>
      <c r="E55" s="87"/>
      <c r="F55" s="7"/>
      <c r="G55" s="32" t="str">
        <f t="shared" si="1"/>
        <v/>
      </c>
    </row>
    <row r="56" spans="1:7" ht="77.25" customHeight="1" x14ac:dyDescent="0.25">
      <c r="A56" s="36" t="s">
        <v>76</v>
      </c>
      <c r="B56" s="37" t="s">
        <v>77</v>
      </c>
      <c r="C56" s="86" t="s">
        <v>78</v>
      </c>
      <c r="D56" s="86"/>
      <c r="E56" s="87"/>
      <c r="F56" s="7"/>
      <c r="G56" s="32" t="str">
        <f t="shared" si="1"/>
        <v/>
      </c>
    </row>
    <row r="57" spans="1:7" ht="108" x14ac:dyDescent="0.25">
      <c r="A57" s="36" t="s">
        <v>79</v>
      </c>
      <c r="B57" s="37" t="s">
        <v>80</v>
      </c>
      <c r="C57" s="80" t="s">
        <v>81</v>
      </c>
      <c r="D57" s="86"/>
      <c r="E57" s="87"/>
      <c r="F57" s="7"/>
      <c r="G57" s="32" t="str">
        <f t="shared" si="1"/>
        <v/>
      </c>
    </row>
    <row r="58" spans="1:7" ht="108" x14ac:dyDescent="0.25">
      <c r="A58" s="36" t="s">
        <v>82</v>
      </c>
      <c r="B58" s="37" t="s">
        <v>83</v>
      </c>
      <c r="C58" s="86" t="s">
        <v>132</v>
      </c>
      <c r="D58" s="86"/>
      <c r="E58" s="87"/>
      <c r="F58" s="7"/>
      <c r="G58" s="32" t="str">
        <f t="shared" si="1"/>
        <v/>
      </c>
    </row>
    <row r="59" spans="1:7" ht="90" x14ac:dyDescent="0.25">
      <c r="A59" s="36" t="s">
        <v>84</v>
      </c>
      <c r="B59" s="37" t="s">
        <v>85</v>
      </c>
      <c r="C59" s="86" t="s">
        <v>86</v>
      </c>
      <c r="D59" s="86"/>
      <c r="E59" s="87"/>
      <c r="F59" s="7"/>
      <c r="G59" s="32" t="str">
        <f t="shared" si="1"/>
        <v/>
      </c>
    </row>
    <row r="60" spans="1:7" ht="55.5" customHeight="1" x14ac:dyDescent="0.25">
      <c r="A60" s="36" t="s">
        <v>87</v>
      </c>
      <c r="B60" s="37" t="s">
        <v>88</v>
      </c>
      <c r="C60" s="86" t="s">
        <v>137</v>
      </c>
      <c r="D60" s="86"/>
      <c r="E60" s="87"/>
      <c r="F60" s="7"/>
      <c r="G60" s="32" t="str">
        <f t="shared" si="1"/>
        <v/>
      </c>
    </row>
    <row r="61" spans="1:7" ht="90" customHeight="1" x14ac:dyDescent="0.25">
      <c r="A61" s="36" t="s">
        <v>89</v>
      </c>
      <c r="B61" s="37" t="s">
        <v>90</v>
      </c>
      <c r="C61" s="86" t="s">
        <v>91</v>
      </c>
      <c r="D61" s="86"/>
      <c r="E61" s="87"/>
      <c r="F61" s="7"/>
      <c r="G61" s="32" t="str">
        <f t="shared" si="1"/>
        <v/>
      </c>
    </row>
    <row r="62" spans="1:7" ht="54" x14ac:dyDescent="0.25">
      <c r="A62" s="36" t="s">
        <v>92</v>
      </c>
      <c r="B62" s="37" t="s">
        <v>93</v>
      </c>
      <c r="C62" s="86" t="s">
        <v>133</v>
      </c>
      <c r="D62" s="86"/>
      <c r="E62" s="87"/>
      <c r="F62" s="7"/>
      <c r="G62" s="32" t="str">
        <f t="shared" si="1"/>
        <v/>
      </c>
    </row>
    <row r="63" spans="1:7" ht="72" x14ac:dyDescent="0.25">
      <c r="A63" s="38" t="s">
        <v>94</v>
      </c>
      <c r="B63" s="39" t="s">
        <v>95</v>
      </c>
      <c r="C63" s="93" t="s">
        <v>96</v>
      </c>
      <c r="D63" s="93"/>
      <c r="E63" s="94"/>
      <c r="F63" s="7"/>
      <c r="G63" s="32" t="str">
        <f t="shared" si="1"/>
        <v/>
      </c>
    </row>
    <row r="64" spans="1:7" ht="41.25" customHeight="1" x14ac:dyDescent="0.25">
      <c r="A64" s="83" t="s">
        <v>97</v>
      </c>
      <c r="B64" s="88"/>
      <c r="C64" s="88"/>
      <c r="D64" s="88"/>
      <c r="E64" s="88"/>
      <c r="F64" s="34" t="s">
        <v>57</v>
      </c>
      <c r="G64" s="35" t="e">
        <f>AVERAGE(G49:G63)</f>
        <v>#DIV/0!</v>
      </c>
    </row>
    <row r="65" spans="1:7" x14ac:dyDescent="0.25">
      <c r="A65" s="95"/>
      <c r="B65" s="95"/>
      <c r="C65" s="95"/>
      <c r="D65" s="95"/>
      <c r="E65" s="95"/>
      <c r="F65" s="95"/>
      <c r="G65" s="95"/>
    </row>
    <row r="66" spans="1:7" x14ac:dyDescent="0.25">
      <c r="A66" s="82"/>
      <c r="B66" s="82"/>
      <c r="C66" s="82"/>
      <c r="D66" s="82"/>
      <c r="E66" s="82"/>
      <c r="F66" s="82"/>
      <c r="G66" s="82"/>
    </row>
    <row r="67" spans="1:7" ht="51.75" customHeight="1" x14ac:dyDescent="0.25">
      <c r="A67" s="91" t="s">
        <v>98</v>
      </c>
      <c r="B67" s="91"/>
      <c r="C67" s="91"/>
      <c r="D67" s="91"/>
      <c r="E67" s="91"/>
      <c r="F67" s="91"/>
      <c r="G67" s="91"/>
    </row>
    <row r="68" spans="1:7" ht="37.5" customHeight="1" x14ac:dyDescent="0.3">
      <c r="A68" s="26"/>
      <c r="B68" s="27" t="s">
        <v>28</v>
      </c>
      <c r="C68" s="84" t="s">
        <v>29</v>
      </c>
      <c r="D68" s="84"/>
      <c r="E68" s="84"/>
      <c r="F68" s="28" t="s">
        <v>126</v>
      </c>
      <c r="G68" s="29" t="s">
        <v>30</v>
      </c>
    </row>
    <row r="69" spans="1:7" ht="108" customHeight="1" x14ac:dyDescent="0.25">
      <c r="A69" s="30" t="s">
        <v>99</v>
      </c>
      <c r="B69" s="40" t="s">
        <v>100</v>
      </c>
      <c r="C69" s="86" t="s">
        <v>101</v>
      </c>
      <c r="D69" s="86"/>
      <c r="E69" s="86"/>
      <c r="F69" s="7"/>
      <c r="G69" s="32" t="str">
        <f>IF(F69="","",IF(F69="Non valutabile","n.v.",F69*10))</f>
        <v/>
      </c>
    </row>
    <row r="70" spans="1:7" ht="91.5" customHeight="1" x14ac:dyDescent="0.25">
      <c r="A70" s="30" t="s">
        <v>102</v>
      </c>
      <c r="B70" s="40" t="s">
        <v>103</v>
      </c>
      <c r="C70" s="86" t="s">
        <v>104</v>
      </c>
      <c r="D70" s="86"/>
      <c r="E70" s="86"/>
      <c r="F70" s="7"/>
      <c r="G70" s="32" t="str">
        <f>IF(F70="","",IF(F70="Non valutabile","n.v.",F70*10))</f>
        <v/>
      </c>
    </row>
    <row r="71" spans="1:7" ht="72" x14ac:dyDescent="0.25">
      <c r="A71" s="30" t="s">
        <v>105</v>
      </c>
      <c r="B71" s="40" t="s">
        <v>106</v>
      </c>
      <c r="C71" s="80" t="s">
        <v>107</v>
      </c>
      <c r="D71" s="86"/>
      <c r="E71" s="86"/>
      <c r="F71" s="7"/>
      <c r="G71" s="32" t="str">
        <f>IF(F71="","",IF(F71="Non valutabile","n.v.",F71*10))</f>
        <v/>
      </c>
    </row>
    <row r="72" spans="1:7" ht="54" x14ac:dyDescent="0.25">
      <c r="A72" s="30" t="s">
        <v>108</v>
      </c>
      <c r="B72" s="40" t="s">
        <v>109</v>
      </c>
      <c r="C72" s="86" t="s">
        <v>110</v>
      </c>
      <c r="D72" s="86"/>
      <c r="E72" s="86"/>
      <c r="F72" s="7"/>
      <c r="G72" s="32" t="str">
        <f>IF(F72="","",IF(F72="Non valutabile","n.v.",F72*10))</f>
        <v/>
      </c>
    </row>
    <row r="73" spans="1:7" ht="41.25" customHeight="1" x14ac:dyDescent="0.25">
      <c r="A73" s="83" t="s">
        <v>111</v>
      </c>
      <c r="B73" s="88"/>
      <c r="C73" s="88"/>
      <c r="D73" s="88"/>
      <c r="E73" s="88"/>
      <c r="F73" s="34" t="s">
        <v>57</v>
      </c>
      <c r="G73" s="35" t="e">
        <f>AVERAGE(G69:G72)</f>
        <v>#DIV/0!</v>
      </c>
    </row>
    <row r="74" spans="1:7" x14ac:dyDescent="0.25">
      <c r="A74" s="95"/>
      <c r="B74" s="95"/>
      <c r="C74" s="95"/>
      <c r="D74" s="95"/>
      <c r="E74" s="95"/>
      <c r="F74" s="95"/>
      <c r="G74" s="95"/>
    </row>
    <row r="75" spans="1:7" x14ac:dyDescent="0.25">
      <c r="A75" s="82"/>
      <c r="B75" s="82"/>
      <c r="C75" s="82"/>
      <c r="D75" s="82"/>
      <c r="E75" s="82"/>
      <c r="F75" s="82"/>
      <c r="G75" s="82"/>
    </row>
    <row r="76" spans="1:7" ht="51.75" customHeight="1" x14ac:dyDescent="0.25">
      <c r="A76" s="91" t="s">
        <v>128</v>
      </c>
      <c r="B76" s="91"/>
      <c r="C76" s="91"/>
      <c r="D76" s="91"/>
      <c r="E76" s="91"/>
      <c r="F76" s="91"/>
      <c r="G76" s="91"/>
    </row>
    <row r="77" spans="1:7" ht="37.5" customHeight="1" x14ac:dyDescent="0.3">
      <c r="A77" s="26"/>
      <c r="B77" s="27" t="s">
        <v>28</v>
      </c>
      <c r="C77" s="84" t="s">
        <v>29</v>
      </c>
      <c r="D77" s="84"/>
      <c r="E77" s="84"/>
      <c r="F77" s="28" t="s">
        <v>126</v>
      </c>
      <c r="G77" s="29" t="s">
        <v>30</v>
      </c>
    </row>
    <row r="78" spans="1:7" ht="72" x14ac:dyDescent="0.25">
      <c r="A78" s="30" t="s">
        <v>112</v>
      </c>
      <c r="B78" s="40" t="s">
        <v>113</v>
      </c>
      <c r="C78" s="86" t="s">
        <v>114</v>
      </c>
      <c r="D78" s="86"/>
      <c r="E78" s="86"/>
      <c r="F78" s="7"/>
      <c r="G78" s="32" t="str">
        <f>IF(F78="","",IF(F78="Non valutabile","n.v.",F78*10))</f>
        <v/>
      </c>
    </row>
    <row r="79" spans="1:7" ht="54" x14ac:dyDescent="0.25">
      <c r="A79" s="30" t="s">
        <v>115</v>
      </c>
      <c r="B79" s="40" t="s">
        <v>116</v>
      </c>
      <c r="C79" s="86" t="s">
        <v>117</v>
      </c>
      <c r="D79" s="86"/>
      <c r="E79" s="86"/>
      <c r="F79" s="7"/>
      <c r="G79" s="32" t="str">
        <f>IF(F79="","",IF(F79="Non valutabile","n.v.",F79*10))</f>
        <v/>
      </c>
    </row>
    <row r="80" spans="1:7" ht="36" x14ac:dyDescent="0.25">
      <c r="A80" s="30" t="s">
        <v>118</v>
      </c>
      <c r="B80" s="40" t="s">
        <v>119</v>
      </c>
      <c r="C80" s="86" t="s">
        <v>120</v>
      </c>
      <c r="D80" s="86"/>
      <c r="E80" s="86"/>
      <c r="F80" s="7"/>
      <c r="G80" s="32" t="str">
        <f>IF(F80="","",IF(F80="Non valutabile","n.v.",F80*10))</f>
        <v/>
      </c>
    </row>
    <row r="81" spans="1:7" ht="41.25" customHeight="1" x14ac:dyDescent="0.25">
      <c r="A81" s="83" t="s">
        <v>121</v>
      </c>
      <c r="B81" s="88"/>
      <c r="C81" s="88"/>
      <c r="D81" s="88"/>
      <c r="E81" s="88"/>
      <c r="F81" s="34" t="s">
        <v>57</v>
      </c>
      <c r="G81" s="35" t="e">
        <f>AVERAGE(G78:G80)</f>
        <v>#DIV/0!</v>
      </c>
    </row>
    <row r="82" spans="1:7" ht="19.5" x14ac:dyDescent="0.3">
      <c r="A82" s="82"/>
      <c r="B82" s="82"/>
      <c r="C82" s="82"/>
      <c r="D82" s="82"/>
      <c r="E82" s="82"/>
    </row>
    <row r="83" spans="1:7" ht="23.25" x14ac:dyDescent="0.25">
      <c r="A83" s="97" t="s">
        <v>122</v>
      </c>
      <c r="B83" s="97"/>
      <c r="C83" s="97"/>
      <c r="D83" s="97"/>
      <c r="E83" s="97"/>
      <c r="F83" s="97"/>
      <c r="G83" s="97"/>
    </row>
    <row r="84" spans="1:7" ht="255" customHeight="1" x14ac:dyDescent="0.25">
      <c r="A84" s="98" t="s">
        <v>139</v>
      </c>
      <c r="B84" s="98"/>
      <c r="C84" s="98"/>
      <c r="D84" s="98"/>
      <c r="E84" s="98"/>
      <c r="F84" s="98"/>
      <c r="G84" s="98"/>
    </row>
    <row r="85" spans="1:7" ht="23.25" x14ac:dyDescent="0.25">
      <c r="A85" s="97" t="s">
        <v>123</v>
      </c>
      <c r="B85" s="97"/>
      <c r="C85" s="97"/>
      <c r="D85" s="97"/>
      <c r="E85" s="97"/>
      <c r="F85" s="97"/>
      <c r="G85" s="97"/>
    </row>
    <row r="86" spans="1:7" ht="23.25" customHeight="1" x14ac:dyDescent="0.25">
      <c r="A86" s="96"/>
      <c r="B86" s="96"/>
      <c r="C86" s="96"/>
      <c r="D86" s="96"/>
      <c r="E86" s="96"/>
      <c r="F86" s="96"/>
      <c r="G86" s="96"/>
    </row>
    <row r="87" spans="1:7" ht="23.25" x14ac:dyDescent="0.25">
      <c r="A87" s="97" t="s">
        <v>124</v>
      </c>
      <c r="B87" s="97"/>
      <c r="C87" s="97"/>
      <c r="D87" s="97"/>
      <c r="E87" s="97"/>
      <c r="F87" s="97"/>
      <c r="G87" s="97"/>
    </row>
    <row r="88" spans="1:7" ht="33.75" customHeight="1" x14ac:dyDescent="0.25">
      <c r="A88" s="96"/>
      <c r="B88" s="96"/>
      <c r="C88" s="96"/>
      <c r="D88" s="96"/>
      <c r="E88" s="96"/>
      <c r="F88" s="96"/>
      <c r="G88" s="96"/>
    </row>
  </sheetData>
  <sheetProtection selectLockedCells="1"/>
  <customSheetViews>
    <customSheetView guid="{10B4C999-9594-46D3-92AD-F3D23190C73C}" showPageBreaks="1" fitToPage="1" printArea="1" view="pageBreakPreview">
      <selection activeCell="C32" sqref="A1:E32"/>
      <rowBreaks count="1" manualBreakCount="1">
        <brk id="64" max="6" man="1"/>
      </rowBreaks>
      <pageMargins left="0.39370078740157483" right="0.39370078740157483" top="0.39370078740157483" bottom="0.39370078740157483" header="0.31496062992125984" footer="0.31496062992125984"/>
      <pageSetup paperSize="9" scale="42" orientation="portrait" r:id="rId1"/>
    </customSheetView>
  </customSheetViews>
  <mergeCells count="86">
    <mergeCell ref="C79:E79"/>
    <mergeCell ref="C80:E80"/>
    <mergeCell ref="A81:E81"/>
    <mergeCell ref="A88:G88"/>
    <mergeCell ref="A82:E82"/>
    <mergeCell ref="A83:G83"/>
    <mergeCell ref="A84:G84"/>
    <mergeCell ref="A85:G85"/>
    <mergeCell ref="A86:G86"/>
    <mergeCell ref="A87:G87"/>
    <mergeCell ref="A74:G75"/>
    <mergeCell ref="A76:G76"/>
    <mergeCell ref="C77:E77"/>
    <mergeCell ref="C78:E78"/>
    <mergeCell ref="C71:E71"/>
    <mergeCell ref="C72:E72"/>
    <mergeCell ref="A73:E73"/>
    <mergeCell ref="C68:E68"/>
    <mergeCell ref="C69:E69"/>
    <mergeCell ref="C70:E70"/>
    <mergeCell ref="A64:E64"/>
    <mergeCell ref="A65:G66"/>
    <mergeCell ref="A67:G67"/>
    <mergeCell ref="C61:E61"/>
    <mergeCell ref="C62:E62"/>
    <mergeCell ref="C63:E63"/>
    <mergeCell ref="C58:E58"/>
    <mergeCell ref="C59:E59"/>
    <mergeCell ref="C60:E60"/>
    <mergeCell ref="C55:E55"/>
    <mergeCell ref="C56:E56"/>
    <mergeCell ref="C57:E57"/>
    <mergeCell ref="C52:E52"/>
    <mergeCell ref="C53:E53"/>
    <mergeCell ref="C54:E54"/>
    <mergeCell ref="C49:E49"/>
    <mergeCell ref="C50:E50"/>
    <mergeCell ref="C51:E51"/>
    <mergeCell ref="A45:E45"/>
    <mergeCell ref="A46:G46"/>
    <mergeCell ref="A47:G47"/>
    <mergeCell ref="C48:E48"/>
    <mergeCell ref="C42:E42"/>
    <mergeCell ref="C43:E43"/>
    <mergeCell ref="C44:E44"/>
    <mergeCell ref="C39:E39"/>
    <mergeCell ref="C40:E40"/>
    <mergeCell ref="C41:E41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29:E29"/>
    <mergeCell ref="A30:B30"/>
    <mergeCell ref="C30:E30"/>
    <mergeCell ref="A31:B31"/>
    <mergeCell ref="C31:E31"/>
    <mergeCell ref="A21:B21"/>
    <mergeCell ref="A22:B22"/>
    <mergeCell ref="A23:B23"/>
    <mergeCell ref="A24:B24"/>
    <mergeCell ref="A25:B25"/>
    <mergeCell ref="A19:B19"/>
    <mergeCell ref="A20:E20"/>
    <mergeCell ref="A10:E10"/>
    <mergeCell ref="A11:E11"/>
    <mergeCell ref="A12:B12"/>
    <mergeCell ref="A13:B13"/>
    <mergeCell ref="D13:E13"/>
    <mergeCell ref="A14:E14"/>
    <mergeCell ref="A8:E9"/>
    <mergeCell ref="A15:E15"/>
    <mergeCell ref="A16:E16"/>
    <mergeCell ref="A17:E17"/>
    <mergeCell ref="A18:E18"/>
    <mergeCell ref="A1:E4"/>
    <mergeCell ref="C5:E5"/>
    <mergeCell ref="A6:C6"/>
    <mergeCell ref="D6:E6"/>
    <mergeCell ref="A7:E7"/>
  </mergeCells>
  <dataValidations disablePrompts="1" count="2">
    <dataValidation type="date" operator="greaterThan" allowBlank="1" showInputMessage="1" showErrorMessage="1" error="INSERIRE VALORE CORRETTO (gg/mm/aaaa)" sqref="E19 C19" xr:uid="{76C83BCD-BFA8-4895-8381-A8DF0269F1C8}">
      <formula1>44307</formula1>
    </dataValidation>
    <dataValidation type="list" allowBlank="1" showInputMessage="1" showErrorMessage="1" error="Sono consentiti soltanto i valori 10% 20% 30% 40% 50% 60% 70% 80% 90% 100% oppure &quot;Non valutabile&quot;." prompt="Inserire o selezionare il valore percentuale della performance (min 10%, max 100%) oppure &quot;Non valutabile&quot;" sqref="F36:F44 F49:F63 F69:F72 F78:F80" xr:uid="{63EAA331-7B4C-477A-97CE-60E78C006C83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6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73</xdr:row>
                    <xdr:rowOff>0</xdr:rowOff>
                  </from>
                  <to>
                    <xdr:col>1</xdr:col>
                    <xdr:colOff>1962150</xdr:colOff>
                    <xdr:row>73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A792-14D0-4801-A284-4D668CDC0D8C}">
  <sheetPr codeName="Foglio2"/>
  <dimension ref="A3:A14"/>
  <sheetViews>
    <sheetView workbookViewId="0">
      <selection activeCell="C9" sqref="C9"/>
    </sheetView>
  </sheetViews>
  <sheetFormatPr defaultRowHeight="15" x14ac:dyDescent="0.25"/>
  <cols>
    <col min="1" max="1" width="20.28515625" bestFit="1" customWidth="1"/>
  </cols>
  <sheetData>
    <row r="3" spans="1:1" x14ac:dyDescent="0.25">
      <c r="A3" s="6" t="s">
        <v>134</v>
      </c>
    </row>
    <row r="4" spans="1:1" x14ac:dyDescent="0.25">
      <c r="A4" s="4" t="s">
        <v>125</v>
      </c>
    </row>
    <row r="5" spans="1:1" x14ac:dyDescent="0.25">
      <c r="A5" s="5">
        <v>0.1</v>
      </c>
    </row>
    <row r="6" spans="1:1" x14ac:dyDescent="0.25">
      <c r="A6" s="5">
        <v>0.2</v>
      </c>
    </row>
    <row r="7" spans="1:1" x14ac:dyDescent="0.25">
      <c r="A7" s="5">
        <v>0.3</v>
      </c>
    </row>
    <row r="8" spans="1:1" x14ac:dyDescent="0.25">
      <c r="A8" s="5">
        <v>0.4</v>
      </c>
    </row>
    <row r="9" spans="1:1" x14ac:dyDescent="0.25">
      <c r="A9" s="5">
        <v>0.5</v>
      </c>
    </row>
    <row r="10" spans="1:1" x14ac:dyDescent="0.25">
      <c r="A10" s="5">
        <v>0.6</v>
      </c>
    </row>
    <row r="11" spans="1:1" x14ac:dyDescent="0.25">
      <c r="A11" s="5">
        <v>0.7</v>
      </c>
    </row>
    <row r="12" spans="1:1" x14ac:dyDescent="0.25">
      <c r="A12" s="5">
        <v>0.8</v>
      </c>
    </row>
    <row r="13" spans="1:1" x14ac:dyDescent="0.25">
      <c r="A13" s="5">
        <v>0.9</v>
      </c>
    </row>
    <row r="14" spans="1:1" x14ac:dyDescent="0.25">
      <c r="A14" s="5">
        <v>1</v>
      </c>
    </row>
  </sheetData>
  <sheetProtection sheet="1" objects="1" scenarios="1" selectLockedCells="1" selectUnlockedCells="1"/>
  <customSheetViews>
    <customSheetView guid="{10B4C999-9594-46D3-92AD-F3D23190C73C}" state="hidden">
      <selection activeCell="C9" sqref="C9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4C6DB7049D9D4CBE10569EBD0340C4" ma:contentTypeVersion="14" ma:contentTypeDescription="Creare un nuovo documento." ma:contentTypeScope="" ma:versionID="49b90c4e2f696caffab49fb2cc789130">
  <xsd:schema xmlns:xsd="http://www.w3.org/2001/XMLSchema" xmlns:xs="http://www.w3.org/2001/XMLSchema" xmlns:p="http://schemas.microsoft.com/office/2006/metadata/properties" xmlns:ns2="34fcacd3-23e6-4bd8-9c8f-7f785b5350b5" xmlns:ns3="298f5163-f0cc-4b6f-9812-f17d46c20fd1" targetNamespace="http://schemas.microsoft.com/office/2006/metadata/properties" ma:root="true" ma:fieldsID="6fb32c0ce8ea80d2eb9323bd95711a93" ns2:_="" ns3:_="">
    <xsd:import namespace="34fcacd3-23e6-4bd8-9c8f-7f785b5350b5"/>
    <xsd:import namespace="298f5163-f0cc-4b6f-9812-f17d46c20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cacd3-23e6-4bd8-9c8f-7f785b535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f5163-f0cc-4b6f-9812-f17d46c20f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fcacd3-23e6-4bd8-9c8f-7f785b5350b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FB8605-54FC-4082-BFC3-0751A3222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FC1623-5A62-4607-992C-A7856CC9D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cacd3-23e6-4bd8-9c8f-7f785b5350b5"/>
    <ds:schemaRef ds:uri="298f5163-f0cc-4b6f-9812-f17d46c20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540C12-DB59-4D79-980E-81EF53E712F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CAGLINI</dc:creator>
  <cp:lastModifiedBy>GIOVANNA CAGLINI</cp:lastModifiedBy>
  <cp:lastPrinted>2023-01-26T09:01:48Z</cp:lastPrinted>
  <dcterms:created xsi:type="dcterms:W3CDTF">2022-11-10T14:11:35Z</dcterms:created>
  <dcterms:modified xsi:type="dcterms:W3CDTF">2025-01-29T13:04:54Z</dcterms:modified>
</cp:coreProperties>
</file>