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Utente\OneDrive - Geoequipe Studio Tecnico Associato\Desktop\"/>
    </mc:Choice>
  </mc:AlternateContent>
  <xr:revisionPtr revIDLastSave="0" documentId="13_ncr:1_{5531FF37-1092-41A5-803B-8455D05CD83B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2anno" sheetId="1" r:id="rId1"/>
    <sheet name="Foglio2" sheetId="2" state="hidden" r:id="rId2"/>
  </sheets>
  <definedNames>
    <definedName name="_xlnm.Print_Area" localSheetId="0">'2anno'!$A$1:$E$32</definedName>
    <definedName name="Performance">Foglio2!$A$4:$A$14</definedName>
    <definedName name="Z_10B4C999_9594_46D3_92AD_F3D23190C73C_.wvu.PrintArea" localSheetId="0" hidden="1">'2anno'!$A$1:$E$32,'2anno'!$A$34:$G$45,'2anno'!$A$47:$G$68,'2anno'!$A$71:$G$93</definedName>
  </definedNames>
  <calcPr calcId="191029"/>
  <customWorkbookViews>
    <customWorkbookView name="pag1" guid="{10B4C999-9594-46D3-92AD-F3D23190C73C}" maximized="1" xWindow="-8" yWindow="-8" windowWidth="1936" windowHeight="106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0" i="1" l="1"/>
  <c r="G61" i="1"/>
  <c r="G42" i="1"/>
  <c r="G43" i="1"/>
  <c r="G44" i="1"/>
  <c r="G37" i="1"/>
  <c r="G38" i="1"/>
  <c r="G39" i="1"/>
  <c r="G40" i="1"/>
  <c r="G41" i="1"/>
  <c r="G36" i="1"/>
  <c r="G76" i="1"/>
  <c r="G45" i="1" l="1"/>
  <c r="G85" i="1"/>
  <c r="G84" i="1"/>
  <c r="G83" i="1"/>
  <c r="G77" i="1"/>
  <c r="G75" i="1"/>
  <c r="G74" i="1"/>
  <c r="G73" i="1"/>
  <c r="G67" i="1"/>
  <c r="G66" i="1"/>
  <c r="G65" i="1"/>
  <c r="G64" i="1"/>
  <c r="G63" i="1"/>
  <c r="G62" i="1"/>
  <c r="G59" i="1"/>
  <c r="G58" i="1"/>
  <c r="G57" i="1"/>
  <c r="G56" i="1"/>
  <c r="G55" i="1"/>
  <c r="G54" i="1"/>
  <c r="G53" i="1"/>
  <c r="G52" i="1"/>
  <c r="G51" i="1"/>
  <c r="G50" i="1"/>
  <c r="G49" i="1"/>
  <c r="G68" i="1" l="1"/>
  <c r="G78" i="1"/>
  <c r="E24" i="1" s="1"/>
  <c r="G86" i="1"/>
  <c r="E25" i="1" s="1"/>
  <c r="C25" i="1" l="1"/>
  <c r="D25" i="1"/>
  <c r="D24" i="1"/>
  <c r="C24" i="1"/>
  <c r="E23" i="1"/>
  <c r="E22" i="1" l="1"/>
  <c r="C22" i="1"/>
  <c r="C23" i="1"/>
  <c r="D23" i="1"/>
  <c r="D22" i="1"/>
  <c r="D26" i="1" l="1"/>
  <c r="D27" i="1" s="1"/>
</calcChain>
</file>

<file path=xl/sharedStrings.xml><?xml version="1.0" encoding="utf-8"?>
<sst xmlns="http://schemas.openxmlformats.org/spreadsheetml/2006/main" count="170" uniqueCount="155">
  <si>
    <t xml:space="preserve">                 CORSO DI LAUREA INFERMIERISTICA POLO DIDATTICO DI     </t>
  </si>
  <si>
    <t>CONTRATTO DI APPRENDIMENTO CLINICO</t>
  </si>
  <si>
    <t>STUDENTE (Cognome e Nome)</t>
  </si>
  <si>
    <t>ANNO DI CORSO</t>
  </si>
  <si>
    <t>SEMESTRE</t>
  </si>
  <si>
    <t>ANNO ACCADEMICO</t>
  </si>
  <si>
    <t>UOC/UOS/SERVIZIO SEDE DI TIROCINIO</t>
  </si>
  <si>
    <t>AZIENDA SANITARIA</t>
  </si>
  <si>
    <t>PERIODO DI TIROCINIO CLINICO</t>
  </si>
  <si>
    <t>DAL</t>
  </si>
  <si>
    <t>AL</t>
  </si>
  <si>
    <t>Media valutazione livelli di performance</t>
  </si>
  <si>
    <t>OBIETTIVI NON RAGGIUNTI</t>
  </si>
  <si>
    <t>OBIETTIVI PARZIALMENTE RAGGIUNTI</t>
  </si>
  <si>
    <t>OBIETTIVI RAGGIUNTI</t>
  </si>
  <si>
    <t>1) area ETICO-DEONTOLOGICA</t>
  </si>
  <si>
    <t>2) area TECNICO-ASSISTENZIALE</t>
  </si>
  <si>
    <t>3) area EDUCATIVO-RELAZIONALE</t>
  </si>
  <si>
    <t>4) area ORGANIZZATIVO-GESTIONALE</t>
  </si>
  <si>
    <t>TOTALE PERFORMANCE RAGGIUNTA</t>
  </si>
  <si>
    <r>
      <t>TOTALE PERFORMANCE RAGGIUNTA</t>
    </r>
    <r>
      <rPr>
        <b/>
        <sz val="10"/>
        <color theme="1"/>
        <rFont val="Calibri"/>
        <family val="2"/>
        <scheme val="minor"/>
      </rPr>
      <t xml:space="preserve"> (VOTO in 30esimi)</t>
    </r>
  </si>
  <si>
    <t>DATA</t>
  </si>
  <si>
    <t>FIRME</t>
  </si>
  <si>
    <t>LA GUIDA DI TIROCINIO</t>
  </si>
  <si>
    <t>LO STUDENTE</t>
  </si>
  <si>
    <r>
      <t xml:space="preserve">IL TUTOR DIDATTICO </t>
    </r>
    <r>
      <rPr>
        <sz val="15"/>
        <rFont val="Calibri"/>
        <family val="2"/>
        <scheme val="minor"/>
      </rPr>
      <t>(per presa visione)</t>
    </r>
  </si>
  <si>
    <r>
      <t xml:space="preserve">1 - OBIETTIVI DI APPRENDIMENTO RELATIVI ALL’AREA ETICO-DEONTOLOGICA
</t>
    </r>
    <r>
      <rPr>
        <i/>
        <sz val="12"/>
        <color theme="1"/>
        <rFont val="Calibri"/>
        <family val="2"/>
        <scheme val="minor"/>
      </rPr>
      <t>Comprende la capacità di rispettare le norme previste dal Codice deontologico e dall’organizzazione. Lo studente:</t>
    </r>
  </si>
  <si>
    <t>OBIETTIVI SPECIFICI</t>
  </si>
  <si>
    <t>CONTENUTI</t>
  </si>
  <si>
    <t>VOTO</t>
  </si>
  <si>
    <t>1.1</t>
  </si>
  <si>
    <t>Dimostrare spirito di iniziativa ed interesse alle attività, essendo aperto a nuove conoscenze ed abilità gestuali e comportamentali</t>
  </si>
  <si>
    <t>Dimostra di attivarsi nelle diverse situazioni, in base alle proprie competenze ed in modo appropriato; è propositivo.</t>
  </si>
  <si>
    <t>1.2</t>
  </si>
  <si>
    <t>Possedere capacità di autocritica ed accogliere le osservazioni in modo costruttivo</t>
  </si>
  <si>
    <t>Riflette sui propri atteggiamenti/abilità, riconosce di aver sbagliato, comunica i propri errori e accetta suggerimenti al fine di migliorare.</t>
  </si>
  <si>
    <t>1.3</t>
  </si>
  <si>
    <t>Assumere la responsabilità delle proprie azioni. Dimostrare responsabilità nella gestione della documentazione clinica</t>
  </si>
  <si>
    <t>Dimostra responsabilità agendo in sicurezza, quindi non fa ciò che non conosce o non ha mai fatto; richiede l’intervento di altri operatori, se necessario; sa chiedere e riferire informazioni utili al piano di cura, rispetta le istruzioni e le procedure operative.</t>
  </si>
  <si>
    <t>1.4</t>
  </si>
  <si>
    <t>Dimostrare di essere responsabile della documentazionedidattica in suo possesso</t>
  </si>
  <si>
    <t>Lo studente conserva ed utilizza in modo appropriato e secondo il regolamento la modulistica attinente il tirocinio: fogli firme, regolamento, contratto di tirocinio, libretto………</t>
  </si>
  <si>
    <t>1.5</t>
  </si>
  <si>
    <t>Rispettare gli orari programmati e avvertire in caso di ritardo ed assenze.</t>
  </si>
  <si>
    <t>1.6</t>
  </si>
  <si>
    <t>Dimostrare di curare il proprio aspetto. Indossare la divisa in modo completo ed ordinato</t>
  </si>
  <si>
    <t>Indossa la divisa prevista; cura l’igiene e l’ordine personale (non opera con capelli lunghi slegati, monili…smalto… ); porta il cartellino di riconoscimento.</t>
  </si>
  <si>
    <t>1.7</t>
  </si>
  <si>
    <t xml:space="preserve">Autovalutare il proprio livello di competenza professionale; segnalare i propri bisogni di formazione </t>
  </si>
  <si>
    <t>Procede all’autovalutazione, confrontandosi con la guida.
Richiede spunti ed approfondimenti su casi clinici o procedure che non conosce ed eventualmente realizza lavori di ricerca nella letteratura.</t>
  </si>
  <si>
    <t>1.8</t>
  </si>
  <si>
    <t>Agire secondo i principi etici e deontologici</t>
  </si>
  <si>
    <t>Rispetta la dignità dell’assistito e della famiglia, la riservatezza/privacy e il segreto professionale. Nella comunicazione, anche attraverso mezzi informatici e social media, si comporta con decoro, correttezza, rispetto, trasparenza e veridicità.</t>
  </si>
  <si>
    <t>1.9</t>
  </si>
  <si>
    <t>Contribuire in modo attivo al proprio apprendimento</t>
  </si>
  <si>
    <r>
      <t xml:space="preserve">VALUTAZIONE LIVELLI DI PERFORMANCE AREA ETICO-DEONTOLOGICA </t>
    </r>
    <r>
      <rPr>
        <sz val="15"/>
        <color theme="1"/>
        <rFont val="Calibri"/>
        <family val="2"/>
        <scheme val="minor"/>
      </rPr>
      <t>(media delle percentuali di raggiungimento degli obiettivi specifici dell'area)</t>
    </r>
  </si>
  <si>
    <t>MEDIA</t>
  </si>
  <si>
    <t>2.1</t>
  </si>
  <si>
    <t>Dimostrare di possedere conoscenze e di saper motivare le azioni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</si>
  <si>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</si>
  <si>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</si>
  <si>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</si>
  <si>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</si>
  <si>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</si>
  <si>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</si>
  <si>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</si>
  <si>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</si>
  <si>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</si>
  <si>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</si>
  <si>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</si>
  <si>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Attuare le procedure corrette per lo smaltimento dei rifiuti</t>
  </si>
  <si>
    <t>2.13</t>
  </si>
  <si>
    <t>2.14</t>
  </si>
  <si>
    <t>Collaborare negli interventi di assistenza pre e post operatoria</t>
  </si>
  <si>
    <t>2.15</t>
  </si>
  <si>
    <t>Collaborare nell’espletamento delle procedure relative al decesso</t>
  </si>
  <si>
    <t>Collabora nella composizione della salma, tenendo in considerazione gli aspetti religiosi e culturali del defunto.</t>
  </si>
  <si>
    <t>2.16</t>
  </si>
  <si>
    <t xml:space="preserve">Essere in grado di eseguire e gestire il cateterismo vescicale </t>
  </si>
  <si>
    <t>2.17</t>
  </si>
  <si>
    <t>2.18</t>
  </si>
  <si>
    <t>2.19</t>
  </si>
  <si>
    <t xml:space="preserve">Saper eseguire la venipuntura </t>
  </si>
  <si>
    <t>Dimostra di saper applicare la tecnica relativa alla venipuntura per l’esecuzione del prelievo ematico, capillare e del posizionamento del CVP.</t>
  </si>
  <si>
    <t>Conoscere le responsabilità dell'Infermiere in riferimento alla terapia trasfusionale</t>
  </si>
  <si>
    <r>
      <t>VALUTAZIONE LIVELLI DI PERFORMANCE AREA TECNICO-ASSISTENZIALE</t>
    </r>
    <r>
      <rPr>
        <sz val="15"/>
        <color theme="1"/>
        <rFont val="Calibri"/>
        <family val="2"/>
        <scheme val="minor"/>
      </rPr>
      <t xml:space="preserve"> (media delle percentuali di raggiungimento degli obiettivi specifici dell'area)</t>
    </r>
  </si>
  <si>
    <r>
      <rPr>
        <b/>
        <sz val="15"/>
        <color theme="1"/>
        <rFont val="Calibri"/>
        <family val="2"/>
        <scheme val="minor"/>
      </rPr>
      <t>3 - OBIETTIVI DI APPRENDIMENTO RELATIVI ALL’AREA EDUCATIVO-RELAZIONALE</t>
    </r>
    <r>
      <rPr>
        <sz val="15"/>
        <color theme="1"/>
        <rFont val="Calibri"/>
        <family val="2"/>
        <scheme val="minor"/>
      </rPr>
      <t xml:space="preserve">
</t>
    </r>
    <r>
      <rPr>
        <i/>
        <sz val="12"/>
        <color theme="1"/>
        <rFont val="Calibri"/>
        <family val="2"/>
        <scheme val="minor"/>
      </rPr>
      <t>Comprende le capacità di relazionarsi con il paziente, la famiglia e l’equipe; di individuare bisogni formativi ed attuare interventi di educazione sanitaria (congruenti con il proprio percorso formativo). Lo studente:</t>
    </r>
  </si>
  <si>
    <t>3.1</t>
  </si>
  <si>
    <t>Evidenziare attitudini di ascolto, apertura verso l’altro nello stabilire una relazione efficace con la persona assistita e la sua famiglia</t>
  </si>
  <si>
    <t>Mette in atto atteggiamenti di ascolto nei confronti di pazienti e familiari; si relaziona efficacemente con essi; si presenta alla persona assistita; usa un linguaggio comprensibile.
L’ascolto è finalizzato anche all’identificazione dei bisogni del paziente, ottenendo fiducia nella relazione.</t>
  </si>
  <si>
    <t>3.2</t>
  </si>
  <si>
    <t>Essere in grado di fornire le corrette informazioni agli utenti, ai loro familiari e all’equipe</t>
  </si>
  <si>
    <t>3.3</t>
  </si>
  <si>
    <t>Dimostrare di essere in grado di inserirsi nell’équipe assistenziale rispettando i diversi ruoli e funzioni</t>
  </si>
  <si>
    <t>Dimostra di essersi inserito, è disponibile, collaborativo e riconosce lo specifico contributo delle figure professionali presenti nell’équipe.</t>
  </si>
  <si>
    <t>3.4</t>
  </si>
  <si>
    <t>Dimostrare capacità di controllo emotivo nelle diverse situazioni</t>
  </si>
  <si>
    <r>
      <t xml:space="preserve">VALUTAZIONE LIVELLI DI PERFORMANCE AREA EDUCATIVO-RELAZIONALE </t>
    </r>
    <r>
      <rPr>
        <sz val="15"/>
        <color theme="1"/>
        <rFont val="Calibri"/>
        <family val="2"/>
        <scheme val="minor"/>
      </rPr>
      <t>(media delle percentuali di raggiungimento degli obiettivi specifici dell'area)</t>
    </r>
  </si>
  <si>
    <t>4.1</t>
  </si>
  <si>
    <t xml:space="preserve">Organizzare le proprie attività in sequenza temporale, adattandole alle priorità assistenziali </t>
  </si>
  <si>
    <t xml:space="preserve">Non privilegia attività che ritiene più gratificanti a discapito di altre. Le priorità sono riferite alla persona assistita; la sequenza temporale denota la comprensione dei tempi in cui eseguire le diverse attività. </t>
  </si>
  <si>
    <t>4.2</t>
  </si>
  <si>
    <t>Saper orientarsi all’interno della struttura sanitaria e della U.O. di assegnazione</t>
  </si>
  <si>
    <t>Sa muoversi in autonomia  nei diversi settori della U.O. e sa dove reperire il materiale in dotazione; conosce l’ubicazione dei servizi principali.</t>
  </si>
  <si>
    <t>4.3</t>
  </si>
  <si>
    <t>Saper descrivere le finalità e l’organizzazione dell'U.O.</t>
  </si>
  <si>
    <t>Conosce le finalità della struttura nella quale è inserito per il tirocinio e le patologie prevalenti.</t>
  </si>
  <si>
    <r>
      <t>VALUTAZIONE LIVELLI DI PERFORMANCE AREA ORGANIZZATIVO-GESTIONALE</t>
    </r>
    <r>
      <rPr>
        <sz val="15"/>
        <color theme="1"/>
        <rFont val="Calibri"/>
        <family val="2"/>
        <scheme val="minor"/>
      </rPr>
      <t xml:space="preserve"> (media delle percentuali di raggiungimento degli obiettivi specifici dell'area)</t>
    </r>
  </si>
  <si>
    <t>LEGENDA:</t>
  </si>
  <si>
    <t>NOTE CONCLUSIVE:</t>
  </si>
  <si>
    <t>SUGGERIMENTI SU ASPETTI DA CONSOLIDARE NELLE ESPERIENZE SUCCESSIVE:</t>
  </si>
  <si>
    <t>Non valutabile</t>
  </si>
  <si>
    <t>% DI PERFORMANCE
(o Non Valutabile)</t>
  </si>
  <si>
    <r>
      <rPr>
        <b/>
        <sz val="15"/>
        <color theme="1"/>
        <rFont val="Calibri"/>
        <family val="2"/>
        <scheme val="minor"/>
      </rPr>
      <t>2 - OBIETTIVI DI APPRENDIMENTO RELATIVI ALL’AREA TECNICO-ASSISTENZIALE</t>
    </r>
    <r>
      <rPr>
        <sz val="15"/>
        <color theme="1"/>
        <rFont val="Calibri"/>
        <family val="2"/>
        <scheme val="minor"/>
      </rPr>
      <t xml:space="preserve">
</t>
    </r>
    <r>
      <rPr>
        <i/>
        <sz val="12"/>
        <color theme="1"/>
        <rFont val="Calibri"/>
        <family val="2"/>
        <scheme val="minor"/>
      </rPr>
      <t>Comprende gli obiettivi relativi all’assistenza di base (descritti nelle diverse prestazioni ed intesi nelle varie fasi che le compongono, pre- durante – post). Lo studente:</t>
    </r>
  </si>
  <si>
    <r>
      <rPr>
        <b/>
        <sz val="15"/>
        <color theme="1"/>
        <rFont val="Calibri"/>
        <family val="2"/>
        <scheme val="minor"/>
      </rPr>
      <t>4 - OBIETTIVI DI APPRENDIMENTO RELATIVI  ALL’AREA ORGANIZZATIVO-GESTIONALE</t>
    </r>
    <r>
      <rPr>
        <sz val="15"/>
        <color theme="1"/>
        <rFont val="Calibri"/>
        <family val="2"/>
        <scheme val="minor"/>
      </rPr>
      <t xml:space="preserve">
</t>
    </r>
    <r>
      <rPr>
        <i/>
        <sz val="12"/>
        <color theme="1"/>
        <rFont val="Calibri"/>
        <family val="2"/>
        <scheme val="minor"/>
      </rPr>
      <t>Comprende gli obiettivi relativi alla capacità dello studente di lavorare nell’organizzazione e nell’equipe, conoscendone struttura ed attività assegnate a ciascun operatore; sono inoltre inseriti obiettivi relativi a responsabilità e comportamento. Lo studente:</t>
    </r>
  </si>
  <si>
    <t>Performance</t>
  </si>
  <si>
    <t>NB: Se un'area è inferiore al 60%, la valutazione totale di performance raggiunta è insufficiente.</t>
  </si>
  <si>
    <r>
      <rPr>
        <b/>
        <sz val="15"/>
        <rFont val="Calibri"/>
        <family val="2"/>
        <scheme val="minor"/>
      </rPr>
      <t>Obiettivi raggiunti (punteggio superiore al 70%):</t>
    </r>
    <r>
      <rPr>
        <sz val="15"/>
        <rFont val="Calibri"/>
        <family val="2"/>
        <scheme val="minor"/>
      </rPr>
      <t xml:space="preserve"> lo studente è in grado di completare in autonomia rispetto alle competenze attese dal suo  anno di corso, osservando i principi e le motivazioni scientifiche, garantendo affidabilità e sicurezza sia nel ragionamento clinico che nello svolgimento delle performance. Dimostra attenzione al miglioramento continuo con la consapevolezza dei propri bisogni formativi.
</t>
    </r>
    <r>
      <rPr>
        <b/>
        <sz val="15"/>
        <rFont val="Calibri"/>
        <family val="2"/>
        <scheme val="minor"/>
      </rPr>
      <t>Obiettivi parzialmente raggiunti (punteggio compreso tra 60% e 70% inclusi):</t>
    </r>
    <r>
      <rPr>
        <sz val="15"/>
        <rFont val="Calibri"/>
        <family val="2"/>
        <scheme val="minor"/>
      </rPr>
      <t xml:space="preserve"> lo studente è in grado soltanto di portare a termine un mandato assegnato, senza però attivare in modo efficace il ragionamento clinico e senza sapere esplicitare il razionale alla base delle sue azioni. Tende all’operatività, non è pienamente affidabile in quanto non agisce sempre nel rispetto dei principi e delle motivazioni scientifiche. Ha necessità di guida in ogni fase della performance che attua, ma dimostra impegno per migliorare.
</t>
    </r>
    <r>
      <rPr>
        <b/>
        <sz val="15"/>
        <rFont val="Calibri"/>
        <family val="2"/>
        <scheme val="minor"/>
      </rPr>
      <t xml:space="preserve">Obiettivi non raggiunti (punteggio inferiore al 60% escluso): </t>
    </r>
    <r>
      <rPr>
        <sz val="15"/>
        <rFont val="Calibri"/>
        <family val="2"/>
        <scheme val="minor"/>
      </rPr>
      <t xml:space="preserve">lo studente non è in grado di gestire in sicurezza e nel rispetto dei principi e delle motivazioni scientifiche la performance, o mostra gravi lacune nel ragionamento clinico. Non è affidabile, ha necessità di una stretta supervisione in tutte le fasi della performance e non accoglie i suggerimenti.
</t>
    </r>
    <r>
      <rPr>
        <b/>
        <sz val="15"/>
        <rFont val="Calibri"/>
        <family val="2"/>
        <scheme val="minor"/>
      </rPr>
      <t>Il giudizio "non sufficiente", corrisponde a 15/30</t>
    </r>
    <r>
      <rPr>
        <sz val="15"/>
        <rFont val="Calibri"/>
        <family val="2"/>
        <scheme val="minor"/>
      </rPr>
      <t xml:space="preserve">
</t>
    </r>
    <r>
      <rPr>
        <b/>
        <sz val="15"/>
        <rFont val="Calibri"/>
        <family val="2"/>
        <scheme val="minor"/>
      </rPr>
      <t xml:space="preserve">LODE: </t>
    </r>
    <r>
      <rPr>
        <sz val="15"/>
        <rFont val="Calibri"/>
        <family val="2"/>
        <scheme val="minor"/>
      </rPr>
      <t>quando lo studente possiede spiccate doti di relazione e di autonomia (segnalare nelle note)</t>
    </r>
  </si>
  <si>
    <t>2° anno</t>
  </si>
  <si>
    <t>E’ puntuale nel rispetto degli orari assegnati; avverte tempestivamente in caso di assenze, ritardi o di eventuale necessità di allontanamento dall’U.O.</t>
  </si>
  <si>
    <t>Assume un atteggiamento riflessivo, mettendosi in discussione, ponendo domande pertinenti e attivandosi per approfondire contenuti/acquisire conoscenze in maniera autonoma</t>
  </si>
  <si>
    <t>E’ capace di  fornire elementi e spiegazioni sulle procedure assistenziali, motivandone le modalità di esecuzione.</t>
  </si>
  <si>
    <t xml:space="preserve">Realizzare l’accertamento infermieristico </t>
  </si>
  <si>
    <t xml:space="preserve">Realizza l’accertamento infermieristico iniziale/continuo dell'assistito attraverso l'intervista all'assistito/caregiver, l'esame obiettivo, l'utilizzo di scale di valutazione del rischio e la consultazione della documentazione clinica, identifica i bisogni attuali/potenziali e ne definisce le priorità </t>
  </si>
  <si>
    <t>Identificare ed applicare gli interventi finalizzati alla migliore risoluzione possibile dei problemi identificati</t>
  </si>
  <si>
    <t>Identifica ed attua interventi rivolti alla risoluzione dei problemi evidenziati secondo le migliori evidenze scientifiche</t>
  </si>
  <si>
    <t>E’ in grado di riordinare il materiale utilizzato e distingue le diverse tipologie di rifiuti; conosce le procedure per il loro smaltimento.</t>
  </si>
  <si>
    <t>Collaborare nell'assistenza al paziente con stomie intestinali ed urinarie</t>
  </si>
  <si>
    <t>Conosce i diversi presidi utilizzati per la gestione della stomia ed interviene con l’Infermiere per l’assistenza (igiene, posizionamento/sostituzione controllo dei presidi).</t>
  </si>
  <si>
    <t xml:space="preserve">Collaborare nel posizionamento del SNG </t>
  </si>
  <si>
    <t>Prepara il materiale, informa il paziente ottenendone la collaborazione, collabora nell’esecuzione della procedura prevista ed assiste la persona</t>
  </si>
  <si>
    <t>Collaborare nella somministrazione della nutrizione enterale</t>
  </si>
  <si>
    <t>Prepara il materiale, informa il paziente e collabora nell’esecuzione della procedura.</t>
  </si>
  <si>
    <t>Eseguire un  E.C.G. ed applicare il monitoraggio cardiaco ove richiesto e rilevare le principali anomalie del tracciato</t>
  </si>
  <si>
    <t>Sa posizionare il paziente, gli elettrodi ed utilizzare l’apparecchiatura; riconosce e riferisce i principali segni di anomalia.</t>
  </si>
  <si>
    <t>Esegue nel rispetto delle evidenze scientifiche e dei protocolli in uso la tecnica per il posizionamento del catetere vescicale e la corretta gestione</t>
  </si>
  <si>
    <t>Collabora nelle attività assistenziali previste nel Pre-operatorio  e nel Post-operatorio</t>
  </si>
  <si>
    <t xml:space="preserve">Collaborare con l’infermiere nella gestione delle ferite e delle medicazioni </t>
  </si>
  <si>
    <t>Collabora con l’infermiere nell’esecuzione wound care</t>
  </si>
  <si>
    <t>Assistere il paziente sottoposto ad indagini diagnostiche, punture esplorative ed evacuative, procedure endoscopiche</t>
  </si>
  <si>
    <t xml:space="preserve">Collabora con l'equipe nell’esecuzione ed assiste la persone in tutte le fasi della procedura es. toracentesi, paracentesi, rachicentesi, biopsie, ago-aspirato, gastroscopi, colonscopia, cistoscopia…).  </t>
  </si>
  <si>
    <t>Collaborare nella gestione della terapia farmacologia nelle diverse forme di somministrazione</t>
  </si>
  <si>
    <t>Collabora con l’Infermiere nella preparazione e somministrazione della terapia orale, topica,  ossigenoterapia, respiratoria, intramuscolare, sottocutanea, infusionale (con eventuale ausilio delle pompe infusione); sorveglia il paziente, controllando gli effetti e rilevando tempestivamente eventuali reazioni avverse.</t>
  </si>
  <si>
    <t>Collaborare nella gestione del CVC (attività di secondo semestre)</t>
  </si>
  <si>
    <t xml:space="preserve">Monitora, gestisce  interventi rispetto ai principali devices intravascolare </t>
  </si>
  <si>
    <t>Osservare l’esecuzione del prelievo arterioso per emogasanalisi</t>
  </si>
  <si>
    <t>Dimostra di conoscere la procedura relativa all’emogasanalisi: riconosce e riferisce i principali segni di anomalia</t>
  </si>
  <si>
    <t>Dimostra di conoscere la normativa inerente alla trasfusione, collabora con l’infermiere nell’applicazione dei protocolli nelle fasi pre, intra e post terapia trasfusionale</t>
  </si>
  <si>
    <t>Collaborare con l’equipe assistenziale nella fase della dimissione dell’assistito dal contesto di cura</t>
  </si>
  <si>
    <t>Collabora nell’organizzazione della dimissione e nella trasmissione di informazioni al fine di garantire la continuità dell’assistenza in base alla destinazione dell’utente</t>
  </si>
  <si>
    <t>3.5</t>
  </si>
  <si>
    <t xml:space="preserve">Garantisce una relazione efficace con l’assistito e i loro familiari/caregivers considerando le barriere fisiopatologiche, cognitive, situazionali e culturali </t>
  </si>
  <si>
    <t>Individuare ed attuare gli interventi educativi personalizzati valutandone l’efficacia</t>
  </si>
  <si>
    <t>È in grado di individuare , attuare e valutare gli interventi educativi adeguati alla persona ed al suo contesto, durante la degenza o a domicilio</t>
  </si>
  <si>
    <t xml:space="preserve">Adotta un modello comportamentale adeguato in situazioni ad alto impatto emotivo e/o ad alta complessità assistenziale.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</si>
</sst>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sz val="1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Calibri"/>
      <family val="2"/>
      <scheme val="minor"/>
    </font>
    <font>
      <sz val="20"/>
      <name val="Calibri"/>
      <family val="2"/>
      <scheme val="minor"/>
    </font>
    <font>
      <sz val="15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name val="Calibri"/>
      <family val="2"/>
    </font>
    <font>
      <b/>
      <sz val="14"/>
      <color theme="1"/>
      <name val="Calibri"/>
      <family val="2"/>
      <scheme val="minor"/>
    </font>
    <font>
      <sz val="14"/>
      <name val="Arial"/>
      <family val="2"/>
    </font>
    <font>
      <sz val="14"/>
      <color rgb="FF000000"/>
      <name val="Arial"/>
      <family val="2"/>
    </font>
    <font>
      <sz val="14"/>
      <color theme="1"/>
      <name val="Arial"/>
      <family val="2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5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AFB1"/>
        <bgColor indexed="64"/>
      </patternFill>
    </fill>
    <fill>
      <patternFill patternType="solid">
        <fgColor rgb="FFFFDB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21" fillId="0" borderId="0" applyFont="0" applyFill="0" applyBorder="0" applyAlignment="0" applyProtection="0"/>
  </cellStyleXfs>
  <cellXfs count="96">
    <xf numFmtId="0" fontId="0" fillId="0" borderId="0" xfId="0"/>
    <xf numFmtId="49" fontId="7" fillId="2" borderId="16" xfId="0" applyNumberFormat="1" applyFont="1" applyFill="1" applyBorder="1" applyAlignment="1" applyProtection="1">
      <alignment horizontal="left" vertical="center"/>
      <protection locked="0"/>
    </xf>
    <xf numFmtId="14" fontId="7" fillId="2" borderId="16" xfId="0" applyNumberFormat="1" applyFont="1" applyFill="1" applyBorder="1" applyAlignment="1" applyProtection="1">
      <alignment horizontal="left" vertical="center"/>
      <protection locked="0"/>
    </xf>
    <xf numFmtId="14" fontId="7" fillId="2" borderId="2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right"/>
      <protection locked="0"/>
    </xf>
    <xf numFmtId="9" fontId="0" fillId="0" borderId="0" xfId="0" applyNumberFormat="1" applyProtection="1">
      <protection locked="0"/>
    </xf>
    <xf numFmtId="0" fontId="1" fillId="6" borderId="0" xfId="0" applyFont="1" applyFill="1" applyProtection="1">
      <protection locked="0"/>
    </xf>
    <xf numFmtId="9" fontId="22" fillId="2" borderId="16" xfId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0" borderId="4" xfId="0" applyBorder="1"/>
    <xf numFmtId="0" fontId="4" fillId="0" borderId="0" xfId="0" applyFont="1" applyAlignment="1">
      <alignment vertical="center"/>
    </xf>
    <xf numFmtId="0" fontId="7" fillId="0" borderId="13" xfId="0" applyFont="1" applyBorder="1"/>
    <xf numFmtId="0" fontId="7" fillId="0" borderId="14" xfId="0" applyFont="1" applyBorder="1"/>
    <xf numFmtId="0" fontId="7" fillId="0" borderId="15" xfId="0" applyFont="1" applyBorder="1"/>
    <xf numFmtId="0" fontId="7" fillId="0" borderId="19" xfId="0" applyFont="1" applyBorder="1" applyAlignment="1">
      <alignment horizontal="right"/>
    </xf>
    <xf numFmtId="0" fontId="10" fillId="3" borderId="16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10" fillId="5" borderId="16" xfId="0" applyFont="1" applyFill="1" applyBorder="1" applyAlignment="1">
      <alignment horizontal="center" vertical="center" wrapText="1"/>
    </xf>
    <xf numFmtId="2" fontId="10" fillId="3" borderId="16" xfId="0" applyNumberFormat="1" applyFont="1" applyFill="1" applyBorder="1" applyAlignment="1">
      <alignment horizontal="center" vertical="center"/>
    </xf>
    <xf numFmtId="2" fontId="10" fillId="4" borderId="16" xfId="0" applyNumberFormat="1" applyFont="1" applyFill="1" applyBorder="1" applyAlignment="1">
      <alignment horizontal="center" vertical="center"/>
    </xf>
    <xf numFmtId="2" fontId="10" fillId="5" borderId="16" xfId="0" applyNumberFormat="1" applyFont="1" applyFill="1" applyBorder="1" applyAlignment="1">
      <alignment horizontal="center" vertical="center"/>
    </xf>
    <xf numFmtId="0" fontId="6" fillId="6" borderId="16" xfId="0" applyFont="1" applyFill="1" applyBorder="1" applyAlignment="1">
      <alignment horizontal="left" vertical="center"/>
    </xf>
    <xf numFmtId="164" fontId="10" fillId="6" borderId="16" xfId="0" applyNumberFormat="1" applyFont="1" applyFill="1" applyBorder="1" applyAlignment="1">
      <alignment vertical="center"/>
    </xf>
    <xf numFmtId="2" fontId="10" fillId="6" borderId="16" xfId="0" applyNumberFormat="1" applyFont="1" applyFill="1" applyBorder="1" applyAlignment="1">
      <alignment horizontal="center" vertical="center"/>
    </xf>
    <xf numFmtId="164" fontId="10" fillId="6" borderId="16" xfId="0" applyNumberFormat="1" applyFont="1" applyFill="1" applyBorder="1" applyAlignment="1">
      <alignment horizontal="center" vertical="center"/>
    </xf>
    <xf numFmtId="164" fontId="6" fillId="6" borderId="16" xfId="0" applyNumberFormat="1" applyFont="1" applyFill="1" applyBorder="1" applyAlignment="1">
      <alignment vertical="center"/>
    </xf>
    <xf numFmtId="0" fontId="3" fillId="0" borderId="16" xfId="0" applyFont="1" applyBorder="1"/>
    <xf numFmtId="0" fontId="15" fillId="0" borderId="16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2" fontId="16" fillId="0" borderId="16" xfId="0" applyNumberFormat="1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7" fillId="0" borderId="16" xfId="0" applyFont="1" applyBorder="1" applyAlignment="1" applyProtection="1">
      <alignment horizontal="left" vertical="top" wrapText="1"/>
      <protection locked="0"/>
    </xf>
    <xf numFmtId="0" fontId="18" fillId="0" borderId="16" xfId="0" applyFont="1" applyBorder="1" applyAlignment="1" applyProtection="1">
      <alignment horizontal="left" vertical="top" wrapText="1"/>
      <protection locked="0"/>
    </xf>
    <xf numFmtId="0" fontId="19" fillId="0" borderId="16" xfId="0" applyFont="1" applyBorder="1" applyAlignment="1" applyProtection="1">
      <alignment horizontal="left" vertical="top" wrapText="1"/>
      <protection locked="0"/>
    </xf>
    <xf numFmtId="0" fontId="17" fillId="0" borderId="16" xfId="0" applyFont="1" applyBorder="1" applyAlignment="1" applyProtection="1">
      <alignment vertical="top" wrapText="1"/>
      <protection locked="0"/>
    </xf>
    <xf numFmtId="0" fontId="19" fillId="0" borderId="16" xfId="0" applyFont="1" applyBorder="1" applyAlignment="1" applyProtection="1">
      <alignment horizontal="left" vertical="top" wrapText="1"/>
      <protection locked="0"/>
    </xf>
    <xf numFmtId="0" fontId="6" fillId="0" borderId="16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/>
    </xf>
    <xf numFmtId="49" fontId="3" fillId="2" borderId="16" xfId="0" applyNumberFormat="1" applyFont="1" applyFill="1" applyBorder="1" applyAlignment="1" applyProtection="1">
      <alignment horizontal="left" vertical="top" wrapText="1"/>
      <protection locked="0"/>
    </xf>
    <xf numFmtId="0" fontId="3" fillId="0" borderId="0" xfId="0" applyFont="1" applyAlignment="1">
      <alignment horizontal="center"/>
    </xf>
    <xf numFmtId="0" fontId="20" fillId="0" borderId="16" xfId="0" applyFont="1" applyBorder="1" applyAlignment="1">
      <alignment horizontal="left" vertical="top"/>
    </xf>
    <xf numFmtId="0" fontId="13" fillId="0" borderId="16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left" vertical="top" wrapText="1"/>
    </xf>
    <xf numFmtId="0" fontId="15" fillId="0" borderId="16" xfId="0" applyFont="1" applyBorder="1" applyAlignment="1">
      <alignment horizontal="left" vertical="center" wrapText="1"/>
    </xf>
    <xf numFmtId="0" fontId="17" fillId="0" borderId="16" xfId="0" applyFont="1" applyBorder="1" applyAlignment="1" applyProtection="1">
      <alignment horizontal="left" vertical="top" wrapText="1"/>
      <protection locked="0"/>
    </xf>
    <xf numFmtId="0" fontId="19" fillId="0" borderId="6" xfId="0" applyFont="1" applyBorder="1" applyAlignment="1" applyProtection="1">
      <alignment horizontal="left" vertical="top" wrapText="1"/>
      <protection locked="0"/>
    </xf>
    <xf numFmtId="0" fontId="17" fillId="0" borderId="6" xfId="0" applyFont="1" applyBorder="1" applyAlignment="1" applyProtection="1">
      <alignment horizontal="left" vertical="top" wrapText="1"/>
      <protection locked="0"/>
    </xf>
    <xf numFmtId="0" fontId="1" fillId="0" borderId="4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8" fillId="0" borderId="16" xfId="0" applyFont="1" applyBorder="1" applyAlignment="1" applyProtection="1">
      <alignment horizontal="left" vertical="top" wrapText="1"/>
      <protection locked="0"/>
    </xf>
    <xf numFmtId="0" fontId="3" fillId="0" borderId="16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16" xfId="0" applyFont="1" applyBorder="1" applyAlignment="1">
      <alignment vertical="top" wrapText="1"/>
    </xf>
    <xf numFmtId="0" fontId="12" fillId="0" borderId="16" xfId="0" applyFont="1" applyBorder="1" applyAlignment="1">
      <alignment horizontal="center" vertical="center"/>
    </xf>
    <xf numFmtId="49" fontId="12" fillId="0" borderId="16" xfId="0" applyNumberFormat="1" applyFont="1" applyBorder="1" applyAlignment="1">
      <alignment horizontal="left" vertical="top"/>
    </xf>
    <xf numFmtId="0" fontId="9" fillId="0" borderId="16" xfId="0" applyFont="1" applyBorder="1" applyAlignment="1">
      <alignment horizontal="left" vertical="center" wrapText="1" indent="1"/>
    </xf>
    <xf numFmtId="0" fontId="10" fillId="0" borderId="16" xfId="0" applyFont="1" applyBorder="1" applyAlignment="1">
      <alignment horizontal="left" vertical="center"/>
    </xf>
    <xf numFmtId="0" fontId="7" fillId="0" borderId="18" xfId="0" applyFont="1" applyBorder="1" applyAlignment="1">
      <alignment horizontal="right"/>
    </xf>
    <xf numFmtId="0" fontId="7" fillId="0" borderId="19" xfId="0" applyFont="1" applyBorder="1" applyAlignment="1">
      <alignment horizontal="right"/>
    </xf>
    <xf numFmtId="0" fontId="8" fillId="0" borderId="18" xfId="0" applyFont="1" applyBorder="1"/>
    <xf numFmtId="0" fontId="8" fillId="0" borderId="19" xfId="0" applyFont="1" applyBorder="1"/>
    <xf numFmtId="0" fontId="8" fillId="0" borderId="21" xfId="0" applyFont="1" applyBorder="1"/>
    <xf numFmtId="0" fontId="7" fillId="0" borderId="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49" fontId="7" fillId="2" borderId="8" xfId="0" applyNumberFormat="1" applyFont="1" applyFill="1" applyBorder="1" applyAlignment="1" applyProtection="1">
      <alignment horizontal="left" vertical="center"/>
      <protection locked="0"/>
    </xf>
    <xf numFmtId="49" fontId="7" fillId="2" borderId="9" xfId="0" applyNumberFormat="1" applyFont="1" applyFill="1" applyBorder="1" applyAlignment="1" applyProtection="1">
      <alignment horizontal="left" vertical="center"/>
      <protection locked="0"/>
    </xf>
    <xf numFmtId="49" fontId="7" fillId="2" borderId="10" xfId="0" applyNumberFormat="1" applyFont="1" applyFill="1" applyBorder="1" applyAlignment="1" applyProtection="1">
      <alignment horizontal="left" vertical="center"/>
      <protection locked="0"/>
    </xf>
    <xf numFmtId="0" fontId="7" fillId="0" borderId="11" xfId="0" applyFont="1" applyBorder="1"/>
    <xf numFmtId="0" fontId="7" fillId="0" borderId="12" xfId="0" applyFont="1" applyBorder="1"/>
    <xf numFmtId="49" fontId="7" fillId="2" borderId="7" xfId="0" applyNumberFormat="1" applyFont="1" applyFill="1" applyBorder="1" applyAlignment="1" applyProtection="1">
      <alignment horizontal="left" vertical="center"/>
      <protection locked="0"/>
    </xf>
    <xf numFmtId="49" fontId="7" fillId="2" borderId="6" xfId="0" applyNumberFormat="1" applyFont="1" applyFill="1" applyBorder="1" applyAlignment="1" applyProtection="1">
      <alignment horizontal="left" vertical="center"/>
      <protection locked="0"/>
    </xf>
    <xf numFmtId="0" fontId="7" fillId="0" borderId="17" xfId="0" applyFont="1" applyBorder="1"/>
    <xf numFmtId="0" fontId="7" fillId="0" borderId="15" xfId="0" applyFont="1" applyBorder="1"/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right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2" borderId="6" xfId="0" applyNumberFormat="1" applyFont="1" applyFill="1" applyBorder="1" applyAlignment="1" applyProtection="1">
      <alignment horizontal="left" vertical="center"/>
      <protection locked="0"/>
    </xf>
    <xf numFmtId="49" fontId="5" fillId="2" borderId="10" xfId="0" applyNumberFormat="1" applyFont="1" applyFill="1" applyBorder="1" applyAlignment="1" applyProtection="1">
      <alignment horizontal="left" vertical="center"/>
      <protection locked="0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1085850</xdr:colOff>
          <xdr:row>78</xdr:row>
          <xdr:rowOff>0</xdr:rowOff>
        </xdr:from>
        <xdr:to>
          <xdr:col>1</xdr:col>
          <xdr:colOff>1962150</xdr:colOff>
          <xdr:row>78</xdr:row>
          <xdr:rowOff>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10%</a:t>
              </a:r>
            </a:p>
          </xdr:txBody>
        </xdr:sp>
        <xdr:clientData fLocksWithSheet="0"/>
      </xdr:twoCellAnchor>
    </mc:Choice>
    <mc:Fallback/>
  </mc:AlternateContent>
  <xdr:twoCellAnchor editAs="absolute">
    <xdr:from>
      <xdr:col>0</xdr:col>
      <xdr:colOff>65768</xdr:colOff>
      <xdr:row>0</xdr:row>
      <xdr:rowOff>70170</xdr:rowOff>
    </xdr:from>
    <xdr:to>
      <xdr:col>1</xdr:col>
      <xdr:colOff>2432212</xdr:colOff>
      <xdr:row>4</xdr:row>
      <xdr:rowOff>119261</xdr:rowOff>
    </xdr:to>
    <xdr:pic>
      <xdr:nvPicPr>
        <xdr:cNvPr id="39" name="WordPictureWatermark3" descr="Ateneo_04-Amministrazione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11" t="3297" r="55167" b="89109"/>
        <a:stretch/>
      </xdr:blipFill>
      <xdr:spPr bwMode="auto">
        <a:xfrm>
          <a:off x="65768" y="70170"/>
          <a:ext cx="3931265" cy="9743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3</xdr:col>
      <xdr:colOff>1063780</xdr:colOff>
      <xdr:row>0</xdr:row>
      <xdr:rowOff>116417</xdr:rowOff>
    </xdr:from>
    <xdr:to>
      <xdr:col>4</xdr:col>
      <xdr:colOff>1248834</xdr:colOff>
      <xdr:row>3</xdr:row>
      <xdr:rowOff>61147</xdr:rowOff>
    </xdr:to>
    <xdr:pic>
      <xdr:nvPicPr>
        <xdr:cNvPr id="40" name="Immagin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978"/>
        <a:stretch/>
      </xdr:blipFill>
      <xdr:spPr>
        <a:xfrm>
          <a:off x="6781955" y="116417"/>
          <a:ext cx="1874154" cy="6386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pageSetUpPr fitToPage="1"/>
  </sheetPr>
  <dimension ref="A1:G93"/>
  <sheetViews>
    <sheetView tabSelected="1" view="pageBreakPreview" zoomScale="90" zoomScaleNormal="100" zoomScaleSheetLayoutView="90" workbookViewId="0">
      <selection activeCell="H31" sqref="H31"/>
    </sheetView>
  </sheetViews>
  <sheetFormatPr defaultRowHeight="15" x14ac:dyDescent="0.25"/>
  <cols>
    <col min="1" max="1" width="23.42578125" customWidth="1"/>
    <col min="2" max="2" width="37" customWidth="1"/>
    <col min="3" max="5" width="25.28515625" customWidth="1"/>
    <col min="6" max="6" width="26.7109375" style="8" customWidth="1"/>
    <col min="7" max="7" width="10.42578125" style="8" customWidth="1"/>
    <col min="8" max="8" width="32.7109375" customWidth="1"/>
  </cols>
  <sheetData>
    <row r="1" spans="1:5" ht="18" customHeight="1" x14ac:dyDescent="0.25">
      <c r="A1" s="83"/>
      <c r="B1" s="84"/>
      <c r="C1" s="84"/>
      <c r="D1" s="84"/>
      <c r="E1" s="85"/>
    </row>
    <row r="2" spans="1:5" ht="18" customHeight="1" x14ac:dyDescent="0.25">
      <c r="A2" s="86"/>
      <c r="B2" s="87"/>
      <c r="C2" s="87"/>
      <c r="D2" s="87"/>
      <c r="E2" s="88"/>
    </row>
    <row r="3" spans="1:5" ht="18" customHeight="1" x14ac:dyDescent="0.25">
      <c r="A3" s="86"/>
      <c r="B3" s="87"/>
      <c r="C3" s="87"/>
      <c r="D3" s="87"/>
      <c r="E3" s="88"/>
    </row>
    <row r="4" spans="1:5" ht="18" customHeight="1" x14ac:dyDescent="0.25">
      <c r="A4" s="86"/>
      <c r="B4" s="87"/>
      <c r="C4" s="87"/>
      <c r="D4" s="87"/>
      <c r="E4" s="88"/>
    </row>
    <row r="5" spans="1:5" ht="32.25" x14ac:dyDescent="0.25">
      <c r="A5" s="9"/>
      <c r="B5" s="10"/>
      <c r="C5" s="81"/>
      <c r="D5" s="81"/>
      <c r="E5" s="82"/>
    </row>
    <row r="6" spans="1:5" ht="21" x14ac:dyDescent="0.25">
      <c r="A6" s="89" t="s">
        <v>0</v>
      </c>
      <c r="B6" s="90"/>
      <c r="C6" s="90"/>
      <c r="D6" s="91"/>
      <c r="E6" s="92"/>
    </row>
    <row r="7" spans="1:5" ht="19.5" x14ac:dyDescent="0.25">
      <c r="A7" s="93"/>
      <c r="B7" s="94"/>
      <c r="C7" s="94"/>
      <c r="D7" s="94"/>
      <c r="E7" s="95"/>
    </row>
    <row r="8" spans="1:5" x14ac:dyDescent="0.25">
      <c r="A8" s="80" t="s">
        <v>1</v>
      </c>
      <c r="B8" s="81"/>
      <c r="C8" s="81"/>
      <c r="D8" s="81"/>
      <c r="E8" s="82"/>
    </row>
    <row r="9" spans="1:5" x14ac:dyDescent="0.25">
      <c r="A9" s="80"/>
      <c r="B9" s="81"/>
      <c r="C9" s="81"/>
      <c r="D9" s="81"/>
      <c r="E9" s="82"/>
    </row>
    <row r="10" spans="1:5" ht="26.25" x14ac:dyDescent="0.25">
      <c r="A10" s="68" t="s">
        <v>2</v>
      </c>
      <c r="B10" s="69"/>
      <c r="C10" s="69"/>
      <c r="D10" s="69"/>
      <c r="E10" s="70"/>
    </row>
    <row r="11" spans="1:5" ht="26.25" x14ac:dyDescent="0.25">
      <c r="A11" s="71"/>
      <c r="B11" s="72"/>
      <c r="C11" s="72"/>
      <c r="D11" s="72"/>
      <c r="E11" s="73"/>
    </row>
    <row r="12" spans="1:5" ht="26.25" x14ac:dyDescent="0.4">
      <c r="A12" s="74" t="s">
        <v>3</v>
      </c>
      <c r="B12" s="75"/>
      <c r="C12" s="11" t="s">
        <v>4</v>
      </c>
      <c r="D12" s="12" t="s">
        <v>5</v>
      </c>
      <c r="E12" s="13"/>
    </row>
    <row r="13" spans="1:5" ht="26.25" x14ac:dyDescent="0.25">
      <c r="A13" s="71" t="s">
        <v>118</v>
      </c>
      <c r="B13" s="76"/>
      <c r="C13" s="1"/>
      <c r="D13" s="77"/>
      <c r="E13" s="73"/>
    </row>
    <row r="14" spans="1:5" ht="26.25" x14ac:dyDescent="0.4">
      <c r="A14" s="74" t="s">
        <v>6</v>
      </c>
      <c r="B14" s="78"/>
      <c r="C14" s="78"/>
      <c r="D14" s="78"/>
      <c r="E14" s="79"/>
    </row>
    <row r="15" spans="1:5" ht="26.25" x14ac:dyDescent="0.25">
      <c r="A15" s="71"/>
      <c r="B15" s="72"/>
      <c r="C15" s="72"/>
      <c r="D15" s="72"/>
      <c r="E15" s="73"/>
    </row>
    <row r="16" spans="1:5" ht="26.25" x14ac:dyDescent="0.4">
      <c r="A16" s="74" t="s">
        <v>7</v>
      </c>
      <c r="B16" s="78"/>
      <c r="C16" s="78"/>
      <c r="D16" s="78"/>
      <c r="E16" s="79"/>
    </row>
    <row r="17" spans="1:5" ht="26.25" x14ac:dyDescent="0.25">
      <c r="A17" s="71"/>
      <c r="B17" s="72"/>
      <c r="C17" s="72"/>
      <c r="D17" s="72"/>
      <c r="E17" s="73"/>
    </row>
    <row r="18" spans="1:5" ht="26.25" x14ac:dyDescent="0.4">
      <c r="A18" s="74" t="s">
        <v>8</v>
      </c>
      <c r="B18" s="78"/>
      <c r="C18" s="78"/>
      <c r="D18" s="78"/>
      <c r="E18" s="79"/>
    </row>
    <row r="19" spans="1:5" ht="26.25" x14ac:dyDescent="0.4">
      <c r="A19" s="63" t="s">
        <v>9</v>
      </c>
      <c r="B19" s="64"/>
      <c r="C19" s="2"/>
      <c r="D19" s="14" t="s">
        <v>10</v>
      </c>
      <c r="E19" s="3"/>
    </row>
    <row r="20" spans="1:5" x14ac:dyDescent="0.25">
      <c r="A20" s="65"/>
      <c r="B20" s="66"/>
      <c r="C20" s="66"/>
      <c r="D20" s="66"/>
      <c r="E20" s="67"/>
    </row>
    <row r="21" spans="1:5" ht="54" x14ac:dyDescent="0.25">
      <c r="A21" s="61" t="s">
        <v>11</v>
      </c>
      <c r="B21" s="61"/>
      <c r="C21" s="15" t="s">
        <v>12</v>
      </c>
      <c r="D21" s="16" t="s">
        <v>13</v>
      </c>
      <c r="E21" s="17" t="s">
        <v>14</v>
      </c>
    </row>
    <row r="22" spans="1:5" ht="28.5" customHeight="1" x14ac:dyDescent="0.25">
      <c r="A22" s="62" t="s">
        <v>15</v>
      </c>
      <c r="B22" s="62"/>
      <c r="C22" s="18" t="e">
        <f>IF(G45&lt;6,G45,"")</f>
        <v>#DIV/0!</v>
      </c>
      <c r="D22" s="19" t="e">
        <f>IF(AND(G45&gt;=6,G45&lt;=7),G45,"")</f>
        <v>#DIV/0!</v>
      </c>
      <c r="E22" s="20" t="e">
        <f>IF(G45&gt;7,G45,"")</f>
        <v>#DIV/0!</v>
      </c>
    </row>
    <row r="23" spans="1:5" ht="28.5" customHeight="1" x14ac:dyDescent="0.25">
      <c r="A23" s="62" t="s">
        <v>16</v>
      </c>
      <c r="B23" s="62"/>
      <c r="C23" s="18" t="e">
        <f>IF(G68&lt;6,G68,"")</f>
        <v>#DIV/0!</v>
      </c>
      <c r="D23" s="19" t="e">
        <f>IF(AND(G68&gt;=6,G68&lt;=7),G68,"")</f>
        <v>#DIV/0!</v>
      </c>
      <c r="E23" s="20" t="e">
        <f>IF(G68&gt;7,G68,"")</f>
        <v>#DIV/0!</v>
      </c>
    </row>
    <row r="24" spans="1:5" ht="28.5" customHeight="1" x14ac:dyDescent="0.25">
      <c r="A24" s="62" t="s">
        <v>17</v>
      </c>
      <c r="B24" s="62"/>
      <c r="C24" s="18" t="e">
        <f>IF(G78&lt;6,G78,"")</f>
        <v>#DIV/0!</v>
      </c>
      <c r="D24" s="19" t="e">
        <f>IF(AND(G78&gt;=6,G78&lt;=7),G78,"")</f>
        <v>#DIV/0!</v>
      </c>
      <c r="E24" s="20" t="e">
        <f>IF(G78&gt;7,G78,"")</f>
        <v>#DIV/0!</v>
      </c>
    </row>
    <row r="25" spans="1:5" ht="28.5" customHeight="1" x14ac:dyDescent="0.25">
      <c r="A25" s="62" t="s">
        <v>18</v>
      </c>
      <c r="B25" s="62"/>
      <c r="C25" s="18" t="e">
        <f>IF(G86&lt;6,G86,"")</f>
        <v>#DIV/0!</v>
      </c>
      <c r="D25" s="19" t="e">
        <f>IF(AND(G86&gt;=6,G86&lt;=7),G86,"")</f>
        <v>#DIV/0!</v>
      </c>
      <c r="E25" s="20" t="e">
        <f>IF(G86&gt;7,G86,"")</f>
        <v>#DIV/0!</v>
      </c>
    </row>
    <row r="26" spans="1:5" ht="28.5" customHeight="1" x14ac:dyDescent="0.25">
      <c r="A26" s="21" t="s">
        <v>19</v>
      </c>
      <c r="B26" s="21"/>
      <c r="C26" s="22"/>
      <c r="D26" s="23" t="e">
        <f>IF(COUNT(C22:C25)&gt;0,"Insufficiente",AVERAGE(D22:E25))</f>
        <v>#DIV/0!</v>
      </c>
      <c r="E26" s="24"/>
    </row>
    <row r="27" spans="1:5" ht="28.5" customHeight="1" x14ac:dyDescent="0.25">
      <c r="A27" s="21" t="s">
        <v>20</v>
      </c>
      <c r="B27" s="21"/>
      <c r="C27" s="25"/>
      <c r="D27" s="23" t="e">
        <f>IF(D26="Insufficiente","Insufficiente",D26/10*30)</f>
        <v>#DIV/0!</v>
      </c>
      <c r="E27" s="24"/>
    </row>
    <row r="28" spans="1:5" ht="19.5" x14ac:dyDescent="0.25">
      <c r="A28" s="56" t="s">
        <v>116</v>
      </c>
      <c r="B28" s="56"/>
      <c r="C28" s="56"/>
      <c r="D28" s="56"/>
      <c r="E28" s="56"/>
    </row>
    <row r="29" spans="1:5" ht="45.75" customHeight="1" x14ac:dyDescent="0.25">
      <c r="A29" s="57" t="s">
        <v>21</v>
      </c>
      <c r="B29" s="57"/>
      <c r="C29" s="59" t="s">
        <v>22</v>
      </c>
      <c r="D29" s="59"/>
      <c r="E29" s="59"/>
    </row>
    <row r="30" spans="1:5" ht="45.75" customHeight="1" x14ac:dyDescent="0.25">
      <c r="A30" s="57" t="s">
        <v>23</v>
      </c>
      <c r="B30" s="57"/>
      <c r="C30" s="60"/>
      <c r="D30" s="60"/>
      <c r="E30" s="60"/>
    </row>
    <row r="31" spans="1:5" ht="45.75" customHeight="1" x14ac:dyDescent="0.25">
      <c r="A31" s="57" t="s">
        <v>24</v>
      </c>
      <c r="B31" s="57"/>
      <c r="C31" s="60"/>
      <c r="D31" s="60"/>
      <c r="E31" s="60"/>
    </row>
    <row r="32" spans="1:5" ht="45.75" customHeight="1" x14ac:dyDescent="0.25">
      <c r="A32" s="57" t="s">
        <v>25</v>
      </c>
      <c r="B32" s="57"/>
      <c r="C32" s="58"/>
      <c r="D32" s="58"/>
      <c r="E32" s="58"/>
    </row>
    <row r="33" spans="1:7" ht="19.5" x14ac:dyDescent="0.3">
      <c r="A33" s="44"/>
      <c r="B33" s="44"/>
      <c r="C33" s="44"/>
      <c r="D33" s="44"/>
      <c r="E33" s="44"/>
    </row>
    <row r="34" spans="1:7" ht="37.5" customHeight="1" x14ac:dyDescent="0.25">
      <c r="A34" s="41" t="s">
        <v>26</v>
      </c>
      <c r="B34" s="41"/>
      <c r="C34" s="41"/>
      <c r="D34" s="41"/>
      <c r="E34" s="41"/>
      <c r="F34" s="41"/>
      <c r="G34" s="41"/>
    </row>
    <row r="35" spans="1:7" ht="37.5" customHeight="1" x14ac:dyDescent="0.3">
      <c r="A35" s="26"/>
      <c r="B35" s="27" t="s">
        <v>27</v>
      </c>
      <c r="C35" s="49" t="s">
        <v>28</v>
      </c>
      <c r="D35" s="49"/>
      <c r="E35" s="49"/>
      <c r="F35" s="28" t="s">
        <v>112</v>
      </c>
      <c r="G35" s="29" t="s">
        <v>29</v>
      </c>
    </row>
    <row r="36" spans="1:7" ht="96" customHeight="1" x14ac:dyDescent="0.25">
      <c r="A36" s="30" t="s">
        <v>30</v>
      </c>
      <c r="B36" s="36" t="s">
        <v>31</v>
      </c>
      <c r="C36" s="50" t="s">
        <v>32</v>
      </c>
      <c r="D36" s="50"/>
      <c r="E36" s="50"/>
      <c r="F36" s="7"/>
      <c r="G36" s="31" t="str">
        <f t="shared" ref="G36:G44" si="0">IF(F36="","",IF(F36="Non valutabile","n.v.",F36*10))</f>
        <v/>
      </c>
    </row>
    <row r="37" spans="1:7" ht="72" customHeight="1" x14ac:dyDescent="0.25">
      <c r="A37" s="30" t="s">
        <v>33</v>
      </c>
      <c r="B37" s="36" t="s">
        <v>34</v>
      </c>
      <c r="C37" s="50" t="s">
        <v>35</v>
      </c>
      <c r="D37" s="50"/>
      <c r="E37" s="50"/>
      <c r="F37" s="7"/>
      <c r="G37" s="31" t="str">
        <f t="shared" si="0"/>
        <v/>
      </c>
    </row>
    <row r="38" spans="1:7" ht="90" customHeight="1" x14ac:dyDescent="0.25">
      <c r="A38" s="30" t="s">
        <v>36</v>
      </c>
      <c r="B38" s="36" t="s">
        <v>37</v>
      </c>
      <c r="C38" s="50" t="s">
        <v>38</v>
      </c>
      <c r="D38" s="50"/>
      <c r="E38" s="50"/>
      <c r="F38" s="7"/>
      <c r="G38" s="31" t="str">
        <f t="shared" si="0"/>
        <v/>
      </c>
    </row>
    <row r="39" spans="1:7" ht="72" customHeight="1" x14ac:dyDescent="0.25">
      <c r="A39" s="30" t="s">
        <v>39</v>
      </c>
      <c r="B39" s="36" t="s">
        <v>40</v>
      </c>
      <c r="C39" s="50" t="s">
        <v>41</v>
      </c>
      <c r="D39" s="50"/>
      <c r="E39" s="50"/>
      <c r="F39" s="7"/>
      <c r="G39" s="31" t="str">
        <f t="shared" si="0"/>
        <v/>
      </c>
    </row>
    <row r="40" spans="1:7" ht="61.5" customHeight="1" x14ac:dyDescent="0.25">
      <c r="A40" s="30" t="s">
        <v>42</v>
      </c>
      <c r="B40" s="36" t="s">
        <v>43</v>
      </c>
      <c r="C40" s="50" t="s">
        <v>119</v>
      </c>
      <c r="D40" s="50"/>
      <c r="E40" s="50"/>
      <c r="F40" s="7"/>
      <c r="G40" s="31" t="str">
        <f t="shared" si="0"/>
        <v/>
      </c>
    </row>
    <row r="41" spans="1:7" ht="72" customHeight="1" x14ac:dyDescent="0.25">
      <c r="A41" s="30" t="s">
        <v>44</v>
      </c>
      <c r="B41" s="36" t="s">
        <v>45</v>
      </c>
      <c r="C41" s="50" t="s">
        <v>46</v>
      </c>
      <c r="D41" s="50"/>
      <c r="E41" s="50"/>
      <c r="F41" s="7"/>
      <c r="G41" s="31" t="str">
        <f t="shared" si="0"/>
        <v/>
      </c>
    </row>
    <row r="42" spans="1:7" ht="79.5" customHeight="1" x14ac:dyDescent="0.25">
      <c r="A42" s="30" t="s">
        <v>47</v>
      </c>
      <c r="B42" s="36" t="s">
        <v>48</v>
      </c>
      <c r="C42" s="50" t="s">
        <v>49</v>
      </c>
      <c r="D42" s="50"/>
      <c r="E42" s="50"/>
      <c r="F42" s="7"/>
      <c r="G42" s="31" t="str">
        <f t="shared" si="0"/>
        <v/>
      </c>
    </row>
    <row r="43" spans="1:7" ht="94.5" customHeight="1" x14ac:dyDescent="0.25">
      <c r="A43" s="30" t="s">
        <v>50</v>
      </c>
      <c r="B43" s="37" t="s">
        <v>51</v>
      </c>
      <c r="C43" s="55" t="s">
        <v>52</v>
      </c>
      <c r="D43" s="55"/>
      <c r="E43" s="55"/>
      <c r="F43" s="7"/>
      <c r="G43" s="31" t="str">
        <f t="shared" si="0"/>
        <v/>
      </c>
    </row>
    <row r="44" spans="1:7" ht="66" customHeight="1" x14ac:dyDescent="0.25">
      <c r="A44" s="30" t="s">
        <v>53</v>
      </c>
      <c r="B44" s="37" t="s">
        <v>54</v>
      </c>
      <c r="C44" s="55" t="s">
        <v>120</v>
      </c>
      <c r="D44" s="55"/>
      <c r="E44" s="55"/>
      <c r="F44" s="7"/>
      <c r="G44" s="31" t="str">
        <f t="shared" si="0"/>
        <v/>
      </c>
    </row>
    <row r="45" spans="1:7" ht="41.25" customHeight="1" x14ac:dyDescent="0.25">
      <c r="A45" s="41" t="s">
        <v>55</v>
      </c>
      <c r="B45" s="42"/>
      <c r="C45" s="42"/>
      <c r="D45" s="42"/>
      <c r="E45" s="42"/>
      <c r="F45" s="32" t="s">
        <v>56</v>
      </c>
      <c r="G45" s="33" t="e">
        <f>AVERAGE(G36:G44)</f>
        <v>#DIV/0!</v>
      </c>
    </row>
    <row r="46" spans="1:7" x14ac:dyDescent="0.25">
      <c r="A46" s="53"/>
      <c r="B46" s="54"/>
      <c r="C46" s="54"/>
      <c r="D46" s="54"/>
      <c r="E46" s="54"/>
      <c r="F46" s="54"/>
      <c r="G46" s="54"/>
    </row>
    <row r="47" spans="1:7" ht="37.5" customHeight="1" x14ac:dyDescent="0.25">
      <c r="A47" s="48" t="s">
        <v>113</v>
      </c>
      <c r="B47" s="48"/>
      <c r="C47" s="48"/>
      <c r="D47" s="48"/>
      <c r="E47" s="48"/>
      <c r="F47" s="48"/>
      <c r="G47" s="48"/>
    </row>
    <row r="48" spans="1:7" ht="37.5" customHeight="1" x14ac:dyDescent="0.3">
      <c r="A48" s="26"/>
      <c r="B48" s="27" t="s">
        <v>27</v>
      </c>
      <c r="C48" s="49" t="s">
        <v>28</v>
      </c>
      <c r="D48" s="49"/>
      <c r="E48" s="49"/>
      <c r="F48" s="28" t="s">
        <v>112</v>
      </c>
      <c r="G48" s="29" t="s">
        <v>29</v>
      </c>
    </row>
    <row r="49" spans="1:7" ht="58.5" customHeight="1" x14ac:dyDescent="0.25">
      <c r="A49" s="34" t="s">
        <v>57</v>
      </c>
      <c r="B49" s="38" t="s">
        <v>58</v>
      </c>
      <c r="C49" s="40" t="s">
        <v>121</v>
      </c>
      <c r="D49" s="40"/>
      <c r="E49" s="51"/>
      <c r="F49" s="7"/>
      <c r="G49" s="31" t="str">
        <f t="shared" ref="G49:G63" si="1">IF(F49="","",IF(F49="Non valutabile","n.v.",F49*10))</f>
        <v/>
      </c>
    </row>
    <row r="50" spans="1:7" ht="94.5" customHeight="1" x14ac:dyDescent="0.25">
      <c r="A50" s="34" t="s">
        <v>59</v>
      </c>
      <c r="B50" s="38" t="s">
        <v>122</v>
      </c>
      <c r="C50" s="40" t="s">
        <v>123</v>
      </c>
      <c r="D50" s="40"/>
      <c r="E50" s="51"/>
      <c r="F50" s="7"/>
      <c r="G50" s="31" t="str">
        <f t="shared" si="1"/>
        <v/>
      </c>
    </row>
    <row r="51" spans="1:7" ht="162.75" customHeight="1" x14ac:dyDescent="0.25">
      <c r="A51" s="34" t="s">
        <v>60</v>
      </c>
      <c r="B51" s="38" t="s">
        <v>124</v>
      </c>
      <c r="C51" s="40" t="s">
        <v>125</v>
      </c>
      <c r="D51" s="40"/>
      <c r="E51" s="51"/>
      <c r="F51" s="7"/>
      <c r="G51" s="31" t="str">
        <f t="shared" si="1"/>
        <v/>
      </c>
    </row>
    <row r="52" spans="1:7" ht="74.25" customHeight="1" x14ac:dyDescent="0.25">
      <c r="A52" s="34" t="s">
        <v>61</v>
      </c>
      <c r="B52" s="38" t="s">
        <v>70</v>
      </c>
      <c r="C52" s="40" t="s">
        <v>126</v>
      </c>
      <c r="D52" s="40"/>
      <c r="E52" s="51"/>
      <c r="F52" s="7"/>
      <c r="G52" s="31" t="str">
        <f t="shared" si="1"/>
        <v/>
      </c>
    </row>
    <row r="53" spans="1:7" ht="72" customHeight="1" x14ac:dyDescent="0.25">
      <c r="A53" s="34" t="s">
        <v>62</v>
      </c>
      <c r="B53" s="38" t="s">
        <v>127</v>
      </c>
      <c r="C53" s="40" t="s">
        <v>128</v>
      </c>
      <c r="D53" s="40"/>
      <c r="E53" s="51"/>
      <c r="F53" s="7"/>
      <c r="G53" s="31" t="str">
        <f t="shared" si="1"/>
        <v/>
      </c>
    </row>
    <row r="54" spans="1:7" ht="67.5" customHeight="1" x14ac:dyDescent="0.25">
      <c r="A54" s="34" t="s">
        <v>63</v>
      </c>
      <c r="B54" s="38" t="s">
        <v>129</v>
      </c>
      <c r="C54" s="50" t="s">
        <v>130</v>
      </c>
      <c r="D54" s="50"/>
      <c r="E54" s="52"/>
      <c r="F54" s="7"/>
      <c r="G54" s="31" t="str">
        <f t="shared" si="1"/>
        <v/>
      </c>
    </row>
    <row r="55" spans="1:7" ht="68.25" customHeight="1" x14ac:dyDescent="0.25">
      <c r="A55" s="34" t="s">
        <v>64</v>
      </c>
      <c r="B55" s="38" t="s">
        <v>131</v>
      </c>
      <c r="C55" s="40" t="s">
        <v>132</v>
      </c>
      <c r="D55" s="40"/>
      <c r="E55" s="51"/>
      <c r="F55" s="7"/>
      <c r="G55" s="31" t="str">
        <f t="shared" si="1"/>
        <v/>
      </c>
    </row>
    <row r="56" spans="1:7" ht="109.5" customHeight="1" x14ac:dyDescent="0.25">
      <c r="A56" s="34" t="s">
        <v>65</v>
      </c>
      <c r="B56" s="38" t="s">
        <v>133</v>
      </c>
      <c r="C56" s="40" t="s">
        <v>134</v>
      </c>
      <c r="D56" s="40"/>
      <c r="E56" s="40"/>
      <c r="F56" s="7"/>
      <c r="G56" s="31" t="str">
        <f t="shared" si="1"/>
        <v/>
      </c>
    </row>
    <row r="57" spans="1:7" ht="108" customHeight="1" x14ac:dyDescent="0.25">
      <c r="A57" s="34" t="s">
        <v>66</v>
      </c>
      <c r="B57" s="38" t="s">
        <v>78</v>
      </c>
      <c r="C57" s="50" t="s">
        <v>135</v>
      </c>
      <c r="D57" s="40"/>
      <c r="E57" s="40"/>
      <c r="F57" s="7"/>
      <c r="G57" s="31" t="str">
        <f t="shared" si="1"/>
        <v/>
      </c>
    </row>
    <row r="58" spans="1:7" ht="108" customHeight="1" x14ac:dyDescent="0.25">
      <c r="A58" s="34" t="s">
        <v>67</v>
      </c>
      <c r="B58" s="38" t="s">
        <v>73</v>
      </c>
      <c r="C58" s="40" t="s">
        <v>136</v>
      </c>
      <c r="D58" s="40"/>
      <c r="E58" s="40"/>
      <c r="F58" s="7"/>
      <c r="G58" s="31" t="str">
        <f t="shared" si="1"/>
        <v/>
      </c>
    </row>
    <row r="59" spans="1:7" ht="90" customHeight="1" x14ac:dyDescent="0.25">
      <c r="A59" s="34" t="s">
        <v>68</v>
      </c>
      <c r="B59" s="38" t="s">
        <v>137</v>
      </c>
      <c r="C59" s="40" t="s">
        <v>138</v>
      </c>
      <c r="D59" s="40"/>
      <c r="E59" s="40"/>
      <c r="F59" s="7"/>
      <c r="G59" s="31" t="str">
        <f t="shared" si="1"/>
        <v/>
      </c>
    </row>
    <row r="60" spans="1:7" ht="97.5" customHeight="1" x14ac:dyDescent="0.25">
      <c r="A60" s="34" t="s">
        <v>69</v>
      </c>
      <c r="B60" s="38" t="s">
        <v>139</v>
      </c>
      <c r="C60" s="40" t="s">
        <v>140</v>
      </c>
      <c r="D60" s="40"/>
      <c r="E60" s="40"/>
      <c r="F60" s="7"/>
      <c r="G60" s="31" t="str">
        <f t="shared" si="1"/>
        <v/>
      </c>
    </row>
    <row r="61" spans="1:7" ht="90" customHeight="1" x14ac:dyDescent="0.25">
      <c r="A61" s="34" t="s">
        <v>71</v>
      </c>
      <c r="B61" s="38" t="s">
        <v>141</v>
      </c>
      <c r="C61" s="40" t="s">
        <v>142</v>
      </c>
      <c r="D61" s="40"/>
      <c r="E61" s="40"/>
      <c r="F61" s="7"/>
      <c r="G61" s="31" t="str">
        <f t="shared" si="1"/>
        <v/>
      </c>
    </row>
    <row r="62" spans="1:7" ht="54" customHeight="1" x14ac:dyDescent="0.25">
      <c r="A62" s="34" t="s">
        <v>72</v>
      </c>
      <c r="B62" s="38" t="s">
        <v>82</v>
      </c>
      <c r="C62" s="40" t="s">
        <v>83</v>
      </c>
      <c r="D62" s="40"/>
      <c r="E62" s="40"/>
      <c r="F62" s="7"/>
      <c r="G62" s="31" t="str">
        <f t="shared" si="1"/>
        <v/>
      </c>
    </row>
    <row r="63" spans="1:7" ht="72" customHeight="1" x14ac:dyDescent="0.25">
      <c r="A63" s="35" t="s">
        <v>74</v>
      </c>
      <c r="B63" s="38" t="s">
        <v>143</v>
      </c>
      <c r="C63" s="40" t="s">
        <v>144</v>
      </c>
      <c r="D63" s="40"/>
      <c r="E63" s="40"/>
      <c r="F63" s="7"/>
      <c r="G63" s="31" t="str">
        <f t="shared" si="1"/>
        <v/>
      </c>
    </row>
    <row r="64" spans="1:7" ht="66.75" customHeight="1" x14ac:dyDescent="0.25">
      <c r="A64" s="34" t="s">
        <v>77</v>
      </c>
      <c r="B64" s="39" t="s">
        <v>145</v>
      </c>
      <c r="C64" s="40" t="s">
        <v>146</v>
      </c>
      <c r="D64" s="40"/>
      <c r="E64" s="40"/>
      <c r="F64" s="7"/>
      <c r="G64" s="31" t="str">
        <f t="shared" ref="G64:G67" si="2">IF(F64="","",IF(F64="Non valutabile","n.v.",F64*10))</f>
        <v/>
      </c>
    </row>
    <row r="65" spans="1:7" ht="90" customHeight="1" x14ac:dyDescent="0.25">
      <c r="A65" s="34" t="s">
        <v>79</v>
      </c>
      <c r="B65" s="39" t="s">
        <v>84</v>
      </c>
      <c r="C65" s="40" t="s">
        <v>147</v>
      </c>
      <c r="D65" s="40"/>
      <c r="E65" s="40"/>
      <c r="F65" s="7"/>
      <c r="G65" s="31" t="str">
        <f t="shared" si="2"/>
        <v/>
      </c>
    </row>
    <row r="66" spans="1:7" ht="144" customHeight="1" x14ac:dyDescent="0.25">
      <c r="A66" s="34" t="s">
        <v>80</v>
      </c>
      <c r="B66" s="39" t="s">
        <v>148</v>
      </c>
      <c r="C66" s="40" t="s">
        <v>149</v>
      </c>
      <c r="D66" s="40"/>
      <c r="E66" s="40"/>
      <c r="F66" s="7"/>
      <c r="G66" s="31" t="str">
        <f t="shared" si="2"/>
        <v/>
      </c>
    </row>
    <row r="67" spans="1:7" ht="57" customHeight="1" x14ac:dyDescent="0.25">
      <c r="A67" s="34" t="s">
        <v>81</v>
      </c>
      <c r="B67" s="39" t="s">
        <v>75</v>
      </c>
      <c r="C67" s="40" t="s">
        <v>76</v>
      </c>
      <c r="D67" s="40"/>
      <c r="E67" s="40"/>
      <c r="F67" s="7"/>
      <c r="G67" s="31" t="str">
        <f t="shared" si="2"/>
        <v/>
      </c>
    </row>
    <row r="68" spans="1:7" ht="41.25" customHeight="1" x14ac:dyDescent="0.25">
      <c r="A68" s="41" t="s">
        <v>85</v>
      </c>
      <c r="B68" s="42"/>
      <c r="C68" s="42"/>
      <c r="D68" s="42"/>
      <c r="E68" s="42"/>
      <c r="F68" s="32" t="s">
        <v>56</v>
      </c>
      <c r="G68" s="33" t="e">
        <f>AVERAGE(G49:G67)</f>
        <v>#DIV/0!</v>
      </c>
    </row>
    <row r="69" spans="1:7" x14ac:dyDescent="0.25">
      <c r="A69" s="47"/>
      <c r="B69" s="47"/>
      <c r="C69" s="47"/>
      <c r="D69" s="47"/>
      <c r="E69" s="47"/>
      <c r="F69" s="47"/>
      <c r="G69" s="47"/>
    </row>
    <row r="70" spans="1:7" x14ac:dyDescent="0.25">
      <c r="A70" s="44"/>
      <c r="B70" s="44"/>
      <c r="C70" s="44"/>
      <c r="D70" s="44"/>
      <c r="E70" s="44"/>
      <c r="F70" s="44"/>
      <c r="G70" s="44"/>
    </row>
    <row r="71" spans="1:7" ht="51.75" customHeight="1" x14ac:dyDescent="0.25">
      <c r="A71" s="48" t="s">
        <v>86</v>
      </c>
      <c r="B71" s="48"/>
      <c r="C71" s="48"/>
      <c r="D71" s="48"/>
      <c r="E71" s="48"/>
      <c r="F71" s="48"/>
      <c r="G71" s="48"/>
    </row>
    <row r="72" spans="1:7" ht="37.5" customHeight="1" x14ac:dyDescent="0.3">
      <c r="A72" s="26"/>
      <c r="B72" s="27" t="s">
        <v>27</v>
      </c>
      <c r="C72" s="49" t="s">
        <v>28</v>
      </c>
      <c r="D72" s="49"/>
      <c r="E72" s="49"/>
      <c r="F72" s="28" t="s">
        <v>112</v>
      </c>
      <c r="G72" s="29" t="s">
        <v>29</v>
      </c>
    </row>
    <row r="73" spans="1:7" ht="108" customHeight="1" x14ac:dyDescent="0.25">
      <c r="A73" s="30" t="s">
        <v>87</v>
      </c>
      <c r="B73" s="39" t="s">
        <v>88</v>
      </c>
      <c r="C73" s="40" t="s">
        <v>89</v>
      </c>
      <c r="D73" s="40"/>
      <c r="E73" s="40"/>
      <c r="F73" s="7"/>
      <c r="G73" s="31" t="str">
        <f>IF(F73="","",IF(F73="Non valutabile","n.v.",F73*10))</f>
        <v/>
      </c>
    </row>
    <row r="74" spans="1:7" ht="91.5" customHeight="1" x14ac:dyDescent="0.25">
      <c r="A74" s="30" t="s">
        <v>90</v>
      </c>
      <c r="B74" s="39" t="s">
        <v>91</v>
      </c>
      <c r="C74" s="40" t="s">
        <v>151</v>
      </c>
      <c r="D74" s="40"/>
      <c r="E74" s="40"/>
      <c r="F74" s="7"/>
      <c r="G74" s="31" t="str">
        <f>IF(F74="","",IF(F74="Non valutabile","n.v.",F74*10))</f>
        <v/>
      </c>
    </row>
    <row r="75" spans="1:7" ht="72" customHeight="1" x14ac:dyDescent="0.25">
      <c r="A75" s="30" t="s">
        <v>92</v>
      </c>
      <c r="B75" s="39" t="s">
        <v>152</v>
      </c>
      <c r="C75" s="50" t="s">
        <v>153</v>
      </c>
      <c r="D75" s="40"/>
      <c r="E75" s="40"/>
      <c r="F75" s="7"/>
      <c r="G75" s="31" t="str">
        <f>IF(F75="","",IF(F75="Non valutabile","n.v.",F75*10))</f>
        <v/>
      </c>
    </row>
    <row r="76" spans="1:7" ht="54" customHeight="1" x14ac:dyDescent="0.25">
      <c r="A76" s="30" t="s">
        <v>95</v>
      </c>
      <c r="B76" s="39" t="s">
        <v>93</v>
      </c>
      <c r="C76" s="40" t="s">
        <v>94</v>
      </c>
      <c r="D76" s="40"/>
      <c r="E76" s="40"/>
      <c r="F76" s="7"/>
      <c r="G76" s="31" t="str">
        <f>IF(F76="","",IF(F76="Non valutabile","n.v.",F76*10))</f>
        <v/>
      </c>
    </row>
    <row r="77" spans="1:7" ht="54" customHeight="1" x14ac:dyDescent="0.25">
      <c r="A77" s="30" t="s">
        <v>150</v>
      </c>
      <c r="B77" s="39" t="s">
        <v>96</v>
      </c>
      <c r="C77" s="40" t="s">
        <v>154</v>
      </c>
      <c r="D77" s="40"/>
      <c r="E77" s="40"/>
      <c r="F77" s="7"/>
      <c r="G77" s="31" t="str">
        <f>IF(F77="","",IF(F77="Non valutabile","n.v.",F77*10))</f>
        <v/>
      </c>
    </row>
    <row r="78" spans="1:7" ht="41.25" customHeight="1" x14ac:dyDescent="0.25">
      <c r="A78" s="41" t="s">
        <v>97</v>
      </c>
      <c r="B78" s="42"/>
      <c r="C78" s="42"/>
      <c r="D78" s="42"/>
      <c r="E78" s="42"/>
      <c r="F78" s="32" t="s">
        <v>56</v>
      </c>
      <c r="G78" s="33" t="e">
        <f>AVERAGE(G73:G77)</f>
        <v>#DIV/0!</v>
      </c>
    </row>
    <row r="79" spans="1:7" x14ac:dyDescent="0.25">
      <c r="A79" s="47"/>
      <c r="B79" s="47"/>
      <c r="C79" s="47"/>
      <c r="D79" s="47"/>
      <c r="E79" s="47"/>
      <c r="F79" s="47"/>
      <c r="G79" s="47"/>
    </row>
    <row r="80" spans="1:7" x14ac:dyDescent="0.25">
      <c r="A80" s="44"/>
      <c r="B80" s="44"/>
      <c r="C80" s="44"/>
      <c r="D80" s="44"/>
      <c r="E80" s="44"/>
      <c r="F80" s="44"/>
      <c r="G80" s="44"/>
    </row>
    <row r="81" spans="1:7" ht="51.75" customHeight="1" x14ac:dyDescent="0.25">
      <c r="A81" s="48" t="s">
        <v>114</v>
      </c>
      <c r="B81" s="48"/>
      <c r="C81" s="48"/>
      <c r="D81" s="48"/>
      <c r="E81" s="48"/>
      <c r="F81" s="48"/>
      <c r="G81" s="48"/>
    </row>
    <row r="82" spans="1:7" ht="37.5" customHeight="1" x14ac:dyDescent="0.3">
      <c r="A82" s="26"/>
      <c r="B82" s="27" t="s">
        <v>27</v>
      </c>
      <c r="C82" s="49" t="s">
        <v>28</v>
      </c>
      <c r="D82" s="49"/>
      <c r="E82" s="49"/>
      <c r="F82" s="28" t="s">
        <v>112</v>
      </c>
      <c r="G82" s="29" t="s">
        <v>29</v>
      </c>
    </row>
    <row r="83" spans="1:7" ht="87" customHeight="1" x14ac:dyDescent="0.25">
      <c r="A83" s="30" t="s">
        <v>98</v>
      </c>
      <c r="B83" s="39" t="s">
        <v>99</v>
      </c>
      <c r="C83" s="40" t="s">
        <v>100</v>
      </c>
      <c r="D83" s="40"/>
      <c r="E83" s="40"/>
      <c r="F83" s="7"/>
      <c r="G83" s="31" t="str">
        <f>IF(F83="","",IF(F83="Non valutabile","n.v.",F83*10))</f>
        <v/>
      </c>
    </row>
    <row r="84" spans="1:7" ht="67.5" customHeight="1" x14ac:dyDescent="0.25">
      <c r="A84" s="30" t="s">
        <v>101</v>
      </c>
      <c r="B84" s="39" t="s">
        <v>102</v>
      </c>
      <c r="C84" s="40" t="s">
        <v>103</v>
      </c>
      <c r="D84" s="40"/>
      <c r="E84" s="40"/>
      <c r="F84" s="7"/>
      <c r="G84" s="31" t="str">
        <f>IF(F84="","",IF(F84="Non valutabile","n.v.",F84*10))</f>
        <v/>
      </c>
    </row>
    <row r="85" spans="1:7" ht="46.5" customHeight="1" x14ac:dyDescent="0.25">
      <c r="A85" s="30" t="s">
        <v>104</v>
      </c>
      <c r="B85" s="39" t="s">
        <v>105</v>
      </c>
      <c r="C85" s="40" t="s">
        <v>106</v>
      </c>
      <c r="D85" s="40"/>
      <c r="E85" s="40"/>
      <c r="F85" s="7"/>
      <c r="G85" s="31" t="str">
        <f>IF(F85="","",IF(F85="Non valutabile","n.v.",F85*10))</f>
        <v/>
      </c>
    </row>
    <row r="86" spans="1:7" ht="41.25" customHeight="1" x14ac:dyDescent="0.25">
      <c r="A86" s="41" t="s">
        <v>107</v>
      </c>
      <c r="B86" s="42"/>
      <c r="C86" s="42"/>
      <c r="D86" s="42"/>
      <c r="E86" s="42"/>
      <c r="F86" s="32" t="s">
        <v>56</v>
      </c>
      <c r="G86" s="33" t="e">
        <f>AVERAGE(G83:G85)</f>
        <v>#DIV/0!</v>
      </c>
    </row>
    <row r="87" spans="1:7" ht="19.5" x14ac:dyDescent="0.3">
      <c r="A87" s="44"/>
      <c r="B87" s="44"/>
      <c r="C87" s="44"/>
      <c r="D87" s="44"/>
      <c r="E87" s="44"/>
    </row>
    <row r="88" spans="1:7" ht="23.25" x14ac:dyDescent="0.25">
      <c r="A88" s="45" t="s">
        <v>108</v>
      </c>
      <c r="B88" s="45"/>
      <c r="C88" s="45"/>
      <c r="D88" s="45"/>
      <c r="E88" s="45"/>
      <c r="F88" s="45"/>
      <c r="G88" s="45"/>
    </row>
    <row r="89" spans="1:7" ht="255" customHeight="1" x14ac:dyDescent="0.25">
      <c r="A89" s="46" t="s">
        <v>117</v>
      </c>
      <c r="B89" s="46"/>
      <c r="C89" s="46"/>
      <c r="D89" s="46"/>
      <c r="E89" s="46"/>
      <c r="F89" s="46"/>
      <c r="G89" s="46"/>
    </row>
    <row r="90" spans="1:7" ht="23.25" x14ac:dyDescent="0.25">
      <c r="A90" s="45" t="s">
        <v>109</v>
      </c>
      <c r="B90" s="45"/>
      <c r="C90" s="45"/>
      <c r="D90" s="45"/>
      <c r="E90" s="45"/>
      <c r="F90" s="45"/>
      <c r="G90" s="45"/>
    </row>
    <row r="91" spans="1:7" ht="23.25" customHeight="1" x14ac:dyDescent="0.25">
      <c r="A91" s="43"/>
      <c r="B91" s="43"/>
      <c r="C91" s="43"/>
      <c r="D91" s="43"/>
      <c r="E91" s="43"/>
      <c r="F91" s="43"/>
      <c r="G91" s="43"/>
    </row>
    <row r="92" spans="1:7" ht="23.25" x14ac:dyDescent="0.25">
      <c r="A92" s="45" t="s">
        <v>110</v>
      </c>
      <c r="B92" s="45"/>
      <c r="C92" s="45"/>
      <c r="D92" s="45"/>
      <c r="E92" s="45"/>
      <c r="F92" s="45"/>
      <c r="G92" s="45"/>
    </row>
    <row r="93" spans="1:7" ht="33.75" customHeight="1" x14ac:dyDescent="0.25">
      <c r="A93" s="43"/>
      <c r="B93" s="43"/>
      <c r="C93" s="43"/>
      <c r="D93" s="43"/>
      <c r="E93" s="43"/>
      <c r="F93" s="43"/>
      <c r="G93" s="43"/>
    </row>
  </sheetData>
  <sheetProtection selectLockedCells="1"/>
  <customSheetViews>
    <customSheetView guid="{10B4C999-9594-46D3-92AD-F3D23190C73C}" showPageBreaks="1" fitToPage="1" printArea="1" view="pageBreakPreview">
      <selection activeCell="C32" sqref="A1:E32"/>
      <rowBreaks count="1" manualBreakCount="1">
        <brk id="64" max="6" man="1"/>
      </rowBreaks>
      <pageMargins left="0.39370078740157483" right="0.39370078740157483" top="0.39370078740157483" bottom="0.39370078740157483" header="0.31496062992125984" footer="0.31496062992125984"/>
      <pageSetup paperSize="9" scale="42" orientation="portrait" r:id="rId1"/>
    </customSheetView>
  </customSheetViews>
  <mergeCells count="91">
    <mergeCell ref="A1:E4"/>
    <mergeCell ref="C5:E5"/>
    <mergeCell ref="A6:C6"/>
    <mergeCell ref="D6:E6"/>
    <mergeCell ref="A7:E7"/>
    <mergeCell ref="A8:E9"/>
    <mergeCell ref="A15:E15"/>
    <mergeCell ref="A16:E16"/>
    <mergeCell ref="A17:E17"/>
    <mergeCell ref="A18:E18"/>
    <mergeCell ref="A19:B19"/>
    <mergeCell ref="A20:E20"/>
    <mergeCell ref="A10:E10"/>
    <mergeCell ref="A11:E11"/>
    <mergeCell ref="A12:B12"/>
    <mergeCell ref="A13:B13"/>
    <mergeCell ref="D13:E13"/>
    <mergeCell ref="A14:E14"/>
    <mergeCell ref="A31:B31"/>
    <mergeCell ref="C31:E31"/>
    <mergeCell ref="A21:B21"/>
    <mergeCell ref="A22:B22"/>
    <mergeCell ref="A23:B23"/>
    <mergeCell ref="A24:B24"/>
    <mergeCell ref="A25:B25"/>
    <mergeCell ref="C39:E39"/>
    <mergeCell ref="C40:E40"/>
    <mergeCell ref="C41:E41"/>
    <mergeCell ref="A28:E28"/>
    <mergeCell ref="C36:E36"/>
    <mergeCell ref="C37:E37"/>
    <mergeCell ref="C38:E38"/>
    <mergeCell ref="A32:B32"/>
    <mergeCell ref="C32:E32"/>
    <mergeCell ref="A33:E33"/>
    <mergeCell ref="A34:G34"/>
    <mergeCell ref="C35:E35"/>
    <mergeCell ref="A29:B29"/>
    <mergeCell ref="C29:E29"/>
    <mergeCell ref="A30:B30"/>
    <mergeCell ref="C30:E30"/>
    <mergeCell ref="A45:E45"/>
    <mergeCell ref="A46:G46"/>
    <mergeCell ref="A47:G47"/>
    <mergeCell ref="C48:E48"/>
    <mergeCell ref="C42:E42"/>
    <mergeCell ref="C43:E43"/>
    <mergeCell ref="C44:E44"/>
    <mergeCell ref="C52:E52"/>
    <mergeCell ref="C53:E53"/>
    <mergeCell ref="C54:E54"/>
    <mergeCell ref="C49:E49"/>
    <mergeCell ref="C50:E50"/>
    <mergeCell ref="C51:E51"/>
    <mergeCell ref="C58:E58"/>
    <mergeCell ref="C59:E59"/>
    <mergeCell ref="C60:E60"/>
    <mergeCell ref="C55:E55"/>
    <mergeCell ref="C56:E56"/>
    <mergeCell ref="C57:E57"/>
    <mergeCell ref="C66:E66"/>
    <mergeCell ref="C67:E67"/>
    <mergeCell ref="C64:E64"/>
    <mergeCell ref="C65:E65"/>
    <mergeCell ref="C61:E61"/>
    <mergeCell ref="C62:E62"/>
    <mergeCell ref="C63:E63"/>
    <mergeCell ref="C72:E72"/>
    <mergeCell ref="C73:E73"/>
    <mergeCell ref="C74:E74"/>
    <mergeCell ref="A68:E68"/>
    <mergeCell ref="A69:G70"/>
    <mergeCell ref="A71:G71"/>
    <mergeCell ref="A79:G80"/>
    <mergeCell ref="A81:G81"/>
    <mergeCell ref="C82:E82"/>
    <mergeCell ref="C83:E83"/>
    <mergeCell ref="C75:E75"/>
    <mergeCell ref="C77:E77"/>
    <mergeCell ref="A78:E78"/>
    <mergeCell ref="C76:E76"/>
    <mergeCell ref="C84:E84"/>
    <mergeCell ref="C85:E85"/>
    <mergeCell ref="A86:E86"/>
    <mergeCell ref="A93:G93"/>
    <mergeCell ref="A87:E87"/>
    <mergeCell ref="A88:G88"/>
    <mergeCell ref="A89:G89"/>
    <mergeCell ref="A90:G90"/>
    <mergeCell ref="A91:G91"/>
    <mergeCell ref="A92:G92"/>
  </mergeCells>
  <dataValidations xWindow="968" yWindow="768" count="2">
    <dataValidation type="date" operator="greaterThan" allowBlank="1" showInputMessage="1" showErrorMessage="1" error="INSERIRE VALORE CORRETTO (gg/mm/aaaa)" sqref="E19 C19" xr:uid="{00000000-0002-0000-0000-000000000000}">
      <formula1>44307</formula1>
    </dataValidation>
    <dataValidation type="list" allowBlank="1" showInputMessage="1" showErrorMessage="1" error="Sono consentiti soltanto i valori 10% 20% 30% 40% 50% 60% 70% 80% 90% 100% oppure &quot;Non valutabile&quot;." prompt="Inserire o selezionare il valore percentuale della performance (min 10%, max 100%) oppure &quot;Non valutabile&quot;" sqref="F36:F44 F73:F77 F83:F85 F49:F67" xr:uid="{00000000-0002-0000-0000-000001000000}">
      <formula1>Performance</formula1>
    </dataValidation>
  </dataValidations>
  <pageMargins left="0.39370078740157483" right="0.39370078740157483" top="0.39370078740157483" bottom="0.39370078740157483" header="0.31496062992125984" footer="0.31496062992125984"/>
  <pageSetup paperSize="9" scale="6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Option Button 1">
              <controlPr locked="0" defaultSize="0" autoFill="0" autoLine="0" autoPict="0">
                <anchor moveWithCells="1">
                  <from>
                    <xdr:col>1</xdr:col>
                    <xdr:colOff>1085850</xdr:colOff>
                    <xdr:row>78</xdr:row>
                    <xdr:rowOff>0</xdr:rowOff>
                  </from>
                  <to>
                    <xdr:col>1</xdr:col>
                    <xdr:colOff>1962150</xdr:colOff>
                    <xdr:row>78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3:A14"/>
  <sheetViews>
    <sheetView workbookViewId="0">
      <selection activeCell="C9" sqref="C9"/>
    </sheetView>
  </sheetViews>
  <sheetFormatPr defaultRowHeight="15" x14ac:dyDescent="0.25"/>
  <cols>
    <col min="1" max="1" width="20.28515625" bestFit="1" customWidth="1"/>
  </cols>
  <sheetData>
    <row r="3" spans="1:1" x14ac:dyDescent="0.25">
      <c r="A3" s="6" t="s">
        <v>115</v>
      </c>
    </row>
    <row r="4" spans="1:1" x14ac:dyDescent="0.25">
      <c r="A4" s="4" t="s">
        <v>111</v>
      </c>
    </row>
    <row r="5" spans="1:1" x14ac:dyDescent="0.25">
      <c r="A5" s="5">
        <v>0.1</v>
      </c>
    </row>
    <row r="6" spans="1:1" x14ac:dyDescent="0.25">
      <c r="A6" s="5">
        <v>0.2</v>
      </c>
    </row>
    <row r="7" spans="1:1" x14ac:dyDescent="0.25">
      <c r="A7" s="5">
        <v>0.3</v>
      </c>
    </row>
    <row r="8" spans="1:1" x14ac:dyDescent="0.25">
      <c r="A8" s="5">
        <v>0.4</v>
      </c>
    </row>
    <row r="9" spans="1:1" x14ac:dyDescent="0.25">
      <c r="A9" s="5">
        <v>0.5</v>
      </c>
    </row>
    <row r="10" spans="1:1" x14ac:dyDescent="0.25">
      <c r="A10" s="5">
        <v>0.6</v>
      </c>
    </row>
    <row r="11" spans="1:1" x14ac:dyDescent="0.25">
      <c r="A11" s="5">
        <v>0.7</v>
      </c>
    </row>
    <row r="12" spans="1:1" x14ac:dyDescent="0.25">
      <c r="A12" s="5">
        <v>0.8</v>
      </c>
    </row>
    <row r="13" spans="1:1" x14ac:dyDescent="0.25">
      <c r="A13" s="5">
        <v>0.9</v>
      </c>
    </row>
    <row r="14" spans="1:1" x14ac:dyDescent="0.25">
      <c r="A14" s="5">
        <v>1</v>
      </c>
    </row>
  </sheetData>
  <sheetProtection sheet="1" objects="1" scenarios="1" selectLockedCells="1" selectUnlockedCells="1"/>
  <customSheetViews>
    <customSheetView guid="{10B4C999-9594-46D3-92AD-F3D23190C73C}" state="hidden">
      <selection activeCell="C9" sqref="C9"/>
      <pageMargins left="0.7" right="0.7" top="0.75" bottom="0.75" header="0.3" footer="0.3"/>
    </customSheetView>
  </customSheetView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D4C6DB7049D9D4CBE10569EBD0340C4" ma:contentTypeVersion="14" ma:contentTypeDescription="Creare un nuovo documento." ma:contentTypeScope="" ma:versionID="49b90c4e2f696caffab49fb2cc789130">
  <xsd:schema xmlns:xsd="http://www.w3.org/2001/XMLSchema" xmlns:xs="http://www.w3.org/2001/XMLSchema" xmlns:p="http://schemas.microsoft.com/office/2006/metadata/properties" xmlns:ns2="34fcacd3-23e6-4bd8-9c8f-7f785b5350b5" xmlns:ns3="298f5163-f0cc-4b6f-9812-f17d46c20fd1" targetNamespace="http://schemas.microsoft.com/office/2006/metadata/properties" ma:root="true" ma:fieldsID="6fb32c0ce8ea80d2eb9323bd95711a93" ns2:_="" ns3:_="">
    <xsd:import namespace="34fcacd3-23e6-4bd8-9c8f-7f785b5350b5"/>
    <xsd:import namespace="298f5163-f0cc-4b6f-9812-f17d46c20f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fcacd3-23e6-4bd8-9c8f-7f785b5350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Tag immagine" ma:readOnly="false" ma:fieldId="{5cf76f15-5ced-4ddc-b409-7134ff3c332f}" ma:taxonomyMulti="true" ma:sspId="e03ef3db-1873-48f1-8e04-87b5542c2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8f5163-f0cc-4b6f-9812-f17d46c20fd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4fcacd3-23e6-4bd8-9c8f-7f785b5350b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DC2D2C-A9FB-43E1-9847-4DC83AFBE2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fcacd3-23e6-4bd8-9c8f-7f785b5350b5"/>
    <ds:schemaRef ds:uri="298f5163-f0cc-4b6f-9812-f17d46c20f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BA55EC5-D838-4DE2-B511-5BDFA376FAA8}">
  <ds:schemaRefs>
    <ds:schemaRef ds:uri="http://schemas.microsoft.com/office/2006/metadata/properties"/>
    <ds:schemaRef ds:uri="http://schemas.microsoft.com/office/infopath/2007/PartnerControls"/>
    <ds:schemaRef ds:uri="34fcacd3-23e6-4bd8-9c8f-7f785b5350b5"/>
  </ds:schemaRefs>
</ds:datastoreItem>
</file>

<file path=customXml/itemProps3.xml><?xml version="1.0" encoding="utf-8"?>
<ds:datastoreItem xmlns:ds="http://schemas.openxmlformats.org/officeDocument/2006/customXml" ds:itemID="{D29D0EE3-BDA4-4861-8CC8-6E4ABB0A5B7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2anno</vt:lpstr>
      <vt:lpstr>Foglio2</vt:lpstr>
      <vt:lpstr>'2anno'!Area_stampa</vt:lpstr>
      <vt:lpstr>Performance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GIOVANNA CAGLINI</dc:creator>
  <cp:lastModifiedBy>GIOVANNA CAGLINI</cp:lastModifiedBy>
  <cp:lastPrinted>2023-07-24T07:18:17Z</cp:lastPrinted>
  <dcterms:created xsi:type="dcterms:W3CDTF">2022-11-10T14:11:35Z</dcterms:created>
  <dcterms:modified xsi:type="dcterms:W3CDTF">2025-01-29T12:39:06Z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0x0101003D4C6DB7049D9D4CBE10569EBD0340C4</vt:lpwstr>
  </property>
  <property fmtid="{D5CDD505-2E9C-101B-9397-08002B2CF9AE}" pid="3" name="MediaServiceImageTags">
    <vt:lpwstr/>
  </property>
</Properties>
</file>