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-my.sharepoint.com/personal/p005742_staff_univpm_it/Documents/Desktop/DIRETTORE/TIROCINIO/Contratti Apprendimento dall'AA 2022-23/Nuovi Contratti Tiroc 2022-2023 FM/"/>
    </mc:Choice>
  </mc:AlternateContent>
  <xr:revisionPtr revIDLastSave="29" documentId="13_ncr:1_{3E1A3BF8-01BD-4403-8835-B076251B19DB}" xr6:coauthVersionLast="47" xr6:coauthVersionMax="47" xr10:uidLastSave="{D16DCB41-2637-48BA-8E94-575E95307956}"/>
  <bookViews>
    <workbookView xWindow="-120" yWindow="-120" windowWidth="29040" windowHeight="15990" xr2:uid="{00000000-000D-0000-FFFF-FFFF00000000}"/>
  </bookViews>
  <sheets>
    <sheet name="Foglio1" sheetId="1" r:id="rId1"/>
    <sheet name="Foglio2" sheetId="2" state="hidden" r:id="rId2"/>
  </sheets>
  <definedNames>
    <definedName name="_xlnm.Print_Area" localSheetId="0">Foglio1!$A$1:$E$32,Foglio1!$A$34:$G$48,Foglio1!$A$50:$G$63,Foglio1!$A$65:$G$88</definedName>
    <definedName name="Performance">Foglio2!$A$4:$A$14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D25" i="1"/>
  <c r="D24" i="1"/>
  <c r="D23" i="1"/>
  <c r="D22" i="1"/>
  <c r="C25" i="1"/>
  <c r="C24" i="1"/>
  <c r="C23" i="1"/>
  <c r="C22" i="1"/>
  <c r="G79" i="1"/>
  <c r="G72" i="1"/>
  <c r="G71" i="1"/>
  <c r="G70" i="1"/>
  <c r="G43" i="1"/>
  <c r="G42" i="1"/>
  <c r="G41" i="1"/>
  <c r="G36" i="1" l="1"/>
  <c r="G80" i="1"/>
  <c r="G78" i="1"/>
  <c r="G77" i="1"/>
  <c r="G69" i="1"/>
  <c r="G68" i="1"/>
  <c r="G67" i="1"/>
  <c r="G62" i="1"/>
  <c r="G61" i="1"/>
  <c r="G60" i="1"/>
  <c r="G59" i="1"/>
  <c r="G58" i="1"/>
  <c r="G57" i="1"/>
  <c r="G56" i="1"/>
  <c r="G55" i="1"/>
  <c r="G54" i="1"/>
  <c r="G53" i="1"/>
  <c r="G52" i="1"/>
  <c r="G47" i="1"/>
  <c r="G46" i="1"/>
  <c r="G45" i="1"/>
  <c r="G44" i="1"/>
  <c r="G40" i="1"/>
  <c r="G39" i="1"/>
  <c r="G38" i="1"/>
  <c r="G37" i="1"/>
  <c r="G73" i="1" l="1"/>
  <c r="G48" i="1"/>
  <c r="G63" i="1"/>
  <c r="G81" i="1"/>
  <c r="D26" i="1" l="1"/>
  <c r="D27" i="1" s="1"/>
</calcChain>
</file>

<file path=xl/sharedStrings.xml><?xml version="1.0" encoding="utf-8"?>
<sst xmlns="http://schemas.openxmlformats.org/spreadsheetml/2006/main" count="161" uniqueCount="146">
  <si>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</si>
  <si>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</si>
  <si>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</si>
  <si>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</si>
  <si>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</si>
  <si>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</si>
  <si>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</si>
  <si>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</si>
  <si>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</si>
  <si>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</si>
  <si>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</si>
  <si>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</si>
  <si>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</si>
  <si>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</si>
  <si>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</si>
  <si>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</si>
  <si>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</si>
  <si>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</si>
  <si>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</si>
  <si>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</si>
  <si>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</si>
  <si>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FIRME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</si>
  <si>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</si>
  <si>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</si>
  <si>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</si>
  <si>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</si>
  <si>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</si>
  <si>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</si>
  <si>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% DI PERFORMANCE
(o Non Valutabile)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</si>
  <si>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</si>
  <si>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</si>
  <si>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</si>
  <si>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</si>
  <si>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</si>
  <si>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</si>
  <si>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</si>
  <si>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</si>
  <si>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1.4</t>
  </si>
  <si>
    <t>1.5</t>
  </si>
  <si>
    <t>È puntuale nel rispetto degli orari assegnati; avverte tempestivamente in caso di assenze, ritardi o di eventuale necessità di allontanamento dall’U.O.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</si>
  <si>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</si>
  <si>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</si>
  <si>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</si>
  <si>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</si>
  <si>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</si>
  <si>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</si>
  <si>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</si>
  <si>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1.9</t>
  </si>
  <si>
    <t>Contribuire in modo attivo al proprio apprendimento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</si>
  <si>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</si>
  <si>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</si>
  <si>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</si>
  <si>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t>2.1</t>
  </si>
  <si>
    <t>Dimostrare di possedere conoscenze e di saper motivare le azioni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</si>
  <si>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</si>
  <si>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</si>
  <si>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</si>
  <si>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</si>
  <si>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</si>
  <si>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</si>
  <si>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</si>
  <si>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</si>
  <si>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</si>
  <si>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</si>
  <si>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Attuare le procedure corrette per lo smaltimento dei rifiuti</t>
  </si>
  <si>
    <t xml:space="preserve">Saper eseguire la venipuntura </t>
  </si>
  <si>
    <t>Dimostra di saper applicare la tecnica relativa alla venipuntura per l’esecuzione del prelievo ematico, capillare e del posizionamento del CVP.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</si>
  <si>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</si>
  <si>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</si>
  <si>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</si>
  <si>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</si>
  <si>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</si>
  <si>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</si>
  <si>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</si>
  <si>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3.3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</si>
  <si>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</si>
  <si>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</si>
  <si>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</si>
  <si>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</si>
  <si>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</si>
  <si>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</si>
  <si>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</si>
  <si>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</si>
  <si>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</si>
  <si>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4.3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</si>
  <si>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</si>
  <si>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</si>
  <si>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NOTE CONCLUSIVE:</t>
  </si>
  <si>
    <t>SUGGERIMENTI SU ASPETTI DA CONSOLIDARE NELLE ESPERIENZE SUCCESSIVE:</t>
  </si>
  <si>
    <t>Performance</t>
  </si>
  <si>
    <t>Non valutabile</t>
  </si>
  <si>
    <t xml:space="preserve">                         3° anno</t>
  </si>
  <si>
    <t xml:space="preserve">                 CORSO DI LAUREA INFERMIERISTICA POLO DIDATTICO DI FERMO     </t>
  </si>
  <si>
    <t xml:space="preserve">Assumere la responsabilità delle proprie azioni. Dimostrare responsabilità nella gestione della documentazione clinica </t>
  </si>
  <si>
    <t xml:space="preserve">Dimostra responsabilità agendo in sicurezza, quindi non fa ciò che non conosce o non ha mai fatto; richiede l’intervento di altri operatori, se necessario; sa chiedere e riferire informazioni utili al piano di cura, rispetta le istruzioni e le procedure operative. </t>
  </si>
  <si>
    <t>Dimostrare di essere responsabile della documentazione didattica in suo possesso</t>
  </si>
  <si>
    <t>Lo studente conserva ed utilizza in modo appropriato, secondo il regolamento, la modulistica attinente il tirocinio: fogli presenze, contratto di tirocinio, libretto di tirocinio.</t>
  </si>
  <si>
    <t>Rispettare gli orari programmati e avvertire in caso di ritardo ed assenze</t>
  </si>
  <si>
    <t>Agire secondo i principi etici e deontologici della professione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</si>
  <si>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 Comunica in modo scientifico ed etico, ricercando il dialogo e il confronto al fine di contribuire a un dibattito costruttivo</t>
  </si>
  <si>
    <t>Assume un atteggiamento riflessivo, mettendosi in discussione, ponendo domande pertinenti e attivandosi per approfondire contenuti/acquisire conoscenze in maniera autonoma</t>
  </si>
  <si>
    <t>1.10</t>
  </si>
  <si>
    <t>Curare il fine vita</t>
  </si>
  <si>
    <t>Partecipa all’ assistenza infermieristica fino al termine della vita della persona assistita e sostiene i familiari e le persone di riferimento. Riconosce l’importanza del gesto assistenziale, della pianificazione condivisa delle cure, della palliazione, del conforto ambientale, fisico, psicologico, relazionale e spirituale</t>
  </si>
  <si>
    <t>1.11</t>
  </si>
  <si>
    <t>Contribuire alla tutela della volontà di limite agli interventi</t>
  </si>
  <si>
    <t>Collabora nella tutela della volontà della persona assistita di porre limiti agli interventi che ritiene non siano proporzionati alla sua condizione clinica, espressa anche in DAT</t>
  </si>
  <si>
    <t>1.12</t>
  </si>
  <si>
    <t>Favorire l’informazione sulla donazione di sangue, tessuti e organi</t>
  </si>
  <si>
    <t xml:space="preserve">Collabora con gli operatori nell’informazione sulla donazione di organi, tessuti e sangue; educa e sostiene le persone coinvolte </t>
  </si>
  <si>
    <t>E’ capace di fornire elementi e spiegazioni sulle procedure assistenziali, motivandone le modalità di esecuzione.</t>
  </si>
  <si>
    <t xml:space="preserve">Realizzare l’accertamento infermieristico </t>
  </si>
  <si>
    <t xml:space="preserve">Realizza l’accertamento infermieristico iniziale/continuo attraverso l'intervista all'assistito/caregiver, l'esame obiettivo, l'utilizzo di scale di valutazione del rischio e la consultazione della documentazione clinica, identifica i bisogni attuali/potenziali e ne definisce le priorità </t>
  </si>
  <si>
    <t>Identificare ed applicare gli interventi finalizzati alla migliore risoluzione possibile dei problemi identificati</t>
  </si>
  <si>
    <t xml:space="preserve">Identifica ed attua interventi rivolti alla risoluzione dei problemi rilevati secondo le migliori evidenze scientifiche </t>
  </si>
  <si>
    <t>Dimostrare padronanza nel ragionamento clinico assistenziale</t>
  </si>
  <si>
    <t>Attua gli interventi infermieristici e riconosce le priorità dei problemi assistenziali nei pazienti  presi in carico sulla base del ragionamento clinico anche secondo un approccio ABCDE nel paziente critico</t>
  </si>
  <si>
    <t>E’ in grado di riordinare il materiale utilizzato e conosce le procedure per il loro smaltimento.</t>
  </si>
  <si>
    <t>Applicare tecniche per la rilevazione e il monitoraggio di dati clinici inerenti le condizioni di base della persona</t>
  </si>
  <si>
    <t>Dimostra di conoscere le tecniche di rilevazione e monitoraggio dei parametri vitali, della PVC, del bilancio idrico, ecc, sa eseguire l’ECG ed il monitoraggio cardiaco: ne riconosce e riferisce i principali segni di anomalia.
Controlla, utilizza e riordina le apparecchiature elettromedicali presenti nell’U.O.</t>
  </si>
  <si>
    <t>Attuare gli interventi di assistenza alla persona sottoposta a procedure diagnostiche e/o terapeutiche, invasive e non</t>
  </si>
  <si>
    <t>Applica le attività di assistenza alla persona sottoposta a procedure diagnostiche e/o terapeutiche, invasive e non: per immagini, strumentali, endoscopiche, trattamenti chirurgici, punture esplorative. Interviene nel pre e post procedura e laddove previsto anche durante l’esecuzione della stessa</t>
  </si>
  <si>
    <t xml:space="preserve">Collaborare nella gestione e somministrazione della terapia farmacologica e non farmacologica prescritta adottando i principi di sicurezza ed assicurando valutazione preliminare e sorveglianza successiva appropriata al/ai principio/i attivo/i somministrati. </t>
  </si>
  <si>
    <t>Dimostra di applicare abilità di calcolo per la preparazione e somministrazione sicura della terapia farmacologica, inclusi i farmaci ad alto rischio.
Collabora con l’infermiere nell’applicazione dei protocolli durante le diverse fasi della somministrazione delle emotrasfusioni.
Conosce i criteri di sorveglianza farmacologica per una gestione sicura
Monitora e gestisce i devices intravascolari centrali</t>
  </si>
  <si>
    <t>Osservare l’esecuzione del prelievo arterioso per emogasanalisi</t>
  </si>
  <si>
    <t>Dimostra di conoscere la procedura relativa all’emogasanalisi: riconosce e riferisce i principali segni di anomalia</t>
  </si>
  <si>
    <t xml:space="preserve">Partecipare al processo di dimissione pianificata per assicurare la continuità nella presa in carico del paziente/caregiver. </t>
  </si>
  <si>
    <t>Collabora nell’organizzazione della dimissione e nella trasmissione di informazioni al fine di garantire la continuità dell’assistenza in base alla destinazione dell’utente</t>
  </si>
  <si>
    <t>3.5</t>
  </si>
  <si>
    <t>3.6</t>
  </si>
  <si>
    <t xml:space="preserve">Garantisce una relazione efficace con l’assistito e i loro familiari/caregivers considerando le barriere fisiopatologiche, cognitive, situazionali e culturali </t>
  </si>
  <si>
    <t>Individuare ed attuare gli interventi educativi personalizzati valutandone l’efficacia</t>
  </si>
  <si>
    <t>È in grado di individuare, attuare e valutare gli interventi educativi adeguati alla persona ed al suo contesto, durante la degenza o a domicilio</t>
  </si>
  <si>
    <t>Dimostrare di essere in grado di inserirsi nell’équipe assistenziale riconoscendo i diversi ruoli e funzioni</t>
  </si>
  <si>
    <t xml:space="preserve">Adotta un modello comportamentale adeguato in situazioni ad alto impatto emotivo e/o ad alta complessità assistenziale. </t>
  </si>
  <si>
    <t>Condividere e solidarizzare nella formazione con gli altri studenti</t>
  </si>
  <si>
    <t>Realizza attività di orientamento e supporto necessari</t>
  </si>
  <si>
    <t>4.4</t>
  </si>
  <si>
    <t>Partecipare al governo clinico</t>
  </si>
  <si>
    <t>Collabora con l’equipe al governo clinico:
- promuove le migliori condizioni di sicurezza per la persona assistita, 
- fa propri i percorsi di prevenzione e gestione del rischio
- rispetta i protocolli e le procedure attenendosi alle linee guida e buone pratiche clinico-assistenziali</t>
  </si>
  <si>
    <t xml:space="preserve">Saper descrivere le finalità e l’organizzazione dell'U.O. </t>
  </si>
  <si>
    <t>Conosce le finalità della struttura nella quale è inserito per il tirocinio e le patologie prevalenti</t>
  </si>
  <si>
    <t>Collaborare nell’espletamento delle attività di coordinamento infermieristico</t>
  </si>
  <si>
    <t xml:space="preserve">Affianca il Coordinatore in alcuni momenti per l’acquisizione di conoscenze relative alla funzione di Coordinamento nello specifico contesto </t>
  </si>
  <si>
    <r>
      <rPr>
        <b/>
        <sz val="15"/>
        <color rgb="FF000000"/>
        <rFont val="Calibri"/>
        <family val="2"/>
      </rPr>
      <t>Obiettivi raggiunti (punteggio superiore al 70%):</t>
    </r>
    <r>
      <rPr>
        <sz val="15"/>
        <color rgb="FF000000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color rgb="FF000000"/>
        <rFont val="Calibri"/>
        <family val="2"/>
      </rPr>
      <t>Obiettivi parzialmente raggiunti (punteggio compreso tra 60% e 70% inclusi):</t>
    </r>
    <r>
      <rPr>
        <sz val="15"/>
        <color rgb="FF000000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color rgb="FF000000"/>
        <rFont val="Calibri"/>
        <family val="2"/>
      </rPr>
      <t>Obiettivi non raggiunti (punteggio inferiore al 60% escluso):</t>
    </r>
    <r>
      <rPr>
        <sz val="15"/>
        <color rgb="FF000000"/>
        <rFont val="Calibri"/>
        <family val="2"/>
      </rPr>
      <t xml:space="preserve"> 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color rgb="FF000000"/>
        <rFont val="Calibri"/>
        <family val="2"/>
      </rPr>
      <t>Il giudizio "non sufficiente", corrisponde a 15/30</t>
    </r>
    <r>
      <rPr>
        <sz val="15"/>
        <color rgb="FF000000"/>
        <rFont val="Calibri"/>
        <family val="2"/>
      </rPr>
      <t xml:space="preserve">
LODE: quando lo studente possiede spiccate doti di relazione e di autonomia (segnalare nelle note)</t>
    </r>
  </si>
  <si>
    <t>NB: Se un'area è inferiore al 60%, la valutazione totale di performance raggiunta è insufficiente.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</si>
</sst>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20"/>
      <color rgb="FF000000"/>
      <name val="Calibri"/>
      <family val="2"/>
    </font>
    <font>
      <sz val="8"/>
      <color rgb="FF000000"/>
      <name val="Segoe UI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6" fillId="0" borderId="10" xfId="0" applyFont="1" applyBorder="1"/>
    <xf numFmtId="0" fontId="6" fillId="0" borderId="11" xfId="0" applyFont="1" applyBorder="1"/>
    <xf numFmtId="0" fontId="6" fillId="0" borderId="15" xfId="0" applyFont="1" applyBorder="1" applyAlignment="1">
      <alignment horizontal="right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6" fillId="0" borderId="9" xfId="0" applyFont="1" applyBorder="1"/>
    <xf numFmtId="0" fontId="18" fillId="0" borderId="1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49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9" fontId="21" fillId="7" borderId="12" xfId="1" applyFont="1" applyFill="1" applyBorder="1" applyAlignment="1" applyProtection="1">
      <alignment horizontal="center" vertical="center"/>
      <protection locked="0"/>
    </xf>
    <xf numFmtId="164" fontId="9" fillId="2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26" fillId="6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19" xfId="0" applyFont="1" applyBorder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49" fontId="6" fillId="7" borderId="6" xfId="0" applyNumberFormat="1" applyFont="1" applyFill="1" applyBorder="1" applyAlignment="1" applyProtection="1">
      <alignment horizontal="left" vertical="center"/>
      <protection locked="0"/>
    </xf>
    <xf numFmtId="49" fontId="6" fillId="7" borderId="7" xfId="0" applyNumberFormat="1" applyFont="1" applyFill="1" applyBorder="1" applyAlignment="1" applyProtection="1">
      <alignment horizontal="left" vertical="center"/>
      <protection locked="0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9" xfId="0" applyFont="1" applyBorder="1"/>
    <xf numFmtId="49" fontId="24" fillId="6" borderId="6" xfId="0" applyNumberFormat="1" applyFont="1" applyFill="1" applyBorder="1" applyAlignment="1">
      <alignment horizontal="center" vertical="center"/>
    </xf>
    <xf numFmtId="49" fontId="6" fillId="6" borderId="5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 applyProtection="1">
      <alignment horizontal="center" vertical="center"/>
      <protection locked="0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8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center"/>
    </xf>
    <xf numFmtId="0" fontId="11" fillId="0" borderId="12" xfId="0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center"/>
    </xf>
    <xf numFmtId="0" fontId="5" fillId="0" borderId="12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/>
    </xf>
    <xf numFmtId="49" fontId="11" fillId="0" borderId="12" xfId="0" applyNumberFormat="1" applyFont="1" applyBorder="1" applyAlignment="1" applyProtection="1">
      <alignment horizontal="left" vertical="top"/>
      <protection locked="0"/>
    </xf>
    <xf numFmtId="0" fontId="17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>
      <alignment horizontal="left" vertical="top"/>
    </xf>
    <xf numFmtId="0" fontId="23" fillId="0" borderId="12" xfId="0" applyFont="1" applyBorder="1" applyAlignment="1">
      <alignment horizontal="left" vertical="top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73</xdr:row>
          <xdr:rowOff>0</xdr:rowOff>
        </xdr:from>
        <xdr:to>
          <xdr:col>1</xdr:col>
          <xdr:colOff>1962150</xdr:colOff>
          <xdr:row>73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78780" y="116417"/>
          <a:ext cx="1870979" cy="63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88"/>
  <sheetViews>
    <sheetView tabSelected="1" topLeftCell="A17" zoomScaleNormal="100" zoomScaleSheetLayoutView="100" workbookViewId="0">
      <selection activeCell="C30" sqref="C30:E30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6.7109375" style="4" customWidth="1"/>
    <col min="7" max="7" width="10.28515625" style="4" customWidth="1"/>
  </cols>
  <sheetData>
    <row r="1" spans="1:5" ht="18" customHeight="1" x14ac:dyDescent="0.25">
      <c r="A1" s="38"/>
      <c r="B1" s="39"/>
      <c r="C1" s="39"/>
      <c r="D1" s="39"/>
      <c r="E1" s="40"/>
    </row>
    <row r="2" spans="1:5" ht="18" customHeight="1" x14ac:dyDescent="0.25">
      <c r="A2" s="41"/>
      <c r="B2" s="42"/>
      <c r="C2" s="42"/>
      <c r="D2" s="42"/>
      <c r="E2" s="43"/>
    </row>
    <row r="3" spans="1:5" ht="18" customHeight="1" x14ac:dyDescent="0.25">
      <c r="A3" s="41"/>
      <c r="B3" s="42"/>
      <c r="C3" s="42"/>
      <c r="D3" s="42"/>
      <c r="E3" s="43"/>
    </row>
    <row r="4" spans="1:5" ht="18" customHeight="1" x14ac:dyDescent="0.25">
      <c r="A4" s="41"/>
      <c r="B4" s="42"/>
      <c r="C4" s="42"/>
      <c r="D4" s="42"/>
      <c r="E4" s="43"/>
    </row>
    <row r="5" spans="1:5" ht="32.25" x14ac:dyDescent="0.25">
      <c r="A5" s="5"/>
      <c r="B5" s="26"/>
      <c r="C5" s="44"/>
      <c r="D5" s="44"/>
      <c r="E5" s="45"/>
    </row>
    <row r="6" spans="1:5" ht="21" x14ac:dyDescent="0.25">
      <c r="A6" s="49" t="s">
        <v>92</v>
      </c>
      <c r="B6" s="50"/>
      <c r="C6" s="50"/>
      <c r="D6" s="50"/>
      <c r="E6" s="51"/>
    </row>
    <row r="7" spans="1:5" ht="19.5" x14ac:dyDescent="0.25">
      <c r="A7" s="46"/>
      <c r="B7" s="47"/>
      <c r="C7" s="47"/>
      <c r="D7" s="47"/>
      <c r="E7" s="48"/>
    </row>
    <row r="8" spans="1:5" x14ac:dyDescent="0.25">
      <c r="A8" s="52" t="s">
        <v>0</v>
      </c>
      <c r="B8" s="44"/>
      <c r="C8" s="44"/>
      <c r="D8" s="44"/>
      <c r="E8" s="45"/>
    </row>
    <row r="9" spans="1:5" x14ac:dyDescent="0.25">
      <c r="A9" s="52"/>
      <c r="B9" s="44"/>
      <c r="C9" s="44"/>
      <c r="D9" s="44"/>
      <c r="E9" s="45"/>
    </row>
    <row r="10" spans="1:5" ht="26.25" x14ac:dyDescent="0.25">
      <c r="A10" s="56" t="s">
        <v>1</v>
      </c>
      <c r="B10" s="57"/>
      <c r="C10" s="57"/>
      <c r="D10" s="57"/>
      <c r="E10" s="58"/>
    </row>
    <row r="11" spans="1:5" ht="26.25" x14ac:dyDescent="0.25">
      <c r="A11" s="59"/>
      <c r="B11" s="60"/>
      <c r="C11" s="60"/>
      <c r="D11" s="60"/>
      <c r="E11" s="61"/>
    </row>
    <row r="12" spans="1:5" ht="26.25" x14ac:dyDescent="0.4">
      <c r="A12" s="62" t="s">
        <v>2</v>
      </c>
      <c r="B12" s="63"/>
      <c r="C12" s="6" t="s">
        <v>3</v>
      </c>
      <c r="D12" s="7" t="s">
        <v>4</v>
      </c>
      <c r="E12" s="22"/>
    </row>
    <row r="13" spans="1:5" ht="26.25" x14ac:dyDescent="0.25">
      <c r="A13" s="64" t="s">
        <v>91</v>
      </c>
      <c r="B13" s="65"/>
      <c r="C13" s="27"/>
      <c r="D13" s="66"/>
      <c r="E13" s="67"/>
    </row>
    <row r="14" spans="1:5" ht="26.25" x14ac:dyDescent="0.4">
      <c r="A14" s="62" t="s">
        <v>5</v>
      </c>
      <c r="B14" s="68"/>
      <c r="C14" s="68"/>
      <c r="D14" s="68"/>
      <c r="E14" s="63"/>
    </row>
    <row r="15" spans="1:5" ht="26.25" x14ac:dyDescent="0.25">
      <c r="A15" s="59"/>
      <c r="B15" s="60"/>
      <c r="C15" s="60"/>
      <c r="D15" s="60"/>
      <c r="E15" s="61"/>
    </row>
    <row r="16" spans="1:5" ht="26.25" x14ac:dyDescent="0.4">
      <c r="A16" s="62" t="s">
        <v>6</v>
      </c>
      <c r="B16" s="68"/>
      <c r="C16" s="68"/>
      <c r="D16" s="68"/>
      <c r="E16" s="63"/>
    </row>
    <row r="17" spans="1:5" ht="26.25" x14ac:dyDescent="0.25">
      <c r="A17" s="59"/>
      <c r="B17" s="60"/>
      <c r="C17" s="60"/>
      <c r="D17" s="60"/>
      <c r="E17" s="61"/>
    </row>
    <row r="18" spans="1:5" ht="26.25" x14ac:dyDescent="0.4">
      <c r="A18" s="62" t="s">
        <v>7</v>
      </c>
      <c r="B18" s="68"/>
      <c r="C18" s="68"/>
      <c r="D18" s="68"/>
      <c r="E18" s="63"/>
    </row>
    <row r="19" spans="1:5" ht="26.25" x14ac:dyDescent="0.4">
      <c r="A19" s="69" t="s">
        <v>8</v>
      </c>
      <c r="B19" s="70"/>
      <c r="C19" s="28"/>
      <c r="D19" s="8" t="s">
        <v>9</v>
      </c>
      <c r="E19" s="28"/>
    </row>
    <row r="20" spans="1:5" x14ac:dyDescent="0.25">
      <c r="A20" s="53"/>
      <c r="B20" s="54"/>
      <c r="C20" s="54"/>
      <c r="D20" s="54"/>
      <c r="E20" s="55"/>
    </row>
    <row r="21" spans="1:5" ht="54" x14ac:dyDescent="0.25">
      <c r="A21" s="71" t="s">
        <v>10</v>
      </c>
      <c r="B21" s="71"/>
      <c r="C21" s="9" t="s">
        <v>11</v>
      </c>
      <c r="D21" s="10" t="s">
        <v>12</v>
      </c>
      <c r="E21" s="11" t="s">
        <v>13</v>
      </c>
    </row>
    <row r="22" spans="1:5" ht="28.5" customHeight="1" x14ac:dyDescent="0.25">
      <c r="A22" s="72" t="s">
        <v>14</v>
      </c>
      <c r="B22" s="72"/>
      <c r="C22" s="34" t="e">
        <f>IF(G48&lt;6,G48,"")</f>
        <v>#DIV/0!</v>
      </c>
      <c r="D22" s="35" t="e">
        <f>IF(AND(G48&gt;=6,G48&lt;=7),G48,"")</f>
        <v>#DIV/0!</v>
      </c>
      <c r="E22" s="36" t="e">
        <f>IF(G48&gt;7,G48,"")</f>
        <v>#DIV/0!</v>
      </c>
    </row>
    <row r="23" spans="1:5" ht="28.5" customHeight="1" x14ac:dyDescent="0.25">
      <c r="A23" s="72" t="s">
        <v>15</v>
      </c>
      <c r="B23" s="72"/>
      <c r="C23" s="34" t="e">
        <f>IF(G63&lt;6,G63,"")</f>
        <v>#DIV/0!</v>
      </c>
      <c r="D23" s="35" t="e">
        <f>IF(AND(G63&gt;=6,G63&lt;=7),G63,"")</f>
        <v>#DIV/0!</v>
      </c>
      <c r="E23" s="36" t="e">
        <f>IF(G63&gt;7,G63,"")</f>
        <v>#DIV/0!</v>
      </c>
    </row>
    <row r="24" spans="1:5" ht="28.5" customHeight="1" x14ac:dyDescent="0.25">
      <c r="A24" s="72" t="s">
        <v>16</v>
      </c>
      <c r="B24" s="72"/>
      <c r="C24" s="34" t="e">
        <f>IF(G73&lt;6,G73,"")</f>
        <v>#DIV/0!</v>
      </c>
      <c r="D24" s="35" t="e">
        <f>IF(AND(G73&gt;=6,G73&lt;=7),G73,"")</f>
        <v>#DIV/0!</v>
      </c>
      <c r="E24" s="36" t="e">
        <f>IF(G73&gt;7,G73,"")</f>
        <v>#DIV/0!</v>
      </c>
    </row>
    <row r="25" spans="1:5" ht="28.5" customHeight="1" x14ac:dyDescent="0.25">
      <c r="A25" s="72" t="s">
        <v>17</v>
      </c>
      <c r="B25" s="72"/>
      <c r="C25" s="34" t="e">
        <f>IF(G81&lt;6,G81,"")</f>
        <v>#DIV/0!</v>
      </c>
      <c r="D25" s="35" t="e">
        <f>IF(AND(G81&gt;=6,G81&lt;=7),G81,"")</f>
        <v>#DIV/0!</v>
      </c>
      <c r="E25" s="36" t="e">
        <f>IF(G81&gt;7,G81,"")</f>
        <v>#DIV/0!</v>
      </c>
    </row>
    <row r="26" spans="1:5" ht="35.1" customHeight="1" x14ac:dyDescent="0.25">
      <c r="A26" s="29" t="s">
        <v>18</v>
      </c>
      <c r="B26" s="29"/>
      <c r="C26" s="30"/>
      <c r="D26" s="31" t="e">
        <f>IF(COUNT(C22:C25)&gt;0,"Insufficiente",AVERAGE(D22:E25))</f>
        <v>#DIV/0!</v>
      </c>
      <c r="E26" s="31"/>
    </row>
    <row r="27" spans="1:5" ht="35.1" customHeight="1" x14ac:dyDescent="0.25">
      <c r="A27" s="29" t="s">
        <v>19</v>
      </c>
      <c r="B27" s="29"/>
      <c r="C27" s="32"/>
      <c r="D27" s="37" t="e">
        <f>IF(D26="Insufficiente","Insufficiente",D26*30/10)</f>
        <v>#DIV/0!</v>
      </c>
      <c r="E27" s="31"/>
    </row>
    <row r="28" spans="1:5" ht="19.5" x14ac:dyDescent="0.25">
      <c r="A28" s="73" t="s">
        <v>145</v>
      </c>
      <c r="B28" s="73"/>
      <c r="C28" s="73"/>
      <c r="D28" s="73"/>
      <c r="E28" s="73"/>
    </row>
    <row r="29" spans="1:5" ht="39.75" customHeight="1" x14ac:dyDescent="0.25">
      <c r="A29" s="75" t="s">
        <v>20</v>
      </c>
      <c r="B29" s="75"/>
      <c r="C29" s="80" t="s">
        <v>21</v>
      </c>
      <c r="D29" s="80"/>
      <c r="E29" s="80"/>
    </row>
    <row r="30" spans="1:5" ht="141" customHeight="1" x14ac:dyDescent="0.25">
      <c r="A30" s="75" t="s">
        <v>22</v>
      </c>
      <c r="B30" s="75"/>
      <c r="C30" s="81"/>
      <c r="D30" s="81"/>
      <c r="E30" s="81"/>
    </row>
    <row r="31" spans="1:5" ht="71.25" customHeight="1" x14ac:dyDescent="0.25">
      <c r="A31" s="75" t="s">
        <v>23</v>
      </c>
      <c r="B31" s="75"/>
      <c r="C31" s="81"/>
      <c r="D31" s="81"/>
      <c r="E31" s="81"/>
    </row>
    <row r="32" spans="1:5" ht="70.5" customHeight="1" x14ac:dyDescent="0.25">
      <c r="A32" s="75" t="s">
        <v>24</v>
      </c>
      <c r="B32" s="75"/>
      <c r="C32" s="76"/>
      <c r="D32" s="76"/>
      <c r="E32" s="76"/>
    </row>
    <row r="33" spans="1:7" ht="15" customHeight="1" x14ac:dyDescent="0.3">
      <c r="A33" s="77"/>
      <c r="B33" s="77"/>
      <c r="C33" s="77"/>
      <c r="D33" s="77"/>
      <c r="E33" s="77"/>
    </row>
    <row r="34" spans="1:7" ht="37.5" customHeight="1" x14ac:dyDescent="0.25">
      <c r="A34" s="78" t="s">
        <v>25</v>
      </c>
      <c r="B34" s="78"/>
      <c r="C34" s="78"/>
      <c r="D34" s="78"/>
      <c r="E34" s="78"/>
      <c r="F34" s="78"/>
      <c r="G34" s="78"/>
    </row>
    <row r="35" spans="1:7" ht="37.5" customHeight="1" x14ac:dyDescent="0.3">
      <c r="A35" s="12"/>
      <c r="B35" s="13" t="s">
        <v>26</v>
      </c>
      <c r="C35" s="79" t="s">
        <v>27</v>
      </c>
      <c r="D35" s="79"/>
      <c r="E35" s="79"/>
      <c r="F35" s="14" t="s">
        <v>28</v>
      </c>
      <c r="G35" s="15" t="s">
        <v>29</v>
      </c>
    </row>
    <row r="36" spans="1:7" ht="94.5" customHeight="1" x14ac:dyDescent="0.25">
      <c r="A36" s="16" t="s">
        <v>30</v>
      </c>
      <c r="B36" s="24" t="s">
        <v>31</v>
      </c>
      <c r="C36" s="74" t="s">
        <v>32</v>
      </c>
      <c r="D36" s="74"/>
      <c r="E36" s="74"/>
      <c r="F36" s="33"/>
      <c r="G36" s="17" t="str">
        <f t="shared" ref="G36" si="0">IF(F36="","",IF(F36="Non valutabile","n.v.",F36*10))</f>
        <v/>
      </c>
    </row>
    <row r="37" spans="1:7" ht="74.25" customHeight="1" x14ac:dyDescent="0.25">
      <c r="A37" s="16" t="s">
        <v>33</v>
      </c>
      <c r="B37" s="24" t="s">
        <v>34</v>
      </c>
      <c r="C37" s="74" t="s">
        <v>35</v>
      </c>
      <c r="D37" s="74"/>
      <c r="E37" s="74"/>
      <c r="F37" s="33"/>
      <c r="G37" s="17" t="str">
        <f t="shared" ref="G37:G47" si="1">IF(F37="","",IF(F37="Non valutabile","n.v.",F37*10))</f>
        <v/>
      </c>
    </row>
    <row r="38" spans="1:7" ht="92.25" customHeight="1" x14ac:dyDescent="0.25">
      <c r="A38" s="16" t="s">
        <v>36</v>
      </c>
      <c r="B38" s="24" t="s">
        <v>93</v>
      </c>
      <c r="C38" s="74" t="s">
        <v>94</v>
      </c>
      <c r="D38" s="74"/>
      <c r="E38" s="74"/>
      <c r="F38" s="33"/>
      <c r="G38" s="17" t="str">
        <f t="shared" si="1"/>
        <v/>
      </c>
    </row>
    <row r="39" spans="1:7" ht="75" customHeight="1" x14ac:dyDescent="0.25">
      <c r="A39" s="16" t="s">
        <v>37</v>
      </c>
      <c r="B39" s="24" t="s">
        <v>95</v>
      </c>
      <c r="C39" s="74" t="s">
        <v>96</v>
      </c>
      <c r="D39" s="74"/>
      <c r="E39" s="74"/>
      <c r="F39" s="33"/>
      <c r="G39" s="17" t="str">
        <f t="shared" si="1"/>
        <v/>
      </c>
    </row>
    <row r="40" spans="1:7" ht="58.5" customHeight="1" x14ac:dyDescent="0.25">
      <c r="A40" s="16" t="s">
        <v>38</v>
      </c>
      <c r="B40" s="24" t="s">
        <v>97</v>
      </c>
      <c r="C40" s="74" t="s">
        <v>39</v>
      </c>
      <c r="D40" s="74"/>
      <c r="E40" s="74"/>
      <c r="F40" s="33"/>
      <c r="G40" s="17" t="str">
        <f t="shared" si="1"/>
        <v/>
      </c>
    </row>
    <row r="41" spans="1:7" ht="57.75" customHeight="1" x14ac:dyDescent="0.25">
      <c r="A41" s="16" t="s">
        <v>40</v>
      </c>
      <c r="B41" s="24" t="s">
        <v>41</v>
      </c>
      <c r="C41" s="74" t="s">
        <v>42</v>
      </c>
      <c r="D41" s="74"/>
      <c r="E41" s="74"/>
      <c r="F41" s="33"/>
      <c r="G41" s="17" t="str">
        <f t="shared" ref="G41:G43" si="2">IF(F41="","",IF(F41="Non valutabile","n.v.",F41*10))</f>
        <v/>
      </c>
    </row>
    <row r="42" spans="1:7" ht="74.25" customHeight="1" x14ac:dyDescent="0.25">
      <c r="A42" s="16" t="s">
        <v>43</v>
      </c>
      <c r="B42" s="24" t="s">
        <v>44</v>
      </c>
      <c r="C42" s="74" t="s">
        <v>45</v>
      </c>
      <c r="D42" s="74"/>
      <c r="E42" s="74"/>
      <c r="F42" s="33"/>
      <c r="G42" s="17" t="str">
        <f t="shared" si="2"/>
        <v/>
      </c>
    </row>
    <row r="43" spans="1:7" ht="129.75" customHeight="1" x14ac:dyDescent="0.25">
      <c r="A43" s="16" t="s">
        <v>46</v>
      </c>
      <c r="B43" s="25" t="s">
        <v>98</v>
      </c>
      <c r="C43" s="82" t="s">
        <v>99</v>
      </c>
      <c r="D43" s="82"/>
      <c r="E43" s="82"/>
      <c r="F43" s="33"/>
      <c r="G43" s="17" t="str">
        <f t="shared" si="2"/>
        <v/>
      </c>
    </row>
    <row r="44" spans="1:7" ht="75.75" customHeight="1" x14ac:dyDescent="0.25">
      <c r="A44" s="16" t="s">
        <v>47</v>
      </c>
      <c r="B44" s="25" t="s">
        <v>48</v>
      </c>
      <c r="C44" s="82" t="s">
        <v>100</v>
      </c>
      <c r="D44" s="82"/>
      <c r="E44" s="82"/>
      <c r="F44" s="33"/>
      <c r="G44" s="17" t="str">
        <f t="shared" si="1"/>
        <v/>
      </c>
    </row>
    <row r="45" spans="1:7" ht="111" customHeight="1" x14ac:dyDescent="0.25">
      <c r="A45" s="16" t="s">
        <v>101</v>
      </c>
      <c r="B45" s="25" t="s">
        <v>102</v>
      </c>
      <c r="C45" s="82" t="s">
        <v>103</v>
      </c>
      <c r="D45" s="82"/>
      <c r="E45" s="82"/>
      <c r="F45" s="33"/>
      <c r="G45" s="17" t="str">
        <f t="shared" si="1"/>
        <v/>
      </c>
    </row>
    <row r="46" spans="1:7" ht="58.5" customHeight="1" x14ac:dyDescent="0.25">
      <c r="A46" s="16" t="s">
        <v>104</v>
      </c>
      <c r="B46" s="25" t="s">
        <v>105</v>
      </c>
      <c r="C46" s="82" t="s">
        <v>106</v>
      </c>
      <c r="D46" s="82"/>
      <c r="E46" s="82"/>
      <c r="F46" s="33"/>
      <c r="G46" s="17" t="str">
        <f t="shared" si="1"/>
        <v/>
      </c>
    </row>
    <row r="47" spans="1:7" ht="57" customHeight="1" x14ac:dyDescent="0.25">
      <c r="A47" s="16" t="s">
        <v>107</v>
      </c>
      <c r="B47" s="25" t="s">
        <v>108</v>
      </c>
      <c r="C47" s="82" t="s">
        <v>109</v>
      </c>
      <c r="D47" s="82"/>
      <c r="E47" s="82"/>
      <c r="F47" s="33"/>
      <c r="G47" s="17" t="str">
        <f t="shared" si="1"/>
        <v/>
      </c>
    </row>
    <row r="48" spans="1:7" ht="41.25" customHeight="1" x14ac:dyDescent="0.25">
      <c r="A48" s="78" t="s">
        <v>49</v>
      </c>
      <c r="B48" s="83"/>
      <c r="C48" s="83"/>
      <c r="D48" s="83"/>
      <c r="E48" s="83"/>
      <c r="F48" s="18" t="s">
        <v>50</v>
      </c>
      <c r="G48" s="19" t="e">
        <f>AVERAGE(G36:G47)</f>
        <v>#DIV/0!</v>
      </c>
    </row>
    <row r="49" spans="1:7" x14ac:dyDescent="0.25">
      <c r="A49" s="84"/>
      <c r="B49" s="85"/>
      <c r="C49" s="85"/>
      <c r="D49" s="85"/>
      <c r="E49" s="85"/>
      <c r="F49" s="85"/>
      <c r="G49" s="85"/>
    </row>
    <row r="50" spans="1:7" ht="37.5" customHeight="1" x14ac:dyDescent="0.25">
      <c r="A50" s="86" t="s">
        <v>51</v>
      </c>
      <c r="B50" s="86"/>
      <c r="C50" s="86"/>
      <c r="D50" s="86"/>
      <c r="E50" s="86"/>
      <c r="F50" s="86"/>
      <c r="G50" s="86"/>
    </row>
    <row r="51" spans="1:7" ht="37.5" customHeight="1" x14ac:dyDescent="0.3">
      <c r="A51" s="12"/>
      <c r="B51" s="13" t="s">
        <v>26</v>
      </c>
      <c r="C51" s="79" t="s">
        <v>27</v>
      </c>
      <c r="D51" s="79"/>
      <c r="E51" s="79"/>
      <c r="F51" s="14" t="s">
        <v>28</v>
      </c>
      <c r="G51" s="15" t="s">
        <v>29</v>
      </c>
    </row>
    <row r="52" spans="1:7" ht="56.25" customHeight="1" x14ac:dyDescent="0.25">
      <c r="A52" s="20" t="s">
        <v>52</v>
      </c>
      <c r="B52" s="23" t="s">
        <v>53</v>
      </c>
      <c r="C52" s="87" t="s">
        <v>110</v>
      </c>
      <c r="D52" s="87"/>
      <c r="E52" s="88"/>
      <c r="F52" s="33"/>
      <c r="G52" s="17" t="str">
        <f t="shared" ref="G52:G62" si="3">IF(F52="","",IF(F52="Non valutabile","n.v.",F52*10))</f>
        <v/>
      </c>
    </row>
    <row r="53" spans="1:7" ht="94.5" customHeight="1" x14ac:dyDescent="0.25">
      <c r="A53" s="20" t="s">
        <v>54</v>
      </c>
      <c r="B53" s="23" t="s">
        <v>111</v>
      </c>
      <c r="C53" s="87" t="s">
        <v>112</v>
      </c>
      <c r="D53" s="87"/>
      <c r="E53" s="88"/>
      <c r="F53" s="33"/>
      <c r="G53" s="17" t="str">
        <f t="shared" si="3"/>
        <v/>
      </c>
    </row>
    <row r="54" spans="1:7" ht="75" customHeight="1" x14ac:dyDescent="0.25">
      <c r="A54" s="20" t="s">
        <v>55</v>
      </c>
      <c r="B54" s="23" t="s">
        <v>113</v>
      </c>
      <c r="C54" s="87" t="s">
        <v>114</v>
      </c>
      <c r="D54" s="87"/>
      <c r="E54" s="88"/>
      <c r="F54" s="33"/>
      <c r="G54" s="17" t="str">
        <f t="shared" si="3"/>
        <v/>
      </c>
    </row>
    <row r="55" spans="1:7" ht="74.25" customHeight="1" x14ac:dyDescent="0.25">
      <c r="A55" s="20" t="s">
        <v>56</v>
      </c>
      <c r="B55" s="23" t="s">
        <v>115</v>
      </c>
      <c r="C55" s="87" t="s">
        <v>116</v>
      </c>
      <c r="D55" s="87"/>
      <c r="E55" s="88"/>
      <c r="F55" s="33"/>
      <c r="G55" s="17" t="str">
        <f t="shared" si="3"/>
        <v/>
      </c>
    </row>
    <row r="56" spans="1:7" ht="39" customHeight="1" x14ac:dyDescent="0.25">
      <c r="A56" s="20" t="s">
        <v>57</v>
      </c>
      <c r="B56" s="23" t="s">
        <v>64</v>
      </c>
      <c r="C56" s="87" t="s">
        <v>117</v>
      </c>
      <c r="D56" s="87"/>
      <c r="E56" s="88"/>
      <c r="F56" s="33"/>
      <c r="G56" s="17" t="str">
        <f t="shared" si="3"/>
        <v/>
      </c>
    </row>
    <row r="57" spans="1:7" ht="114" customHeight="1" x14ac:dyDescent="0.25">
      <c r="A57" s="20" t="s">
        <v>58</v>
      </c>
      <c r="B57" s="23" t="s">
        <v>118</v>
      </c>
      <c r="C57" s="74" t="s">
        <v>119</v>
      </c>
      <c r="D57" s="74"/>
      <c r="E57" s="89"/>
      <c r="F57" s="33"/>
      <c r="G57" s="17" t="str">
        <f t="shared" si="3"/>
        <v/>
      </c>
    </row>
    <row r="58" spans="1:7" ht="92.25" customHeight="1" x14ac:dyDescent="0.25">
      <c r="A58" s="20" t="s">
        <v>59</v>
      </c>
      <c r="B58" s="23" t="s">
        <v>120</v>
      </c>
      <c r="C58" s="87" t="s">
        <v>121</v>
      </c>
      <c r="D58" s="87"/>
      <c r="E58" s="88"/>
      <c r="F58" s="33"/>
      <c r="G58" s="17" t="str">
        <f t="shared" si="3"/>
        <v/>
      </c>
    </row>
    <row r="59" spans="1:7" ht="183.75" customHeight="1" x14ac:dyDescent="0.25">
      <c r="A59" s="20" t="s">
        <v>60</v>
      </c>
      <c r="B59" s="23" t="s">
        <v>122</v>
      </c>
      <c r="C59" s="87" t="s">
        <v>123</v>
      </c>
      <c r="D59" s="87"/>
      <c r="E59" s="88"/>
      <c r="F59" s="33"/>
      <c r="G59" s="17" t="str">
        <f t="shared" si="3"/>
        <v/>
      </c>
    </row>
    <row r="60" spans="1:7" ht="58.5" customHeight="1" x14ac:dyDescent="0.25">
      <c r="A60" s="20" t="s">
        <v>61</v>
      </c>
      <c r="B60" s="23" t="s">
        <v>65</v>
      </c>
      <c r="C60" s="74" t="s">
        <v>66</v>
      </c>
      <c r="D60" s="87"/>
      <c r="E60" s="88"/>
      <c r="F60" s="33"/>
      <c r="G60" s="17" t="str">
        <f t="shared" si="3"/>
        <v/>
      </c>
    </row>
    <row r="61" spans="1:7" ht="58.5" customHeight="1" x14ac:dyDescent="0.25">
      <c r="A61" s="20" t="s">
        <v>62</v>
      </c>
      <c r="B61" s="23" t="s">
        <v>124</v>
      </c>
      <c r="C61" s="88" t="s">
        <v>125</v>
      </c>
      <c r="D61" s="90"/>
      <c r="E61" s="91"/>
      <c r="F61" s="33"/>
      <c r="G61" s="17" t="str">
        <f t="shared" si="3"/>
        <v/>
      </c>
    </row>
    <row r="62" spans="1:7" ht="92.25" customHeight="1" x14ac:dyDescent="0.25">
      <c r="A62" s="20" t="s">
        <v>63</v>
      </c>
      <c r="B62" s="23" t="s">
        <v>126</v>
      </c>
      <c r="C62" s="87" t="s">
        <v>127</v>
      </c>
      <c r="D62" s="87"/>
      <c r="E62" s="88"/>
      <c r="F62" s="33"/>
      <c r="G62" s="17" t="str">
        <f t="shared" si="3"/>
        <v/>
      </c>
    </row>
    <row r="63" spans="1:7" ht="41.25" customHeight="1" x14ac:dyDescent="0.25">
      <c r="A63" s="78" t="s">
        <v>67</v>
      </c>
      <c r="B63" s="83"/>
      <c r="C63" s="83"/>
      <c r="D63" s="83"/>
      <c r="E63" s="83"/>
      <c r="F63" s="18" t="s">
        <v>50</v>
      </c>
      <c r="G63" s="19" t="e">
        <f>AVERAGE(G52:G62)</f>
        <v>#DIV/0!</v>
      </c>
    </row>
    <row r="64" spans="1:7" ht="15" customHeight="1" x14ac:dyDescent="0.3">
      <c r="A64" s="92"/>
      <c r="B64" s="92"/>
      <c r="C64" s="92"/>
      <c r="D64" s="92"/>
      <c r="E64" s="92"/>
      <c r="F64" s="92"/>
      <c r="G64" s="92"/>
    </row>
    <row r="65" spans="1:7" ht="51.75" customHeight="1" x14ac:dyDescent="0.25">
      <c r="A65" s="86" t="s">
        <v>68</v>
      </c>
      <c r="B65" s="86"/>
      <c r="C65" s="86"/>
      <c r="D65" s="86"/>
      <c r="E65" s="86"/>
      <c r="F65" s="86"/>
      <c r="G65" s="86"/>
    </row>
    <row r="66" spans="1:7" ht="37.5" customHeight="1" x14ac:dyDescent="0.3">
      <c r="A66" s="12"/>
      <c r="B66" s="13" t="s">
        <v>26</v>
      </c>
      <c r="C66" s="79" t="s">
        <v>27</v>
      </c>
      <c r="D66" s="79"/>
      <c r="E66" s="79"/>
      <c r="F66" s="14" t="s">
        <v>28</v>
      </c>
      <c r="G66" s="15" t="s">
        <v>29</v>
      </c>
    </row>
    <row r="67" spans="1:7" ht="94.5" customHeight="1" x14ac:dyDescent="0.25">
      <c r="A67" s="16" t="s">
        <v>69</v>
      </c>
      <c r="B67" s="21" t="s">
        <v>70</v>
      </c>
      <c r="C67" s="87" t="s">
        <v>71</v>
      </c>
      <c r="D67" s="87"/>
      <c r="E67" s="87"/>
      <c r="F67" s="33"/>
      <c r="G67" s="17" t="str">
        <f>IF(F67="","",IF(F67="Non valutabile","n.v.",F67*10))</f>
        <v/>
      </c>
    </row>
    <row r="68" spans="1:7" ht="74.25" customHeight="1" x14ac:dyDescent="0.25">
      <c r="A68" s="16" t="s">
        <v>72</v>
      </c>
      <c r="B68" s="21" t="s">
        <v>73</v>
      </c>
      <c r="C68" s="87" t="s">
        <v>130</v>
      </c>
      <c r="D68" s="87"/>
      <c r="E68" s="87"/>
      <c r="F68" s="33"/>
      <c r="G68" s="17" t="str">
        <f>IF(F68="","",IF(F68="Non valutabile","n.v.",F68*10))</f>
        <v/>
      </c>
    </row>
    <row r="69" spans="1:7" ht="73.5" customHeight="1" x14ac:dyDescent="0.25">
      <c r="A69" s="16" t="s">
        <v>74</v>
      </c>
      <c r="B69" s="21" t="s">
        <v>131</v>
      </c>
      <c r="C69" s="74" t="s">
        <v>132</v>
      </c>
      <c r="D69" s="87"/>
      <c r="E69" s="87"/>
      <c r="F69" s="33"/>
      <c r="G69" s="17" t="str">
        <f>IF(F69="","",IF(F69="Non valutabile","n.v.",F69*10))</f>
        <v/>
      </c>
    </row>
    <row r="70" spans="1:7" ht="73.5" customHeight="1" x14ac:dyDescent="0.25">
      <c r="A70" s="16" t="s">
        <v>76</v>
      </c>
      <c r="B70" s="21" t="s">
        <v>133</v>
      </c>
      <c r="C70" s="87" t="s">
        <v>75</v>
      </c>
      <c r="D70" s="87"/>
      <c r="E70" s="87"/>
      <c r="F70" s="33"/>
      <c r="G70" s="17" t="str">
        <f t="shared" ref="G70:G72" si="4">IF(F70="","",IF(F70="Non valutabile","n.v.",F70*10))</f>
        <v/>
      </c>
    </row>
    <row r="71" spans="1:7" ht="57.75" customHeight="1" x14ac:dyDescent="0.25">
      <c r="A71" s="16" t="s">
        <v>128</v>
      </c>
      <c r="B71" s="21" t="s">
        <v>77</v>
      </c>
      <c r="C71" s="87" t="s">
        <v>134</v>
      </c>
      <c r="D71" s="87"/>
      <c r="E71" s="87"/>
      <c r="F71" s="33"/>
      <c r="G71" s="17" t="str">
        <f t="shared" si="4"/>
        <v/>
      </c>
    </row>
    <row r="72" spans="1:7" ht="58.5" customHeight="1" x14ac:dyDescent="0.25">
      <c r="A72" s="16" t="s">
        <v>129</v>
      </c>
      <c r="B72" s="21" t="s">
        <v>135</v>
      </c>
      <c r="C72" s="87" t="s">
        <v>136</v>
      </c>
      <c r="D72" s="87"/>
      <c r="E72" s="87"/>
      <c r="F72" s="33"/>
      <c r="G72" s="17" t="str">
        <f t="shared" si="4"/>
        <v/>
      </c>
    </row>
    <row r="73" spans="1:7" ht="41.25" customHeight="1" x14ac:dyDescent="0.25">
      <c r="A73" s="78" t="s">
        <v>78</v>
      </c>
      <c r="B73" s="83"/>
      <c r="C73" s="83"/>
      <c r="D73" s="83"/>
      <c r="E73" s="83"/>
      <c r="F73" s="18" t="s">
        <v>50</v>
      </c>
      <c r="G73" s="19" t="e">
        <f>AVERAGE(G67:G72)</f>
        <v>#DIV/0!</v>
      </c>
    </row>
    <row r="74" spans="1:7" ht="15" customHeight="1" x14ac:dyDescent="0.3">
      <c r="A74" s="92"/>
      <c r="B74" s="92"/>
      <c r="C74" s="92"/>
      <c r="D74" s="92"/>
      <c r="E74" s="92"/>
      <c r="F74" s="92"/>
      <c r="G74" s="92"/>
    </row>
    <row r="75" spans="1:7" ht="51.75" customHeight="1" x14ac:dyDescent="0.25">
      <c r="A75" s="86" t="s">
        <v>79</v>
      </c>
      <c r="B75" s="86"/>
      <c r="C75" s="86"/>
      <c r="D75" s="86"/>
      <c r="E75" s="86"/>
      <c r="F75" s="86"/>
      <c r="G75" s="86"/>
    </row>
    <row r="76" spans="1:7" ht="37.5" customHeight="1" x14ac:dyDescent="0.3">
      <c r="A76" s="12"/>
      <c r="B76" s="13" t="s">
        <v>26</v>
      </c>
      <c r="C76" s="79" t="s">
        <v>27</v>
      </c>
      <c r="D76" s="79"/>
      <c r="E76" s="79"/>
      <c r="F76" s="14" t="s">
        <v>28</v>
      </c>
      <c r="G76" s="15" t="s">
        <v>29</v>
      </c>
    </row>
    <row r="77" spans="1:7" ht="75" customHeight="1" x14ac:dyDescent="0.25">
      <c r="A77" s="16" t="s">
        <v>80</v>
      </c>
      <c r="B77" s="23" t="s">
        <v>81</v>
      </c>
      <c r="C77" s="87" t="s">
        <v>82</v>
      </c>
      <c r="D77" s="87"/>
      <c r="E77" s="87"/>
      <c r="F77" s="33"/>
      <c r="G77" s="17" t="str">
        <f>IF(F77="","",IF(F77="Non valutabile","n.v.",F77*10))</f>
        <v/>
      </c>
    </row>
    <row r="78" spans="1:7" ht="110.25" customHeight="1" x14ac:dyDescent="0.25">
      <c r="A78" s="16" t="s">
        <v>83</v>
      </c>
      <c r="B78" s="23" t="s">
        <v>138</v>
      </c>
      <c r="C78" s="87" t="s">
        <v>139</v>
      </c>
      <c r="D78" s="87"/>
      <c r="E78" s="87"/>
      <c r="F78" s="33"/>
      <c r="G78" s="17" t="str">
        <f>IF(F78="","",IF(F78="Non valutabile","n.v.",F78*10))</f>
        <v/>
      </c>
    </row>
    <row r="79" spans="1:7" ht="41.25" customHeight="1" x14ac:dyDescent="0.25">
      <c r="A79" s="16" t="s">
        <v>84</v>
      </c>
      <c r="B79" s="23" t="s">
        <v>140</v>
      </c>
      <c r="C79" s="87" t="s">
        <v>141</v>
      </c>
      <c r="D79" s="87"/>
      <c r="E79" s="87"/>
      <c r="F79" s="33"/>
      <c r="G79" s="17" t="str">
        <f>IF(F79="","",IF(F79="Non valutabile","n.v.",F79*10))</f>
        <v/>
      </c>
    </row>
    <row r="80" spans="1:7" ht="57.75" customHeight="1" x14ac:dyDescent="0.25">
      <c r="A80" s="16" t="s">
        <v>137</v>
      </c>
      <c r="B80" s="23" t="s">
        <v>142</v>
      </c>
      <c r="C80" s="87" t="s">
        <v>143</v>
      </c>
      <c r="D80" s="87"/>
      <c r="E80" s="87"/>
      <c r="F80" s="33"/>
      <c r="G80" s="17" t="str">
        <f>IF(F80="","",IF(F80="Non valutabile","n.v.",F80*10))</f>
        <v/>
      </c>
    </row>
    <row r="81" spans="1:7" ht="41.25" customHeight="1" x14ac:dyDescent="0.25">
      <c r="A81" s="78" t="s">
        <v>85</v>
      </c>
      <c r="B81" s="83"/>
      <c r="C81" s="83"/>
      <c r="D81" s="83"/>
      <c r="E81" s="83"/>
      <c r="F81" s="18" t="s">
        <v>50</v>
      </c>
      <c r="G81" s="19" t="e">
        <f>AVERAGE(G77:G80)</f>
        <v>#DIV/0!</v>
      </c>
    </row>
    <row r="82" spans="1:7" ht="15" customHeight="1" x14ac:dyDescent="0.3">
      <c r="A82" s="77"/>
      <c r="B82" s="77"/>
      <c r="C82" s="77"/>
      <c r="D82" s="77"/>
      <c r="E82" s="77"/>
    </row>
    <row r="83" spans="1:7" ht="23.25" x14ac:dyDescent="0.25">
      <c r="A83" s="94" t="s">
        <v>86</v>
      </c>
      <c r="B83" s="94"/>
      <c r="C83" s="94"/>
      <c r="D83" s="94"/>
      <c r="E83" s="94"/>
      <c r="F83" s="94"/>
      <c r="G83" s="94"/>
    </row>
    <row r="84" spans="1:7" ht="244.5" customHeight="1" x14ac:dyDescent="0.25">
      <c r="A84" s="95" t="s">
        <v>144</v>
      </c>
      <c r="B84" s="86"/>
      <c r="C84" s="86"/>
      <c r="D84" s="86"/>
      <c r="E84" s="86"/>
      <c r="F84" s="86"/>
      <c r="G84" s="86"/>
    </row>
    <row r="85" spans="1:7" ht="23.25" x14ac:dyDescent="0.25">
      <c r="A85" s="94" t="s">
        <v>87</v>
      </c>
      <c r="B85" s="94"/>
      <c r="C85" s="94"/>
      <c r="D85" s="94"/>
      <c r="E85" s="94"/>
      <c r="F85" s="94"/>
      <c r="G85" s="94"/>
    </row>
    <row r="86" spans="1:7" ht="99.75" customHeight="1" x14ac:dyDescent="0.25">
      <c r="A86" s="93"/>
      <c r="B86" s="93"/>
      <c r="C86" s="93"/>
      <c r="D86" s="93"/>
      <c r="E86" s="93"/>
      <c r="F86" s="93"/>
      <c r="G86" s="93"/>
    </row>
    <row r="87" spans="1:7" ht="23.25" x14ac:dyDescent="0.25">
      <c r="A87" s="94" t="s">
        <v>88</v>
      </c>
      <c r="B87" s="94"/>
      <c r="C87" s="94"/>
      <c r="D87" s="94"/>
      <c r="E87" s="94"/>
      <c r="F87" s="94"/>
      <c r="G87" s="94"/>
    </row>
    <row r="88" spans="1:7" ht="109.5" customHeight="1" x14ac:dyDescent="0.25">
      <c r="A88" s="93"/>
      <c r="B88" s="93"/>
      <c r="C88" s="93"/>
      <c r="D88" s="93"/>
      <c r="E88" s="93"/>
      <c r="F88" s="93"/>
      <c r="G88" s="93"/>
    </row>
  </sheetData>
  <sheetProtection algorithmName="SHA-512" hashValue="Sq5JsYo0Jmeo+OTRuMZcDs5pmcZRvhuKD44OYGBLiaKLNphnfgJDzmYzBiAzj3K3SDLVpKMCJj8IfDn0GFSDEA==" saltValue="R6CvnheFRy6M+UZYylc+0g==" spinCount="100000" sheet="1" selectLockedCells="1"/>
  <mergeCells count="87">
    <mergeCell ref="C78:E78"/>
    <mergeCell ref="C80:E80"/>
    <mergeCell ref="A81:E81"/>
    <mergeCell ref="A88:G88"/>
    <mergeCell ref="A82:E82"/>
    <mergeCell ref="A83:G83"/>
    <mergeCell ref="A84:G84"/>
    <mergeCell ref="A85:G85"/>
    <mergeCell ref="A86:G86"/>
    <mergeCell ref="A87:G87"/>
    <mergeCell ref="C79:E79"/>
    <mergeCell ref="A74:G74"/>
    <mergeCell ref="A75:G75"/>
    <mergeCell ref="C76:E76"/>
    <mergeCell ref="C77:E77"/>
    <mergeCell ref="C69:E69"/>
    <mergeCell ref="C72:E72"/>
    <mergeCell ref="A73:E73"/>
    <mergeCell ref="C70:E70"/>
    <mergeCell ref="C71:E71"/>
    <mergeCell ref="C66:E66"/>
    <mergeCell ref="C67:E67"/>
    <mergeCell ref="C68:E68"/>
    <mergeCell ref="A63:E63"/>
    <mergeCell ref="A64:G64"/>
    <mergeCell ref="A65:G65"/>
    <mergeCell ref="C61:E61"/>
    <mergeCell ref="C62:E62"/>
    <mergeCell ref="C58:E58"/>
    <mergeCell ref="C59:E59"/>
    <mergeCell ref="C60:E60"/>
    <mergeCell ref="C55:E55"/>
    <mergeCell ref="C56:E56"/>
    <mergeCell ref="C57:E57"/>
    <mergeCell ref="C52:E52"/>
    <mergeCell ref="C53:E53"/>
    <mergeCell ref="C54:E54"/>
    <mergeCell ref="A48:E48"/>
    <mergeCell ref="A49:G49"/>
    <mergeCell ref="A50:G50"/>
    <mergeCell ref="C51:E51"/>
    <mergeCell ref="C45:E45"/>
    <mergeCell ref="C46:E46"/>
    <mergeCell ref="C47:E47"/>
    <mergeCell ref="C39:E39"/>
    <mergeCell ref="C40:E40"/>
    <mergeCell ref="C44:E44"/>
    <mergeCell ref="C41:E41"/>
    <mergeCell ref="C42:E42"/>
    <mergeCell ref="C43:E43"/>
    <mergeCell ref="A28:E28"/>
    <mergeCell ref="C36:E36"/>
    <mergeCell ref="C37:E37"/>
    <mergeCell ref="C38:E38"/>
    <mergeCell ref="A32:B32"/>
    <mergeCell ref="C32:E32"/>
    <mergeCell ref="A33:E33"/>
    <mergeCell ref="A34:G34"/>
    <mergeCell ref="C35:E35"/>
    <mergeCell ref="A29:B29"/>
    <mergeCell ref="C29:E29"/>
    <mergeCell ref="A30:B30"/>
    <mergeCell ref="C30:E30"/>
    <mergeCell ref="A31:B31"/>
    <mergeCell ref="C31:E31"/>
    <mergeCell ref="A21:B21"/>
    <mergeCell ref="A22:B22"/>
    <mergeCell ref="A23:B23"/>
    <mergeCell ref="A24:B24"/>
    <mergeCell ref="A25:B25"/>
    <mergeCell ref="A20:E20"/>
    <mergeCell ref="A10:E10"/>
    <mergeCell ref="A11:E11"/>
    <mergeCell ref="A12:B12"/>
    <mergeCell ref="A13:B13"/>
    <mergeCell ref="D13:E13"/>
    <mergeCell ref="A14:E14"/>
    <mergeCell ref="A15:E15"/>
    <mergeCell ref="A16:E16"/>
    <mergeCell ref="A17:E17"/>
    <mergeCell ref="A18:E18"/>
    <mergeCell ref="A19:B19"/>
    <mergeCell ref="A1:E4"/>
    <mergeCell ref="C5:E5"/>
    <mergeCell ref="A7:E7"/>
    <mergeCell ref="A6:E6"/>
    <mergeCell ref="A8:E9"/>
  </mergeCells>
  <dataValidations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Clicca sul bottone" sqref="F77:F80 F36:F47 F52:F62 F67:F72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54" fitToHeight="0" orientation="portrait" r:id="rId1"/>
  <ignoredErrors>
    <ignoredError sqref="G73 G63 G48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73</xdr:row>
                    <xdr:rowOff>0</xdr:rowOff>
                  </from>
                  <to>
                    <xdr:col>1</xdr:col>
                    <xdr:colOff>1962150</xdr:colOff>
                    <xdr:row>73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F13" sqref="F13"/>
    </sheetView>
  </sheetViews>
  <sheetFormatPr defaultRowHeight="15" x14ac:dyDescent="0.25"/>
  <cols>
    <col min="1" max="1" width="20.28515625" bestFit="1" customWidth="1"/>
  </cols>
  <sheetData>
    <row r="3" spans="1:1" x14ac:dyDescent="0.25">
      <c r="A3" s="3" t="s">
        <v>89</v>
      </c>
    </row>
    <row r="4" spans="1:1" x14ac:dyDescent="0.25">
      <c r="A4" s="1" t="s">
        <v>90</v>
      </c>
    </row>
    <row r="5" spans="1:1" x14ac:dyDescent="0.25">
      <c r="A5" s="2">
        <v>1</v>
      </c>
    </row>
    <row r="6" spans="1:1" x14ac:dyDescent="0.25">
      <c r="A6" s="2">
        <v>0.9</v>
      </c>
    </row>
    <row r="7" spans="1:1" x14ac:dyDescent="0.25">
      <c r="A7" s="2">
        <v>0.8</v>
      </c>
    </row>
    <row r="8" spans="1:1" x14ac:dyDescent="0.25">
      <c r="A8" s="2">
        <v>0.7</v>
      </c>
    </row>
    <row r="9" spans="1:1" x14ac:dyDescent="0.25">
      <c r="A9" s="2">
        <v>0.6</v>
      </c>
    </row>
    <row r="10" spans="1:1" x14ac:dyDescent="0.25">
      <c r="A10" s="2">
        <v>0.5</v>
      </c>
    </row>
    <row r="11" spans="1:1" x14ac:dyDescent="0.25">
      <c r="A11" s="2">
        <v>0.4</v>
      </c>
    </row>
    <row r="12" spans="1:1" x14ac:dyDescent="0.25">
      <c r="A12" s="2">
        <v>0.3</v>
      </c>
    </row>
    <row r="13" spans="1:1" x14ac:dyDescent="0.25">
      <c r="A13" s="2">
        <v>0.2</v>
      </c>
    </row>
    <row r="14" spans="1:1" x14ac:dyDescent="0.25">
      <c r="A14" s="2">
        <v>0.1</v>
      </c>
    </row>
  </sheetData>
  <sheetProtection algorithmName="SHA-512" hashValue="kpV7dY9quF3nSVq/JhVd9opAL4Hfk6lbNF0L+c7wdJWPN+OdJ1v0eoXsg625tKEBqlc9Uuez5RArIKCG6dYSHg==" saltValue="pNNBCBoXIU4g2ihRVp4HTQ==" spinCount="100000" sheet="1" objects="1" scenarios="1" selectLockedCells="1" selectUnlockedCells="1"/>
  <sortState xmlns:xlrd2="http://schemas.microsoft.com/office/spreadsheetml/2017/richdata2" ref="A5:A14">
    <sortCondition descending="1" ref="A5:A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02EDE80EC28574ABA48BD85200E85B0" ma:contentTypeVersion="4" ma:contentTypeDescription="Creare un nuovo documento." ma:contentTypeScope="" ma:versionID="06fbef2ffa8cb5ab9721393608fdb17d">
  <xsd:schema xmlns:xsd="http://www.w3.org/2001/XMLSchema" xmlns:xs="http://www.w3.org/2001/XMLSchema" xmlns:p="http://schemas.microsoft.com/office/2006/metadata/properties" xmlns:ns2="d4476f80-6c37-4e50-bcba-e5c0d96c79a7" targetNamespace="http://schemas.microsoft.com/office/2006/metadata/properties" ma:root="true" ma:fieldsID="aa8febb7892b48beeea9b7d4d9bbcc95" ns2:_="">
    <xsd:import namespace="d4476f80-6c37-4e50-bcba-e5c0d96c7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476f80-6c37-4e50-bcba-e5c0d96c79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4476f80-6c37-4e50-bcba-e5c0d96c79a7" xsi:nil="true"/>
  </documentManagement>
</p:properties>
</file>

<file path=customXml/itemProps1.xml><?xml version="1.0" encoding="utf-8"?>
<ds:datastoreItem xmlns:ds="http://schemas.openxmlformats.org/officeDocument/2006/customXml" ds:itemID="{1BEB1970-8C23-483A-8BC2-66DE56E9CA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342EC8-8E19-4B40-8175-9BCB9EAD4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476f80-6c37-4e50-bcba-e5c0d96c7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BA41EF-9FFB-40D8-932F-22D6FFDD0B69}">
  <ds:schemaRefs>
    <ds:schemaRef ds:uri="http://schemas.microsoft.com/office/2006/metadata/properties"/>
    <ds:schemaRef ds:uri="http://schemas.microsoft.com/office/infopath/2007/PartnerControls"/>
    <ds:schemaRef ds:uri="d4476f80-6c37-4e50-bcba-e5c0d96c79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Silvio Gennaro</dc:creator>
  <cp:keywords/>
  <dc:description/>
  <cp:lastModifiedBy>ENRICO CERONI</cp:lastModifiedBy>
  <cp:revision/>
  <dcterms:created xsi:type="dcterms:W3CDTF">2022-11-10T14:11:35Z</dcterms:created>
  <dcterms:modified xsi:type="dcterms:W3CDTF">2023-07-25T13:42:25Z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0x010100602EDE80EC28574ABA48BD85200E85B0</vt:lpwstr>
  </property>
  <property fmtid="{D5CDD505-2E9C-101B-9397-08002B2CF9AE}" pid="3" name="Order">
    <vt:r8>4433200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