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univpm-my.sharepoint.com/personal/p004598_staff_univpm_it/Documents/Download/"/>
    </mc:Choice>
  </mc:AlternateContent>
  <xr:revisionPtr revIDLastSave="7319" documentId="8_{28761992-9B84-4BF3-B864-3566C3A74496}" xr6:coauthVersionLast="47" xr6:coauthVersionMax="47" xr10:uidLastSave="{46D9B41A-9820-4D9D-A547-0A755AE6B1FC}"/>
  <bookViews>
    <workbookView minimized="1" xWindow="720" yWindow="8340" windowWidth="28080" windowHeight="7260" tabRatio="543" xr2:uid="{00000000-000D-0000-FFFF-FFFF00000000}"/>
  </bookViews>
  <sheets>
    <sheet name="Calendario AFP III ANNO 21.22" sheetId="5" r:id="rId1"/>
  </sheets>
  <definedNames>
    <definedName name="__xlnm.Print_Area" localSheetId="0">'Calendario AFP III ANNO 21.22'!$A$1:$C$4</definedName>
    <definedName name="__xlnm.Print_Titles" localSheetId="0">'Calendario AFP III ANNO 21.22'!$2:$4</definedName>
    <definedName name="Appaparato_locomotore_Esame_Reumatologico">"#REF!"</definedName>
    <definedName name="Apparato_locomotore__Esame_Reumatologico">"#REF!"</definedName>
    <definedName name="_xlnm.Print_Area" localSheetId="0">'Calendario AFP III ANNO 21.22'!$A$1:$BY$180</definedName>
    <definedName name="Excel_BuiltIn_Print_Area" localSheetId="0">'Calendario AFP III ANNO 21.22'!$A$1:$C$4</definedName>
    <definedName name="Excel_BuiltIn_Print_Titles" localSheetId="0">'Calendario AFP III ANNO 21.22'!$2:$4</definedName>
    <definedName name="pippo">"#REF!"</definedName>
    <definedName name="POP">"#REF!"</definedName>
    <definedName name="Reumatologia">"#REF!"</definedName>
    <definedName name="_xlnm.Print_Titles" localSheetId="0">'Calendario AFP III ANNO 21.22'!$1:$4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D124" i="5" l="1"/>
  <c r="DV110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CP121" i="5"/>
  <c r="CQ121" i="5"/>
  <c r="CR121" i="5"/>
  <c r="CS121" i="5"/>
  <c r="CT121" i="5"/>
  <c r="CU121" i="5"/>
  <c r="CV121" i="5"/>
  <c r="CW121" i="5"/>
  <c r="CX121" i="5"/>
  <c r="CY121" i="5"/>
  <c r="CZ121" i="5"/>
  <c r="DA121" i="5"/>
  <c r="DB121" i="5"/>
  <c r="DC121" i="5"/>
  <c r="DD121" i="5"/>
  <c r="DE121" i="5"/>
  <c r="DF121" i="5"/>
  <c r="DG121" i="5"/>
  <c r="DH121" i="5"/>
  <c r="DI121" i="5"/>
  <c r="DJ121" i="5"/>
  <c r="DK121" i="5"/>
  <c r="DL121" i="5"/>
  <c r="DM121" i="5"/>
  <c r="DN121" i="5"/>
  <c r="DO121" i="5"/>
  <c r="DP121" i="5"/>
  <c r="DQ121" i="5"/>
  <c r="DR121" i="5"/>
  <c r="DS121" i="5"/>
  <c r="DT121" i="5"/>
  <c r="DU121" i="5"/>
  <c r="DV121" i="5"/>
  <c r="DW121" i="5"/>
  <c r="DX121" i="5"/>
  <c r="DY121" i="5"/>
  <c r="DZ121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CP122" i="5"/>
  <c r="CQ122" i="5"/>
  <c r="CR122" i="5"/>
  <c r="CS122" i="5"/>
  <c r="CT122" i="5"/>
  <c r="CU122" i="5"/>
  <c r="CV122" i="5"/>
  <c r="CW122" i="5"/>
  <c r="CX122" i="5"/>
  <c r="CY122" i="5"/>
  <c r="CZ122" i="5"/>
  <c r="DA122" i="5"/>
  <c r="DB122" i="5"/>
  <c r="DC122" i="5"/>
  <c r="DD122" i="5"/>
  <c r="DE122" i="5"/>
  <c r="DF122" i="5"/>
  <c r="DG122" i="5"/>
  <c r="DH122" i="5"/>
  <c r="DI122" i="5"/>
  <c r="DJ122" i="5"/>
  <c r="DK122" i="5"/>
  <c r="DL122" i="5"/>
  <c r="DM122" i="5"/>
  <c r="DN122" i="5"/>
  <c r="DO122" i="5"/>
  <c r="DP122" i="5"/>
  <c r="DQ122" i="5"/>
  <c r="DR122" i="5"/>
  <c r="DS122" i="5"/>
  <c r="DT122" i="5"/>
  <c r="DU122" i="5"/>
  <c r="DV122" i="5"/>
  <c r="DW122" i="5"/>
  <c r="DX122" i="5"/>
  <c r="DY122" i="5"/>
  <c r="DZ122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CP123" i="5"/>
  <c r="CQ123" i="5"/>
  <c r="CR123" i="5"/>
  <c r="CS123" i="5"/>
  <c r="CT123" i="5"/>
  <c r="CU123" i="5"/>
  <c r="CV123" i="5"/>
  <c r="CW123" i="5"/>
  <c r="CX123" i="5"/>
  <c r="CY123" i="5"/>
  <c r="CZ123" i="5"/>
  <c r="DA123" i="5"/>
  <c r="DB123" i="5"/>
  <c r="DC123" i="5"/>
  <c r="DD123" i="5"/>
  <c r="DE123" i="5"/>
  <c r="DF123" i="5"/>
  <c r="DG123" i="5"/>
  <c r="DH123" i="5"/>
  <c r="DI123" i="5"/>
  <c r="DJ123" i="5"/>
  <c r="DK123" i="5"/>
  <c r="DL123" i="5"/>
  <c r="DM123" i="5"/>
  <c r="DN123" i="5"/>
  <c r="DO123" i="5"/>
  <c r="DP123" i="5"/>
  <c r="DQ123" i="5"/>
  <c r="DR123" i="5"/>
  <c r="DS123" i="5"/>
  <c r="DT123" i="5"/>
  <c r="DU123" i="5"/>
  <c r="DV123" i="5"/>
  <c r="DW123" i="5"/>
  <c r="DX123" i="5"/>
  <c r="DY123" i="5"/>
  <c r="DZ123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CP124" i="5"/>
  <c r="CQ124" i="5"/>
  <c r="CR124" i="5"/>
  <c r="CS124" i="5"/>
  <c r="CT124" i="5"/>
  <c r="CU124" i="5"/>
  <c r="CV124" i="5"/>
  <c r="CW124" i="5"/>
  <c r="CX124" i="5"/>
  <c r="CY124" i="5"/>
  <c r="CZ124" i="5"/>
  <c r="DA124" i="5"/>
  <c r="DB124" i="5"/>
  <c r="DC124" i="5"/>
  <c r="DD124" i="5"/>
  <c r="DE124" i="5"/>
  <c r="DF124" i="5"/>
  <c r="DG124" i="5"/>
  <c r="DH124" i="5"/>
  <c r="DI124" i="5"/>
  <c r="DJ124" i="5"/>
  <c r="DK124" i="5"/>
  <c r="DL124" i="5"/>
  <c r="DM124" i="5"/>
  <c r="DN124" i="5"/>
  <c r="DO124" i="5"/>
  <c r="DP124" i="5"/>
  <c r="DQ124" i="5"/>
  <c r="DR124" i="5"/>
  <c r="DS124" i="5"/>
  <c r="DT124" i="5"/>
  <c r="DU124" i="5"/>
  <c r="DV124" i="5"/>
  <c r="DW124" i="5"/>
  <c r="DX124" i="5"/>
  <c r="DY124" i="5"/>
  <c r="DZ124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CP125" i="5"/>
  <c r="CQ125" i="5"/>
  <c r="CR125" i="5"/>
  <c r="CS125" i="5"/>
  <c r="CT125" i="5"/>
  <c r="CU125" i="5"/>
  <c r="CV125" i="5"/>
  <c r="CW125" i="5"/>
  <c r="CX125" i="5"/>
  <c r="CY125" i="5"/>
  <c r="CZ125" i="5"/>
  <c r="DA125" i="5"/>
  <c r="DB125" i="5"/>
  <c r="DC125" i="5"/>
  <c r="DD125" i="5"/>
  <c r="DE125" i="5"/>
  <c r="DF125" i="5"/>
  <c r="DG125" i="5"/>
  <c r="DH125" i="5"/>
  <c r="DI125" i="5"/>
  <c r="DJ125" i="5"/>
  <c r="DK125" i="5"/>
  <c r="DL125" i="5"/>
  <c r="DM125" i="5"/>
  <c r="DN125" i="5"/>
  <c r="DO125" i="5"/>
  <c r="DP125" i="5"/>
  <c r="DQ125" i="5"/>
  <c r="DR125" i="5"/>
  <c r="DS125" i="5"/>
  <c r="DT125" i="5"/>
  <c r="DU125" i="5"/>
  <c r="DV125" i="5"/>
  <c r="DW125" i="5"/>
  <c r="DX125" i="5"/>
  <c r="DY125" i="5"/>
  <c r="DZ125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CP126" i="5"/>
  <c r="CQ126" i="5"/>
  <c r="CR126" i="5"/>
  <c r="CS126" i="5"/>
  <c r="CT126" i="5"/>
  <c r="CU126" i="5"/>
  <c r="CV126" i="5"/>
  <c r="CW126" i="5"/>
  <c r="CX126" i="5"/>
  <c r="CY126" i="5"/>
  <c r="CZ126" i="5"/>
  <c r="DA126" i="5"/>
  <c r="DB126" i="5"/>
  <c r="DC126" i="5"/>
  <c r="DD126" i="5"/>
  <c r="DE126" i="5"/>
  <c r="DF126" i="5"/>
  <c r="DG126" i="5"/>
  <c r="DH126" i="5"/>
  <c r="DI126" i="5"/>
  <c r="DJ126" i="5"/>
  <c r="DK126" i="5"/>
  <c r="DL126" i="5"/>
  <c r="DM126" i="5"/>
  <c r="DN126" i="5"/>
  <c r="DO126" i="5"/>
  <c r="DP126" i="5"/>
  <c r="DQ126" i="5"/>
  <c r="DR126" i="5"/>
  <c r="DS126" i="5"/>
  <c r="DT126" i="5"/>
  <c r="DU126" i="5"/>
  <c r="DV126" i="5"/>
  <c r="DW126" i="5"/>
  <c r="DX126" i="5"/>
  <c r="DY126" i="5"/>
  <c r="DZ126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CP127" i="5"/>
  <c r="CQ127" i="5"/>
  <c r="CR127" i="5"/>
  <c r="CS127" i="5"/>
  <c r="CT127" i="5"/>
  <c r="CU127" i="5"/>
  <c r="CV127" i="5"/>
  <c r="CW127" i="5"/>
  <c r="CX127" i="5"/>
  <c r="CY127" i="5"/>
  <c r="CZ127" i="5"/>
  <c r="DA127" i="5"/>
  <c r="DB127" i="5"/>
  <c r="DC127" i="5"/>
  <c r="DD127" i="5"/>
  <c r="DE127" i="5"/>
  <c r="DF127" i="5"/>
  <c r="DG127" i="5"/>
  <c r="DH127" i="5"/>
  <c r="DI127" i="5"/>
  <c r="DJ127" i="5"/>
  <c r="DK127" i="5"/>
  <c r="DL127" i="5"/>
  <c r="DM127" i="5"/>
  <c r="DN127" i="5"/>
  <c r="DO127" i="5"/>
  <c r="DP127" i="5"/>
  <c r="DQ127" i="5"/>
  <c r="DR127" i="5"/>
  <c r="DS127" i="5"/>
  <c r="DT127" i="5"/>
  <c r="DU127" i="5"/>
  <c r="DV127" i="5"/>
  <c r="DW127" i="5"/>
  <c r="DX127" i="5"/>
  <c r="DY127" i="5"/>
  <c r="DZ127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CP128" i="5"/>
  <c r="CQ128" i="5"/>
  <c r="CR128" i="5"/>
  <c r="CS128" i="5"/>
  <c r="CT128" i="5"/>
  <c r="CU128" i="5"/>
  <c r="CV128" i="5"/>
  <c r="CW128" i="5"/>
  <c r="CX128" i="5"/>
  <c r="CY128" i="5"/>
  <c r="CZ128" i="5"/>
  <c r="DA128" i="5"/>
  <c r="DB128" i="5"/>
  <c r="DC128" i="5"/>
  <c r="DD128" i="5"/>
  <c r="DE128" i="5"/>
  <c r="DF128" i="5"/>
  <c r="DG128" i="5"/>
  <c r="DH128" i="5"/>
  <c r="DI128" i="5"/>
  <c r="DJ128" i="5"/>
  <c r="DK128" i="5"/>
  <c r="DL128" i="5"/>
  <c r="DM128" i="5"/>
  <c r="DN128" i="5"/>
  <c r="DO128" i="5"/>
  <c r="DP128" i="5"/>
  <c r="DQ128" i="5"/>
  <c r="DR128" i="5"/>
  <c r="DS128" i="5"/>
  <c r="DT128" i="5"/>
  <c r="DU128" i="5"/>
  <c r="DV128" i="5"/>
  <c r="DW128" i="5"/>
  <c r="DX128" i="5"/>
  <c r="DY128" i="5"/>
  <c r="DZ128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P129" i="5"/>
  <c r="CQ129" i="5"/>
  <c r="CR129" i="5"/>
  <c r="CS129" i="5"/>
  <c r="CT129" i="5"/>
  <c r="CU129" i="5"/>
  <c r="CV129" i="5"/>
  <c r="CW129" i="5"/>
  <c r="CX129" i="5"/>
  <c r="CY129" i="5"/>
  <c r="CZ129" i="5"/>
  <c r="DA129" i="5"/>
  <c r="DB129" i="5"/>
  <c r="DC129" i="5"/>
  <c r="DD129" i="5"/>
  <c r="DE129" i="5"/>
  <c r="DF129" i="5"/>
  <c r="DG129" i="5"/>
  <c r="DH129" i="5"/>
  <c r="DI129" i="5"/>
  <c r="DJ129" i="5"/>
  <c r="DK129" i="5"/>
  <c r="DL129" i="5"/>
  <c r="DM129" i="5"/>
  <c r="DN129" i="5"/>
  <c r="DO129" i="5"/>
  <c r="DP129" i="5"/>
  <c r="DQ129" i="5"/>
  <c r="DR129" i="5"/>
  <c r="DS129" i="5"/>
  <c r="DT129" i="5"/>
  <c r="DU129" i="5"/>
  <c r="DV129" i="5"/>
  <c r="DW129" i="5"/>
  <c r="DX129" i="5"/>
  <c r="DY129" i="5"/>
  <c r="DZ129" i="5"/>
  <c r="CC130" i="5"/>
  <c r="CD130" i="5"/>
  <c r="CE130" i="5"/>
  <c r="CF130" i="5"/>
  <c r="CG130" i="5"/>
  <c r="CH130" i="5"/>
  <c r="CI130" i="5"/>
  <c r="CJ130" i="5"/>
  <c r="CK130" i="5"/>
  <c r="CL130" i="5"/>
  <c r="CM130" i="5"/>
  <c r="CN130" i="5"/>
  <c r="CO130" i="5"/>
  <c r="CP130" i="5"/>
  <c r="CQ130" i="5"/>
  <c r="CR130" i="5"/>
  <c r="CS130" i="5"/>
  <c r="CT130" i="5"/>
  <c r="CU130" i="5"/>
  <c r="CV130" i="5"/>
  <c r="CW130" i="5"/>
  <c r="CX130" i="5"/>
  <c r="CY130" i="5"/>
  <c r="CZ130" i="5"/>
  <c r="DA130" i="5"/>
  <c r="DB130" i="5"/>
  <c r="DC130" i="5"/>
  <c r="DD130" i="5"/>
  <c r="DE130" i="5"/>
  <c r="DF130" i="5"/>
  <c r="DG130" i="5"/>
  <c r="DH130" i="5"/>
  <c r="DI130" i="5"/>
  <c r="DJ130" i="5"/>
  <c r="DK130" i="5"/>
  <c r="DL130" i="5"/>
  <c r="DM130" i="5"/>
  <c r="DN130" i="5"/>
  <c r="DO130" i="5"/>
  <c r="DP130" i="5"/>
  <c r="DQ130" i="5"/>
  <c r="DR130" i="5"/>
  <c r="DS130" i="5"/>
  <c r="DT130" i="5"/>
  <c r="DU130" i="5"/>
  <c r="DV130" i="5"/>
  <c r="DW130" i="5"/>
  <c r="DX130" i="5"/>
  <c r="DY130" i="5"/>
  <c r="DZ130" i="5"/>
  <c r="CC131" i="5"/>
  <c r="CD131" i="5"/>
  <c r="CE131" i="5"/>
  <c r="CF131" i="5"/>
  <c r="CG131" i="5"/>
  <c r="CH131" i="5"/>
  <c r="CI131" i="5"/>
  <c r="CJ131" i="5"/>
  <c r="CK131" i="5"/>
  <c r="CL131" i="5"/>
  <c r="CM131" i="5"/>
  <c r="CN131" i="5"/>
  <c r="CO131" i="5"/>
  <c r="CP131" i="5"/>
  <c r="CQ131" i="5"/>
  <c r="CR131" i="5"/>
  <c r="CS131" i="5"/>
  <c r="CT131" i="5"/>
  <c r="CU131" i="5"/>
  <c r="CV131" i="5"/>
  <c r="CW131" i="5"/>
  <c r="CX131" i="5"/>
  <c r="CY131" i="5"/>
  <c r="CZ131" i="5"/>
  <c r="DA131" i="5"/>
  <c r="DB131" i="5"/>
  <c r="DC131" i="5"/>
  <c r="DD131" i="5"/>
  <c r="DE131" i="5"/>
  <c r="DF131" i="5"/>
  <c r="DG131" i="5"/>
  <c r="DH131" i="5"/>
  <c r="DI131" i="5"/>
  <c r="DJ131" i="5"/>
  <c r="DK131" i="5"/>
  <c r="DL131" i="5"/>
  <c r="DM131" i="5"/>
  <c r="DN131" i="5"/>
  <c r="DO131" i="5"/>
  <c r="DP131" i="5"/>
  <c r="DQ131" i="5"/>
  <c r="DR131" i="5"/>
  <c r="DS131" i="5"/>
  <c r="DT131" i="5"/>
  <c r="DU131" i="5"/>
  <c r="DV131" i="5"/>
  <c r="DW131" i="5"/>
  <c r="DX131" i="5"/>
  <c r="DY131" i="5"/>
  <c r="DZ131" i="5"/>
  <c r="CC132" i="5"/>
  <c r="CD132" i="5"/>
  <c r="CE132" i="5"/>
  <c r="CF132" i="5"/>
  <c r="CG132" i="5"/>
  <c r="CH132" i="5"/>
  <c r="CI132" i="5"/>
  <c r="CJ132" i="5"/>
  <c r="CK132" i="5"/>
  <c r="CL132" i="5"/>
  <c r="CM132" i="5"/>
  <c r="CN132" i="5"/>
  <c r="CO132" i="5"/>
  <c r="CP132" i="5"/>
  <c r="CQ132" i="5"/>
  <c r="CR132" i="5"/>
  <c r="CS132" i="5"/>
  <c r="CT132" i="5"/>
  <c r="CU132" i="5"/>
  <c r="CV132" i="5"/>
  <c r="CW132" i="5"/>
  <c r="CX132" i="5"/>
  <c r="CY132" i="5"/>
  <c r="CZ132" i="5"/>
  <c r="DA132" i="5"/>
  <c r="DB132" i="5"/>
  <c r="DC132" i="5"/>
  <c r="DD132" i="5"/>
  <c r="DE132" i="5"/>
  <c r="DF132" i="5"/>
  <c r="DG132" i="5"/>
  <c r="DH132" i="5"/>
  <c r="DI132" i="5"/>
  <c r="DJ132" i="5"/>
  <c r="DK132" i="5"/>
  <c r="DL132" i="5"/>
  <c r="DM132" i="5"/>
  <c r="DN132" i="5"/>
  <c r="DO132" i="5"/>
  <c r="DP132" i="5"/>
  <c r="DQ132" i="5"/>
  <c r="DR132" i="5"/>
  <c r="DS132" i="5"/>
  <c r="DT132" i="5"/>
  <c r="DU132" i="5"/>
  <c r="DV132" i="5"/>
  <c r="DW132" i="5"/>
  <c r="DX132" i="5"/>
  <c r="DY132" i="5"/>
  <c r="DZ132" i="5"/>
  <c r="CC133" i="5"/>
  <c r="CD133" i="5"/>
  <c r="CE133" i="5"/>
  <c r="CF133" i="5"/>
  <c r="CG133" i="5"/>
  <c r="CH133" i="5"/>
  <c r="CI133" i="5"/>
  <c r="CJ133" i="5"/>
  <c r="CK133" i="5"/>
  <c r="CL133" i="5"/>
  <c r="CM133" i="5"/>
  <c r="CN133" i="5"/>
  <c r="CO133" i="5"/>
  <c r="CP133" i="5"/>
  <c r="CQ133" i="5"/>
  <c r="CR133" i="5"/>
  <c r="CS133" i="5"/>
  <c r="CT133" i="5"/>
  <c r="CU133" i="5"/>
  <c r="CV133" i="5"/>
  <c r="CW133" i="5"/>
  <c r="CX133" i="5"/>
  <c r="CY133" i="5"/>
  <c r="CZ133" i="5"/>
  <c r="DA133" i="5"/>
  <c r="DB133" i="5"/>
  <c r="DC133" i="5"/>
  <c r="DD133" i="5"/>
  <c r="DE133" i="5"/>
  <c r="DF133" i="5"/>
  <c r="DG133" i="5"/>
  <c r="DH133" i="5"/>
  <c r="DI133" i="5"/>
  <c r="DJ133" i="5"/>
  <c r="DK133" i="5"/>
  <c r="DL133" i="5"/>
  <c r="DM133" i="5"/>
  <c r="DN133" i="5"/>
  <c r="DO133" i="5"/>
  <c r="DP133" i="5"/>
  <c r="DQ133" i="5"/>
  <c r="DR133" i="5"/>
  <c r="DS133" i="5"/>
  <c r="DT133" i="5"/>
  <c r="DU133" i="5"/>
  <c r="DV133" i="5"/>
  <c r="DW133" i="5"/>
  <c r="DX133" i="5"/>
  <c r="DY133" i="5"/>
  <c r="DZ133" i="5"/>
  <c r="CC134" i="5"/>
  <c r="CD134" i="5"/>
  <c r="CE134" i="5"/>
  <c r="CF134" i="5"/>
  <c r="CG134" i="5"/>
  <c r="CH134" i="5"/>
  <c r="CI134" i="5"/>
  <c r="CJ134" i="5"/>
  <c r="CK134" i="5"/>
  <c r="CL134" i="5"/>
  <c r="CM134" i="5"/>
  <c r="CN134" i="5"/>
  <c r="CO134" i="5"/>
  <c r="CP134" i="5"/>
  <c r="CQ134" i="5"/>
  <c r="CR134" i="5"/>
  <c r="CS134" i="5"/>
  <c r="CT134" i="5"/>
  <c r="CU134" i="5"/>
  <c r="CV134" i="5"/>
  <c r="CW134" i="5"/>
  <c r="CX134" i="5"/>
  <c r="CY134" i="5"/>
  <c r="CZ134" i="5"/>
  <c r="DA134" i="5"/>
  <c r="DB134" i="5"/>
  <c r="DC134" i="5"/>
  <c r="DD134" i="5"/>
  <c r="DE134" i="5"/>
  <c r="DF134" i="5"/>
  <c r="DG134" i="5"/>
  <c r="DH134" i="5"/>
  <c r="DI134" i="5"/>
  <c r="DJ134" i="5"/>
  <c r="DK134" i="5"/>
  <c r="DL134" i="5"/>
  <c r="DM134" i="5"/>
  <c r="DN134" i="5"/>
  <c r="DO134" i="5"/>
  <c r="DP134" i="5"/>
  <c r="DQ134" i="5"/>
  <c r="DR134" i="5"/>
  <c r="DS134" i="5"/>
  <c r="DT134" i="5"/>
  <c r="DU134" i="5"/>
  <c r="DV134" i="5"/>
  <c r="DW134" i="5"/>
  <c r="DX134" i="5"/>
  <c r="DY134" i="5"/>
  <c r="DZ134" i="5"/>
  <c r="CC135" i="5"/>
  <c r="CD135" i="5"/>
  <c r="CE135" i="5"/>
  <c r="CF135" i="5"/>
  <c r="CG135" i="5"/>
  <c r="CH135" i="5"/>
  <c r="CI135" i="5"/>
  <c r="CJ135" i="5"/>
  <c r="CK135" i="5"/>
  <c r="CL135" i="5"/>
  <c r="CM135" i="5"/>
  <c r="CN135" i="5"/>
  <c r="CO135" i="5"/>
  <c r="CP135" i="5"/>
  <c r="CQ135" i="5"/>
  <c r="CR135" i="5"/>
  <c r="CS135" i="5"/>
  <c r="CT135" i="5"/>
  <c r="CU135" i="5"/>
  <c r="CV135" i="5"/>
  <c r="CW135" i="5"/>
  <c r="CX135" i="5"/>
  <c r="CY135" i="5"/>
  <c r="CZ135" i="5"/>
  <c r="DA135" i="5"/>
  <c r="DB135" i="5"/>
  <c r="DC135" i="5"/>
  <c r="DD135" i="5"/>
  <c r="DE135" i="5"/>
  <c r="DF135" i="5"/>
  <c r="DG135" i="5"/>
  <c r="DH135" i="5"/>
  <c r="DI135" i="5"/>
  <c r="DJ135" i="5"/>
  <c r="DK135" i="5"/>
  <c r="DL135" i="5"/>
  <c r="DM135" i="5"/>
  <c r="DN135" i="5"/>
  <c r="DO135" i="5"/>
  <c r="DP135" i="5"/>
  <c r="DQ135" i="5"/>
  <c r="DR135" i="5"/>
  <c r="DS135" i="5"/>
  <c r="DT135" i="5"/>
  <c r="DU135" i="5"/>
  <c r="DV135" i="5"/>
  <c r="DW135" i="5"/>
  <c r="DX135" i="5"/>
  <c r="DY135" i="5"/>
  <c r="DZ135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CP136" i="5"/>
  <c r="CQ136" i="5"/>
  <c r="CR136" i="5"/>
  <c r="CS136" i="5"/>
  <c r="CT136" i="5"/>
  <c r="CU136" i="5"/>
  <c r="CV136" i="5"/>
  <c r="CW136" i="5"/>
  <c r="CX136" i="5"/>
  <c r="CY136" i="5"/>
  <c r="CZ136" i="5"/>
  <c r="DA136" i="5"/>
  <c r="DB136" i="5"/>
  <c r="DC136" i="5"/>
  <c r="DD136" i="5"/>
  <c r="DE136" i="5"/>
  <c r="DF136" i="5"/>
  <c r="DG136" i="5"/>
  <c r="DH136" i="5"/>
  <c r="DI136" i="5"/>
  <c r="DJ136" i="5"/>
  <c r="DK136" i="5"/>
  <c r="DL136" i="5"/>
  <c r="DM136" i="5"/>
  <c r="DN136" i="5"/>
  <c r="DO136" i="5"/>
  <c r="DP136" i="5"/>
  <c r="DQ136" i="5"/>
  <c r="DR136" i="5"/>
  <c r="DS136" i="5"/>
  <c r="DT136" i="5"/>
  <c r="DU136" i="5"/>
  <c r="DV136" i="5"/>
  <c r="DW136" i="5"/>
  <c r="DX136" i="5"/>
  <c r="DY136" i="5"/>
  <c r="DZ136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CP137" i="5"/>
  <c r="CQ137" i="5"/>
  <c r="CR137" i="5"/>
  <c r="CS137" i="5"/>
  <c r="CT137" i="5"/>
  <c r="CU137" i="5"/>
  <c r="CV137" i="5"/>
  <c r="CW137" i="5"/>
  <c r="CX137" i="5"/>
  <c r="CY137" i="5"/>
  <c r="CZ137" i="5"/>
  <c r="DA137" i="5"/>
  <c r="DB137" i="5"/>
  <c r="DC137" i="5"/>
  <c r="DD137" i="5"/>
  <c r="DE137" i="5"/>
  <c r="DF137" i="5"/>
  <c r="DG137" i="5"/>
  <c r="DH137" i="5"/>
  <c r="DI137" i="5"/>
  <c r="DJ137" i="5"/>
  <c r="DK137" i="5"/>
  <c r="DL137" i="5"/>
  <c r="DM137" i="5"/>
  <c r="DN137" i="5"/>
  <c r="DO137" i="5"/>
  <c r="DP137" i="5"/>
  <c r="DQ137" i="5"/>
  <c r="DR137" i="5"/>
  <c r="DS137" i="5"/>
  <c r="DT137" i="5"/>
  <c r="DU137" i="5"/>
  <c r="DV137" i="5"/>
  <c r="DW137" i="5"/>
  <c r="DX137" i="5"/>
  <c r="DY137" i="5"/>
  <c r="DZ137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P138" i="5"/>
  <c r="CQ138" i="5"/>
  <c r="CR138" i="5"/>
  <c r="CS138" i="5"/>
  <c r="CT138" i="5"/>
  <c r="CU138" i="5"/>
  <c r="CV138" i="5"/>
  <c r="CW138" i="5"/>
  <c r="CX138" i="5"/>
  <c r="CY138" i="5"/>
  <c r="CZ138" i="5"/>
  <c r="DA138" i="5"/>
  <c r="DB138" i="5"/>
  <c r="DC138" i="5"/>
  <c r="DD138" i="5"/>
  <c r="DE138" i="5"/>
  <c r="DF138" i="5"/>
  <c r="DG138" i="5"/>
  <c r="DH138" i="5"/>
  <c r="DI138" i="5"/>
  <c r="DJ138" i="5"/>
  <c r="DK138" i="5"/>
  <c r="DL138" i="5"/>
  <c r="DM138" i="5"/>
  <c r="DN138" i="5"/>
  <c r="DO138" i="5"/>
  <c r="DP138" i="5"/>
  <c r="DQ138" i="5"/>
  <c r="DR138" i="5"/>
  <c r="DS138" i="5"/>
  <c r="DT138" i="5"/>
  <c r="DU138" i="5"/>
  <c r="DV138" i="5"/>
  <c r="DW138" i="5"/>
  <c r="DX138" i="5"/>
  <c r="DY138" i="5"/>
  <c r="DZ138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CP139" i="5"/>
  <c r="CQ139" i="5"/>
  <c r="CR139" i="5"/>
  <c r="CS139" i="5"/>
  <c r="CT139" i="5"/>
  <c r="CU139" i="5"/>
  <c r="CV139" i="5"/>
  <c r="CW139" i="5"/>
  <c r="CX139" i="5"/>
  <c r="CY139" i="5"/>
  <c r="CZ139" i="5"/>
  <c r="DA139" i="5"/>
  <c r="DB139" i="5"/>
  <c r="DC139" i="5"/>
  <c r="DD139" i="5"/>
  <c r="DE139" i="5"/>
  <c r="DF139" i="5"/>
  <c r="DG139" i="5"/>
  <c r="DH139" i="5"/>
  <c r="DI139" i="5"/>
  <c r="DJ139" i="5"/>
  <c r="DK139" i="5"/>
  <c r="DL139" i="5"/>
  <c r="DM139" i="5"/>
  <c r="DN139" i="5"/>
  <c r="DO139" i="5"/>
  <c r="DP139" i="5"/>
  <c r="DQ139" i="5"/>
  <c r="DR139" i="5"/>
  <c r="DS139" i="5"/>
  <c r="DT139" i="5"/>
  <c r="DU139" i="5"/>
  <c r="DV139" i="5"/>
  <c r="DW139" i="5"/>
  <c r="DX139" i="5"/>
  <c r="DY139" i="5"/>
  <c r="DZ139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CP140" i="5"/>
  <c r="CQ140" i="5"/>
  <c r="CR140" i="5"/>
  <c r="CS140" i="5"/>
  <c r="CT140" i="5"/>
  <c r="CU140" i="5"/>
  <c r="CV140" i="5"/>
  <c r="CW140" i="5"/>
  <c r="CX140" i="5"/>
  <c r="CY140" i="5"/>
  <c r="CZ140" i="5"/>
  <c r="DA140" i="5"/>
  <c r="DB140" i="5"/>
  <c r="DC140" i="5"/>
  <c r="DD140" i="5"/>
  <c r="DE140" i="5"/>
  <c r="DF140" i="5"/>
  <c r="DG140" i="5"/>
  <c r="DH140" i="5"/>
  <c r="DI140" i="5"/>
  <c r="DJ140" i="5"/>
  <c r="DK140" i="5"/>
  <c r="DL140" i="5"/>
  <c r="DM140" i="5"/>
  <c r="DN140" i="5"/>
  <c r="DO140" i="5"/>
  <c r="DP140" i="5"/>
  <c r="DQ140" i="5"/>
  <c r="DR140" i="5"/>
  <c r="DS140" i="5"/>
  <c r="DT140" i="5"/>
  <c r="DU140" i="5"/>
  <c r="DV140" i="5"/>
  <c r="DW140" i="5"/>
  <c r="DX140" i="5"/>
  <c r="DY140" i="5"/>
  <c r="DZ140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P141" i="5"/>
  <c r="CQ141" i="5"/>
  <c r="CR141" i="5"/>
  <c r="CS141" i="5"/>
  <c r="CT141" i="5"/>
  <c r="CU141" i="5"/>
  <c r="CV141" i="5"/>
  <c r="CW141" i="5"/>
  <c r="CX141" i="5"/>
  <c r="CY141" i="5"/>
  <c r="CZ141" i="5"/>
  <c r="DA141" i="5"/>
  <c r="DB141" i="5"/>
  <c r="DC141" i="5"/>
  <c r="DD141" i="5"/>
  <c r="DE141" i="5"/>
  <c r="DF141" i="5"/>
  <c r="DG141" i="5"/>
  <c r="DH141" i="5"/>
  <c r="DI141" i="5"/>
  <c r="DJ141" i="5"/>
  <c r="DK141" i="5"/>
  <c r="DL141" i="5"/>
  <c r="DM141" i="5"/>
  <c r="DN141" i="5"/>
  <c r="DO141" i="5"/>
  <c r="DP141" i="5"/>
  <c r="DQ141" i="5"/>
  <c r="DR141" i="5"/>
  <c r="DS141" i="5"/>
  <c r="DT141" i="5"/>
  <c r="DU141" i="5"/>
  <c r="DV141" i="5"/>
  <c r="DW141" i="5"/>
  <c r="DX141" i="5"/>
  <c r="DY141" i="5"/>
  <c r="DZ141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CP142" i="5"/>
  <c r="CQ142" i="5"/>
  <c r="CR142" i="5"/>
  <c r="CS142" i="5"/>
  <c r="CT142" i="5"/>
  <c r="CU142" i="5"/>
  <c r="CV142" i="5"/>
  <c r="CW142" i="5"/>
  <c r="CX142" i="5"/>
  <c r="CY142" i="5"/>
  <c r="CZ142" i="5"/>
  <c r="DA142" i="5"/>
  <c r="DB142" i="5"/>
  <c r="DC142" i="5"/>
  <c r="DD142" i="5"/>
  <c r="DE142" i="5"/>
  <c r="DF142" i="5"/>
  <c r="DG142" i="5"/>
  <c r="DH142" i="5"/>
  <c r="DI142" i="5"/>
  <c r="DJ142" i="5"/>
  <c r="DK142" i="5"/>
  <c r="DL142" i="5"/>
  <c r="DM142" i="5"/>
  <c r="DN142" i="5"/>
  <c r="DO142" i="5"/>
  <c r="DP142" i="5"/>
  <c r="DQ142" i="5"/>
  <c r="DR142" i="5"/>
  <c r="DS142" i="5"/>
  <c r="DT142" i="5"/>
  <c r="DU142" i="5"/>
  <c r="DV142" i="5"/>
  <c r="DW142" i="5"/>
  <c r="DX142" i="5"/>
  <c r="DY142" i="5"/>
  <c r="DZ142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CP143" i="5"/>
  <c r="CQ143" i="5"/>
  <c r="CR143" i="5"/>
  <c r="CS143" i="5"/>
  <c r="CT143" i="5"/>
  <c r="CU143" i="5"/>
  <c r="CV143" i="5"/>
  <c r="CW143" i="5"/>
  <c r="CX143" i="5"/>
  <c r="CY143" i="5"/>
  <c r="CZ143" i="5"/>
  <c r="DA143" i="5"/>
  <c r="DB143" i="5"/>
  <c r="DC143" i="5"/>
  <c r="DD143" i="5"/>
  <c r="DE143" i="5"/>
  <c r="DF143" i="5"/>
  <c r="DG143" i="5"/>
  <c r="DH143" i="5"/>
  <c r="DI143" i="5"/>
  <c r="DJ143" i="5"/>
  <c r="DK143" i="5"/>
  <c r="DL143" i="5"/>
  <c r="DM143" i="5"/>
  <c r="DN143" i="5"/>
  <c r="DO143" i="5"/>
  <c r="DP143" i="5"/>
  <c r="DQ143" i="5"/>
  <c r="DR143" i="5"/>
  <c r="DS143" i="5"/>
  <c r="DT143" i="5"/>
  <c r="DU143" i="5"/>
  <c r="DV143" i="5"/>
  <c r="DW143" i="5"/>
  <c r="DX143" i="5"/>
  <c r="DY143" i="5"/>
  <c r="DZ143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P144" i="5"/>
  <c r="CQ144" i="5"/>
  <c r="CR144" i="5"/>
  <c r="CS144" i="5"/>
  <c r="CT144" i="5"/>
  <c r="CU144" i="5"/>
  <c r="CV144" i="5"/>
  <c r="CW144" i="5"/>
  <c r="CX144" i="5"/>
  <c r="CY144" i="5"/>
  <c r="CZ144" i="5"/>
  <c r="DA144" i="5"/>
  <c r="DB144" i="5"/>
  <c r="DC144" i="5"/>
  <c r="DD144" i="5"/>
  <c r="DE144" i="5"/>
  <c r="DF144" i="5"/>
  <c r="DG144" i="5"/>
  <c r="DH144" i="5"/>
  <c r="DI144" i="5"/>
  <c r="DJ144" i="5"/>
  <c r="DK144" i="5"/>
  <c r="DL144" i="5"/>
  <c r="DM144" i="5"/>
  <c r="DN144" i="5"/>
  <c r="DO144" i="5"/>
  <c r="DP144" i="5"/>
  <c r="DQ144" i="5"/>
  <c r="DR144" i="5"/>
  <c r="DS144" i="5"/>
  <c r="DT144" i="5"/>
  <c r="DU144" i="5"/>
  <c r="DV144" i="5"/>
  <c r="DW144" i="5"/>
  <c r="DX144" i="5"/>
  <c r="DY144" i="5"/>
  <c r="DZ144" i="5"/>
  <c r="CC145" i="5"/>
  <c r="CD145" i="5"/>
  <c r="CE145" i="5"/>
  <c r="CF145" i="5"/>
  <c r="CG145" i="5"/>
  <c r="CH145" i="5"/>
  <c r="CI145" i="5"/>
  <c r="CJ145" i="5"/>
  <c r="CK145" i="5"/>
  <c r="CL145" i="5"/>
  <c r="CM145" i="5"/>
  <c r="CN145" i="5"/>
  <c r="CO145" i="5"/>
  <c r="CP145" i="5"/>
  <c r="CQ145" i="5"/>
  <c r="CR145" i="5"/>
  <c r="CS145" i="5"/>
  <c r="CT145" i="5"/>
  <c r="CU145" i="5"/>
  <c r="CV145" i="5"/>
  <c r="CW145" i="5"/>
  <c r="CX145" i="5"/>
  <c r="CY145" i="5"/>
  <c r="CZ145" i="5"/>
  <c r="DA145" i="5"/>
  <c r="DB145" i="5"/>
  <c r="DC145" i="5"/>
  <c r="DD145" i="5"/>
  <c r="DE145" i="5"/>
  <c r="DF145" i="5"/>
  <c r="DG145" i="5"/>
  <c r="DH145" i="5"/>
  <c r="DI145" i="5"/>
  <c r="DJ145" i="5"/>
  <c r="DK145" i="5"/>
  <c r="DL145" i="5"/>
  <c r="DM145" i="5"/>
  <c r="DN145" i="5"/>
  <c r="DO145" i="5"/>
  <c r="DP145" i="5"/>
  <c r="DQ145" i="5"/>
  <c r="DR145" i="5"/>
  <c r="DS145" i="5"/>
  <c r="DT145" i="5"/>
  <c r="DU145" i="5"/>
  <c r="DV145" i="5"/>
  <c r="DW145" i="5"/>
  <c r="DX145" i="5"/>
  <c r="DY145" i="5"/>
  <c r="DZ145" i="5"/>
  <c r="CC146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P146" i="5"/>
  <c r="CQ146" i="5"/>
  <c r="CR146" i="5"/>
  <c r="CS146" i="5"/>
  <c r="CT146" i="5"/>
  <c r="CU146" i="5"/>
  <c r="CV146" i="5"/>
  <c r="CW146" i="5"/>
  <c r="CX146" i="5"/>
  <c r="CY146" i="5"/>
  <c r="CZ146" i="5"/>
  <c r="DA146" i="5"/>
  <c r="DB146" i="5"/>
  <c r="DC146" i="5"/>
  <c r="DD146" i="5"/>
  <c r="DE146" i="5"/>
  <c r="DF146" i="5"/>
  <c r="DG146" i="5"/>
  <c r="DH146" i="5"/>
  <c r="DI146" i="5"/>
  <c r="DJ146" i="5"/>
  <c r="DK146" i="5"/>
  <c r="DL146" i="5"/>
  <c r="DM146" i="5"/>
  <c r="DN146" i="5"/>
  <c r="DO146" i="5"/>
  <c r="DP146" i="5"/>
  <c r="DQ146" i="5"/>
  <c r="DR146" i="5"/>
  <c r="DS146" i="5"/>
  <c r="DT146" i="5"/>
  <c r="DU146" i="5"/>
  <c r="DV146" i="5"/>
  <c r="DW146" i="5"/>
  <c r="DX146" i="5"/>
  <c r="DY146" i="5"/>
  <c r="DZ146" i="5"/>
  <c r="CC147" i="5"/>
  <c r="CD147" i="5"/>
  <c r="CE147" i="5"/>
  <c r="CF147" i="5"/>
  <c r="CG147" i="5"/>
  <c r="CH147" i="5"/>
  <c r="CI147" i="5"/>
  <c r="CJ147" i="5"/>
  <c r="CK147" i="5"/>
  <c r="CL147" i="5"/>
  <c r="CM147" i="5"/>
  <c r="CN147" i="5"/>
  <c r="CO147" i="5"/>
  <c r="CP147" i="5"/>
  <c r="CQ147" i="5"/>
  <c r="CR147" i="5"/>
  <c r="CS147" i="5"/>
  <c r="CT147" i="5"/>
  <c r="CU147" i="5"/>
  <c r="CV147" i="5"/>
  <c r="CW147" i="5"/>
  <c r="CX147" i="5"/>
  <c r="CY147" i="5"/>
  <c r="CZ147" i="5"/>
  <c r="DA147" i="5"/>
  <c r="DB147" i="5"/>
  <c r="DC147" i="5"/>
  <c r="DD147" i="5"/>
  <c r="DE147" i="5"/>
  <c r="DF147" i="5"/>
  <c r="DG147" i="5"/>
  <c r="DH147" i="5"/>
  <c r="DI147" i="5"/>
  <c r="DJ147" i="5"/>
  <c r="DK147" i="5"/>
  <c r="DL147" i="5"/>
  <c r="DM147" i="5"/>
  <c r="DN147" i="5"/>
  <c r="DO147" i="5"/>
  <c r="DP147" i="5"/>
  <c r="DQ147" i="5"/>
  <c r="DR147" i="5"/>
  <c r="DS147" i="5"/>
  <c r="DT147" i="5"/>
  <c r="DU147" i="5"/>
  <c r="DV147" i="5"/>
  <c r="DW147" i="5"/>
  <c r="DX147" i="5"/>
  <c r="DY147" i="5"/>
  <c r="DZ147" i="5"/>
  <c r="CC148" i="5"/>
  <c r="CD148" i="5"/>
  <c r="CE148" i="5"/>
  <c r="CF148" i="5"/>
  <c r="CG148" i="5"/>
  <c r="CH148" i="5"/>
  <c r="CI148" i="5"/>
  <c r="CJ148" i="5"/>
  <c r="CK148" i="5"/>
  <c r="CL148" i="5"/>
  <c r="CM148" i="5"/>
  <c r="CN148" i="5"/>
  <c r="CO148" i="5"/>
  <c r="CP148" i="5"/>
  <c r="CQ148" i="5"/>
  <c r="CR148" i="5"/>
  <c r="CS148" i="5"/>
  <c r="CT148" i="5"/>
  <c r="CU148" i="5"/>
  <c r="CV148" i="5"/>
  <c r="CW148" i="5"/>
  <c r="CX148" i="5"/>
  <c r="CY148" i="5"/>
  <c r="CZ148" i="5"/>
  <c r="DA148" i="5"/>
  <c r="DB148" i="5"/>
  <c r="DC148" i="5"/>
  <c r="DD148" i="5"/>
  <c r="DE148" i="5"/>
  <c r="DF148" i="5"/>
  <c r="DG148" i="5"/>
  <c r="DH148" i="5"/>
  <c r="DI148" i="5"/>
  <c r="DJ148" i="5"/>
  <c r="DK148" i="5"/>
  <c r="DL148" i="5"/>
  <c r="DM148" i="5"/>
  <c r="DN148" i="5"/>
  <c r="DO148" i="5"/>
  <c r="DP148" i="5"/>
  <c r="DQ148" i="5"/>
  <c r="DR148" i="5"/>
  <c r="DS148" i="5"/>
  <c r="DT148" i="5"/>
  <c r="DU148" i="5"/>
  <c r="DV148" i="5"/>
  <c r="DW148" i="5"/>
  <c r="DX148" i="5"/>
  <c r="DY148" i="5"/>
  <c r="DZ148" i="5"/>
  <c r="CC149" i="5"/>
  <c r="CD149" i="5"/>
  <c r="CE149" i="5"/>
  <c r="CF149" i="5"/>
  <c r="CG149" i="5"/>
  <c r="CH149" i="5"/>
  <c r="CI149" i="5"/>
  <c r="CJ149" i="5"/>
  <c r="CK149" i="5"/>
  <c r="CL149" i="5"/>
  <c r="CM149" i="5"/>
  <c r="CN149" i="5"/>
  <c r="CO149" i="5"/>
  <c r="CP149" i="5"/>
  <c r="CQ149" i="5"/>
  <c r="CR149" i="5"/>
  <c r="CS149" i="5"/>
  <c r="CT149" i="5"/>
  <c r="CU149" i="5"/>
  <c r="CV149" i="5"/>
  <c r="CW149" i="5"/>
  <c r="CX149" i="5"/>
  <c r="CY149" i="5"/>
  <c r="CZ149" i="5"/>
  <c r="DA149" i="5"/>
  <c r="DB149" i="5"/>
  <c r="DC149" i="5"/>
  <c r="DD149" i="5"/>
  <c r="DE149" i="5"/>
  <c r="DF149" i="5"/>
  <c r="DG149" i="5"/>
  <c r="DH149" i="5"/>
  <c r="DI149" i="5"/>
  <c r="DJ149" i="5"/>
  <c r="DK149" i="5"/>
  <c r="DL149" i="5"/>
  <c r="DM149" i="5"/>
  <c r="DN149" i="5"/>
  <c r="DO149" i="5"/>
  <c r="DP149" i="5"/>
  <c r="DQ149" i="5"/>
  <c r="DR149" i="5"/>
  <c r="DS149" i="5"/>
  <c r="DT149" i="5"/>
  <c r="DU149" i="5"/>
  <c r="DV149" i="5"/>
  <c r="DW149" i="5"/>
  <c r="DX149" i="5"/>
  <c r="DY149" i="5"/>
  <c r="DZ149" i="5"/>
  <c r="CC150" i="5"/>
  <c r="CD150" i="5"/>
  <c r="CE150" i="5"/>
  <c r="CF150" i="5"/>
  <c r="CG150" i="5"/>
  <c r="CH150" i="5"/>
  <c r="CI150" i="5"/>
  <c r="CJ150" i="5"/>
  <c r="CK150" i="5"/>
  <c r="CL150" i="5"/>
  <c r="CM150" i="5"/>
  <c r="CN150" i="5"/>
  <c r="CO150" i="5"/>
  <c r="CP150" i="5"/>
  <c r="CQ150" i="5"/>
  <c r="CR150" i="5"/>
  <c r="CS150" i="5"/>
  <c r="CT150" i="5"/>
  <c r="CU150" i="5"/>
  <c r="CV150" i="5"/>
  <c r="CW150" i="5"/>
  <c r="CX150" i="5"/>
  <c r="CY150" i="5"/>
  <c r="CZ150" i="5"/>
  <c r="DA150" i="5"/>
  <c r="DB150" i="5"/>
  <c r="DC150" i="5"/>
  <c r="DD150" i="5"/>
  <c r="DE150" i="5"/>
  <c r="DF150" i="5"/>
  <c r="DG150" i="5"/>
  <c r="DH150" i="5"/>
  <c r="DI150" i="5"/>
  <c r="DJ150" i="5"/>
  <c r="DK150" i="5"/>
  <c r="DL150" i="5"/>
  <c r="DM150" i="5"/>
  <c r="DN150" i="5"/>
  <c r="DO150" i="5"/>
  <c r="DP150" i="5"/>
  <c r="DQ150" i="5"/>
  <c r="DR150" i="5"/>
  <c r="DS150" i="5"/>
  <c r="DT150" i="5"/>
  <c r="DU150" i="5"/>
  <c r="DV150" i="5"/>
  <c r="DW150" i="5"/>
  <c r="DX150" i="5"/>
  <c r="DY150" i="5"/>
  <c r="DZ150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P151" i="5"/>
  <c r="CQ151" i="5"/>
  <c r="CR151" i="5"/>
  <c r="CS151" i="5"/>
  <c r="CT151" i="5"/>
  <c r="CU151" i="5"/>
  <c r="CV151" i="5"/>
  <c r="CW151" i="5"/>
  <c r="CX151" i="5"/>
  <c r="CY151" i="5"/>
  <c r="CZ151" i="5"/>
  <c r="DA151" i="5"/>
  <c r="DB151" i="5"/>
  <c r="DC151" i="5"/>
  <c r="DD151" i="5"/>
  <c r="DE151" i="5"/>
  <c r="DF151" i="5"/>
  <c r="DG151" i="5"/>
  <c r="DH151" i="5"/>
  <c r="DI151" i="5"/>
  <c r="DJ151" i="5"/>
  <c r="DK151" i="5"/>
  <c r="DL151" i="5"/>
  <c r="DM151" i="5"/>
  <c r="DN151" i="5"/>
  <c r="DO151" i="5"/>
  <c r="DP151" i="5"/>
  <c r="DQ151" i="5"/>
  <c r="DR151" i="5"/>
  <c r="DS151" i="5"/>
  <c r="DT151" i="5"/>
  <c r="DU151" i="5"/>
  <c r="DV151" i="5"/>
  <c r="DW151" i="5"/>
  <c r="DX151" i="5"/>
  <c r="DY151" i="5"/>
  <c r="DZ151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CP152" i="5"/>
  <c r="CQ152" i="5"/>
  <c r="CR152" i="5"/>
  <c r="CS152" i="5"/>
  <c r="CT152" i="5"/>
  <c r="CU152" i="5"/>
  <c r="CV152" i="5"/>
  <c r="CW152" i="5"/>
  <c r="CX152" i="5"/>
  <c r="CY152" i="5"/>
  <c r="CZ152" i="5"/>
  <c r="DA152" i="5"/>
  <c r="DB152" i="5"/>
  <c r="DC152" i="5"/>
  <c r="DD152" i="5"/>
  <c r="DE152" i="5"/>
  <c r="DF152" i="5"/>
  <c r="DG152" i="5"/>
  <c r="DH152" i="5"/>
  <c r="DI152" i="5"/>
  <c r="DJ152" i="5"/>
  <c r="DK152" i="5"/>
  <c r="DL152" i="5"/>
  <c r="DM152" i="5"/>
  <c r="DN152" i="5"/>
  <c r="DO152" i="5"/>
  <c r="DP152" i="5"/>
  <c r="DQ152" i="5"/>
  <c r="DR152" i="5"/>
  <c r="DS152" i="5"/>
  <c r="DT152" i="5"/>
  <c r="DU152" i="5"/>
  <c r="DV152" i="5"/>
  <c r="DW152" i="5"/>
  <c r="DX152" i="5"/>
  <c r="DY152" i="5"/>
  <c r="DZ152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P153" i="5"/>
  <c r="CQ153" i="5"/>
  <c r="CR153" i="5"/>
  <c r="CS153" i="5"/>
  <c r="CT153" i="5"/>
  <c r="CU153" i="5"/>
  <c r="CV153" i="5"/>
  <c r="CW153" i="5"/>
  <c r="CX153" i="5"/>
  <c r="CY153" i="5"/>
  <c r="CZ153" i="5"/>
  <c r="DA153" i="5"/>
  <c r="DB153" i="5"/>
  <c r="DC153" i="5"/>
  <c r="DD153" i="5"/>
  <c r="DE153" i="5"/>
  <c r="DF153" i="5"/>
  <c r="DG153" i="5"/>
  <c r="DH153" i="5"/>
  <c r="DI153" i="5"/>
  <c r="DJ153" i="5"/>
  <c r="DK153" i="5"/>
  <c r="DL153" i="5"/>
  <c r="DM153" i="5"/>
  <c r="DN153" i="5"/>
  <c r="DO153" i="5"/>
  <c r="DP153" i="5"/>
  <c r="DQ153" i="5"/>
  <c r="DR153" i="5"/>
  <c r="DS153" i="5"/>
  <c r="DT153" i="5"/>
  <c r="DU153" i="5"/>
  <c r="DV153" i="5"/>
  <c r="DW153" i="5"/>
  <c r="DX153" i="5"/>
  <c r="DY153" i="5"/>
  <c r="DZ153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CP154" i="5"/>
  <c r="CQ154" i="5"/>
  <c r="CR154" i="5"/>
  <c r="CS154" i="5"/>
  <c r="CT154" i="5"/>
  <c r="CU154" i="5"/>
  <c r="CV154" i="5"/>
  <c r="CW154" i="5"/>
  <c r="CX154" i="5"/>
  <c r="CY154" i="5"/>
  <c r="CZ154" i="5"/>
  <c r="DA154" i="5"/>
  <c r="DB154" i="5"/>
  <c r="DC154" i="5"/>
  <c r="DD154" i="5"/>
  <c r="DE154" i="5"/>
  <c r="DF154" i="5"/>
  <c r="DG154" i="5"/>
  <c r="DH154" i="5"/>
  <c r="DI154" i="5"/>
  <c r="DJ154" i="5"/>
  <c r="DK154" i="5"/>
  <c r="DL154" i="5"/>
  <c r="DM154" i="5"/>
  <c r="DN154" i="5"/>
  <c r="DO154" i="5"/>
  <c r="DP154" i="5"/>
  <c r="DQ154" i="5"/>
  <c r="DR154" i="5"/>
  <c r="DS154" i="5"/>
  <c r="DT154" i="5"/>
  <c r="DU154" i="5"/>
  <c r="DV154" i="5"/>
  <c r="DW154" i="5"/>
  <c r="DX154" i="5"/>
  <c r="DY154" i="5"/>
  <c r="DZ154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CP155" i="5"/>
  <c r="CQ155" i="5"/>
  <c r="CR155" i="5"/>
  <c r="CS155" i="5"/>
  <c r="CT155" i="5"/>
  <c r="CU155" i="5"/>
  <c r="CV155" i="5"/>
  <c r="CW155" i="5"/>
  <c r="CX155" i="5"/>
  <c r="CY155" i="5"/>
  <c r="CZ155" i="5"/>
  <c r="DA155" i="5"/>
  <c r="DB155" i="5"/>
  <c r="DC155" i="5"/>
  <c r="DD155" i="5"/>
  <c r="DE155" i="5"/>
  <c r="DF155" i="5"/>
  <c r="DG155" i="5"/>
  <c r="DH155" i="5"/>
  <c r="DI155" i="5"/>
  <c r="DJ155" i="5"/>
  <c r="DK155" i="5"/>
  <c r="DL155" i="5"/>
  <c r="DM155" i="5"/>
  <c r="DN155" i="5"/>
  <c r="DO155" i="5"/>
  <c r="DP155" i="5"/>
  <c r="DQ155" i="5"/>
  <c r="DR155" i="5"/>
  <c r="DS155" i="5"/>
  <c r="DT155" i="5"/>
  <c r="DU155" i="5"/>
  <c r="DV155" i="5"/>
  <c r="DW155" i="5"/>
  <c r="DX155" i="5"/>
  <c r="DY155" i="5"/>
  <c r="DZ155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P156" i="5"/>
  <c r="CQ156" i="5"/>
  <c r="CR156" i="5"/>
  <c r="CS156" i="5"/>
  <c r="CT156" i="5"/>
  <c r="CU156" i="5"/>
  <c r="CV156" i="5"/>
  <c r="CW156" i="5"/>
  <c r="CX156" i="5"/>
  <c r="CY156" i="5"/>
  <c r="CZ156" i="5"/>
  <c r="DA156" i="5"/>
  <c r="DB156" i="5"/>
  <c r="DC156" i="5"/>
  <c r="DD156" i="5"/>
  <c r="DE156" i="5"/>
  <c r="DF156" i="5"/>
  <c r="DG156" i="5"/>
  <c r="DH156" i="5"/>
  <c r="DI156" i="5"/>
  <c r="DJ156" i="5"/>
  <c r="DK156" i="5"/>
  <c r="DL156" i="5"/>
  <c r="DM156" i="5"/>
  <c r="DN156" i="5"/>
  <c r="DO156" i="5"/>
  <c r="DP156" i="5"/>
  <c r="DQ156" i="5"/>
  <c r="DR156" i="5"/>
  <c r="DS156" i="5"/>
  <c r="DT156" i="5"/>
  <c r="DU156" i="5"/>
  <c r="DV156" i="5"/>
  <c r="DW156" i="5"/>
  <c r="DX156" i="5"/>
  <c r="DY156" i="5"/>
  <c r="DZ156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CP157" i="5"/>
  <c r="CQ157" i="5"/>
  <c r="CR157" i="5"/>
  <c r="CS157" i="5"/>
  <c r="CT157" i="5"/>
  <c r="CU157" i="5"/>
  <c r="CV157" i="5"/>
  <c r="CW157" i="5"/>
  <c r="CX157" i="5"/>
  <c r="CY157" i="5"/>
  <c r="CZ157" i="5"/>
  <c r="DA157" i="5"/>
  <c r="DB157" i="5"/>
  <c r="DC157" i="5"/>
  <c r="DD157" i="5"/>
  <c r="DE157" i="5"/>
  <c r="DF157" i="5"/>
  <c r="DG157" i="5"/>
  <c r="DH157" i="5"/>
  <c r="DI157" i="5"/>
  <c r="DJ157" i="5"/>
  <c r="DK157" i="5"/>
  <c r="DL157" i="5"/>
  <c r="DM157" i="5"/>
  <c r="DN157" i="5"/>
  <c r="DO157" i="5"/>
  <c r="DP157" i="5"/>
  <c r="DQ157" i="5"/>
  <c r="DR157" i="5"/>
  <c r="DS157" i="5"/>
  <c r="DT157" i="5"/>
  <c r="DU157" i="5"/>
  <c r="DV157" i="5"/>
  <c r="DW157" i="5"/>
  <c r="DX157" i="5"/>
  <c r="DY157" i="5"/>
  <c r="DZ157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CP158" i="5"/>
  <c r="CQ158" i="5"/>
  <c r="CR158" i="5"/>
  <c r="CS158" i="5"/>
  <c r="CT158" i="5"/>
  <c r="CU158" i="5"/>
  <c r="CV158" i="5"/>
  <c r="CW158" i="5"/>
  <c r="CX158" i="5"/>
  <c r="CY158" i="5"/>
  <c r="CZ158" i="5"/>
  <c r="DA158" i="5"/>
  <c r="DB158" i="5"/>
  <c r="DC158" i="5"/>
  <c r="DD158" i="5"/>
  <c r="DE158" i="5"/>
  <c r="DF158" i="5"/>
  <c r="DG158" i="5"/>
  <c r="DH158" i="5"/>
  <c r="DI158" i="5"/>
  <c r="DJ158" i="5"/>
  <c r="DK158" i="5"/>
  <c r="DL158" i="5"/>
  <c r="DM158" i="5"/>
  <c r="DN158" i="5"/>
  <c r="DO158" i="5"/>
  <c r="DP158" i="5"/>
  <c r="DQ158" i="5"/>
  <c r="DR158" i="5"/>
  <c r="DS158" i="5"/>
  <c r="DT158" i="5"/>
  <c r="DU158" i="5"/>
  <c r="DV158" i="5"/>
  <c r="DW158" i="5"/>
  <c r="DX158" i="5"/>
  <c r="DY158" i="5"/>
  <c r="DZ158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P159" i="5"/>
  <c r="CQ159" i="5"/>
  <c r="CR159" i="5"/>
  <c r="CS159" i="5"/>
  <c r="CT159" i="5"/>
  <c r="CU159" i="5"/>
  <c r="CV159" i="5"/>
  <c r="CW159" i="5"/>
  <c r="CX159" i="5"/>
  <c r="CY159" i="5"/>
  <c r="CZ159" i="5"/>
  <c r="DA159" i="5"/>
  <c r="DB159" i="5"/>
  <c r="DC159" i="5"/>
  <c r="DD159" i="5"/>
  <c r="DE159" i="5"/>
  <c r="DF159" i="5"/>
  <c r="DG159" i="5"/>
  <c r="DH159" i="5"/>
  <c r="DI159" i="5"/>
  <c r="DJ159" i="5"/>
  <c r="DK159" i="5"/>
  <c r="DL159" i="5"/>
  <c r="DM159" i="5"/>
  <c r="DN159" i="5"/>
  <c r="DO159" i="5"/>
  <c r="DP159" i="5"/>
  <c r="DQ159" i="5"/>
  <c r="DR159" i="5"/>
  <c r="DS159" i="5"/>
  <c r="DT159" i="5"/>
  <c r="DU159" i="5"/>
  <c r="DV159" i="5"/>
  <c r="DW159" i="5"/>
  <c r="DX159" i="5"/>
  <c r="DY159" i="5"/>
  <c r="DZ159" i="5"/>
  <c r="CC160" i="5"/>
  <c r="CD160" i="5"/>
  <c r="CE160" i="5"/>
  <c r="CF160" i="5"/>
  <c r="CG160" i="5"/>
  <c r="CH160" i="5"/>
  <c r="CI160" i="5"/>
  <c r="CJ160" i="5"/>
  <c r="CK160" i="5"/>
  <c r="CL160" i="5"/>
  <c r="CM160" i="5"/>
  <c r="CN160" i="5"/>
  <c r="CO160" i="5"/>
  <c r="CP160" i="5"/>
  <c r="CQ160" i="5"/>
  <c r="CR160" i="5"/>
  <c r="CS160" i="5"/>
  <c r="CT160" i="5"/>
  <c r="CU160" i="5"/>
  <c r="CV160" i="5"/>
  <c r="CW160" i="5"/>
  <c r="CX160" i="5"/>
  <c r="CY160" i="5"/>
  <c r="CZ160" i="5"/>
  <c r="DA160" i="5"/>
  <c r="DB160" i="5"/>
  <c r="DC160" i="5"/>
  <c r="DD160" i="5"/>
  <c r="DE160" i="5"/>
  <c r="DF160" i="5"/>
  <c r="DG160" i="5"/>
  <c r="DH160" i="5"/>
  <c r="DI160" i="5"/>
  <c r="DJ160" i="5"/>
  <c r="DK160" i="5"/>
  <c r="DL160" i="5"/>
  <c r="DM160" i="5"/>
  <c r="DN160" i="5"/>
  <c r="DO160" i="5"/>
  <c r="DP160" i="5"/>
  <c r="DQ160" i="5"/>
  <c r="DR160" i="5"/>
  <c r="DS160" i="5"/>
  <c r="DT160" i="5"/>
  <c r="DU160" i="5"/>
  <c r="DV160" i="5"/>
  <c r="DW160" i="5"/>
  <c r="DX160" i="5"/>
  <c r="DY160" i="5"/>
  <c r="DZ160" i="5"/>
  <c r="CC161" i="5"/>
  <c r="CD161" i="5"/>
  <c r="CE161" i="5"/>
  <c r="CF161" i="5"/>
  <c r="CG161" i="5"/>
  <c r="CH161" i="5"/>
  <c r="CI161" i="5"/>
  <c r="CJ161" i="5"/>
  <c r="CK161" i="5"/>
  <c r="CL161" i="5"/>
  <c r="CM161" i="5"/>
  <c r="CN161" i="5"/>
  <c r="CO161" i="5"/>
  <c r="CP161" i="5"/>
  <c r="CQ161" i="5"/>
  <c r="CR161" i="5"/>
  <c r="CS161" i="5"/>
  <c r="CT161" i="5"/>
  <c r="CU161" i="5"/>
  <c r="CV161" i="5"/>
  <c r="CW161" i="5"/>
  <c r="CX161" i="5"/>
  <c r="CY161" i="5"/>
  <c r="CZ161" i="5"/>
  <c r="DA161" i="5"/>
  <c r="DB161" i="5"/>
  <c r="DC161" i="5"/>
  <c r="DD161" i="5"/>
  <c r="DE161" i="5"/>
  <c r="DF161" i="5"/>
  <c r="DG161" i="5"/>
  <c r="DH161" i="5"/>
  <c r="DI161" i="5"/>
  <c r="DJ161" i="5"/>
  <c r="DK161" i="5"/>
  <c r="DL161" i="5"/>
  <c r="DM161" i="5"/>
  <c r="DN161" i="5"/>
  <c r="DO161" i="5"/>
  <c r="DP161" i="5"/>
  <c r="DQ161" i="5"/>
  <c r="DR161" i="5"/>
  <c r="DS161" i="5"/>
  <c r="DT161" i="5"/>
  <c r="DU161" i="5"/>
  <c r="DV161" i="5"/>
  <c r="DW161" i="5"/>
  <c r="DX161" i="5"/>
  <c r="DY161" i="5"/>
  <c r="DZ161" i="5"/>
  <c r="CC162" i="5"/>
  <c r="CD162" i="5"/>
  <c r="CE162" i="5"/>
  <c r="CF162" i="5"/>
  <c r="CG162" i="5"/>
  <c r="CH162" i="5"/>
  <c r="CI162" i="5"/>
  <c r="CJ162" i="5"/>
  <c r="CK162" i="5"/>
  <c r="CL162" i="5"/>
  <c r="CM162" i="5"/>
  <c r="CN162" i="5"/>
  <c r="CO162" i="5"/>
  <c r="CP162" i="5"/>
  <c r="CQ162" i="5"/>
  <c r="CR162" i="5"/>
  <c r="CS162" i="5"/>
  <c r="CT162" i="5"/>
  <c r="CU162" i="5"/>
  <c r="CV162" i="5"/>
  <c r="CW162" i="5"/>
  <c r="CX162" i="5"/>
  <c r="CY162" i="5"/>
  <c r="CZ162" i="5"/>
  <c r="DA162" i="5"/>
  <c r="DB162" i="5"/>
  <c r="DC162" i="5"/>
  <c r="DD162" i="5"/>
  <c r="DE162" i="5"/>
  <c r="DF162" i="5"/>
  <c r="DG162" i="5"/>
  <c r="DH162" i="5"/>
  <c r="DI162" i="5"/>
  <c r="DJ162" i="5"/>
  <c r="DK162" i="5"/>
  <c r="DL162" i="5"/>
  <c r="DM162" i="5"/>
  <c r="DN162" i="5"/>
  <c r="DO162" i="5"/>
  <c r="DP162" i="5"/>
  <c r="DQ162" i="5"/>
  <c r="DR162" i="5"/>
  <c r="DS162" i="5"/>
  <c r="DT162" i="5"/>
  <c r="DU162" i="5"/>
  <c r="DV162" i="5"/>
  <c r="DW162" i="5"/>
  <c r="DX162" i="5"/>
  <c r="DY162" i="5"/>
  <c r="DZ162" i="5"/>
  <c r="CC163" i="5"/>
  <c r="CD163" i="5"/>
  <c r="CE163" i="5"/>
  <c r="CF163" i="5"/>
  <c r="CG163" i="5"/>
  <c r="CH163" i="5"/>
  <c r="CI163" i="5"/>
  <c r="CJ163" i="5"/>
  <c r="CK163" i="5"/>
  <c r="CL163" i="5"/>
  <c r="CM163" i="5"/>
  <c r="CN163" i="5"/>
  <c r="CO163" i="5"/>
  <c r="CP163" i="5"/>
  <c r="CQ163" i="5"/>
  <c r="CR163" i="5"/>
  <c r="CS163" i="5"/>
  <c r="CT163" i="5"/>
  <c r="CU163" i="5"/>
  <c r="CV163" i="5"/>
  <c r="CW163" i="5"/>
  <c r="CX163" i="5"/>
  <c r="CY163" i="5"/>
  <c r="CZ163" i="5"/>
  <c r="DA163" i="5"/>
  <c r="DB163" i="5"/>
  <c r="DC163" i="5"/>
  <c r="DD163" i="5"/>
  <c r="DE163" i="5"/>
  <c r="DF163" i="5"/>
  <c r="DG163" i="5"/>
  <c r="DH163" i="5"/>
  <c r="DI163" i="5"/>
  <c r="DJ163" i="5"/>
  <c r="DK163" i="5"/>
  <c r="DL163" i="5"/>
  <c r="DM163" i="5"/>
  <c r="DN163" i="5"/>
  <c r="DO163" i="5"/>
  <c r="DP163" i="5"/>
  <c r="DQ163" i="5"/>
  <c r="DR163" i="5"/>
  <c r="DS163" i="5"/>
  <c r="DT163" i="5"/>
  <c r="DU163" i="5"/>
  <c r="DV163" i="5"/>
  <c r="DW163" i="5"/>
  <c r="DX163" i="5"/>
  <c r="DY163" i="5"/>
  <c r="DZ163" i="5"/>
  <c r="CC164" i="5"/>
  <c r="CD164" i="5"/>
  <c r="CE164" i="5"/>
  <c r="CF164" i="5"/>
  <c r="CG164" i="5"/>
  <c r="CH164" i="5"/>
  <c r="CI164" i="5"/>
  <c r="CJ164" i="5"/>
  <c r="CK164" i="5"/>
  <c r="CL164" i="5"/>
  <c r="CM164" i="5"/>
  <c r="CN164" i="5"/>
  <c r="CO164" i="5"/>
  <c r="CP164" i="5"/>
  <c r="CQ164" i="5"/>
  <c r="CR164" i="5"/>
  <c r="CS164" i="5"/>
  <c r="CT164" i="5"/>
  <c r="CU164" i="5"/>
  <c r="CV164" i="5"/>
  <c r="CW164" i="5"/>
  <c r="CX164" i="5"/>
  <c r="CY164" i="5"/>
  <c r="CZ164" i="5"/>
  <c r="DA164" i="5"/>
  <c r="DB164" i="5"/>
  <c r="DC164" i="5"/>
  <c r="DD164" i="5"/>
  <c r="DE164" i="5"/>
  <c r="DF164" i="5"/>
  <c r="DG164" i="5"/>
  <c r="DH164" i="5"/>
  <c r="DI164" i="5"/>
  <c r="DJ164" i="5"/>
  <c r="DK164" i="5"/>
  <c r="DL164" i="5"/>
  <c r="DM164" i="5"/>
  <c r="DN164" i="5"/>
  <c r="DO164" i="5"/>
  <c r="DP164" i="5"/>
  <c r="DQ164" i="5"/>
  <c r="DR164" i="5"/>
  <c r="DS164" i="5"/>
  <c r="DT164" i="5"/>
  <c r="DU164" i="5"/>
  <c r="DV164" i="5"/>
  <c r="DW164" i="5"/>
  <c r="DX164" i="5"/>
  <c r="DY164" i="5"/>
  <c r="DZ164" i="5"/>
  <c r="CC165" i="5"/>
  <c r="CD165" i="5"/>
  <c r="CE165" i="5"/>
  <c r="CF165" i="5"/>
  <c r="CG165" i="5"/>
  <c r="CH165" i="5"/>
  <c r="CI165" i="5"/>
  <c r="CJ165" i="5"/>
  <c r="CK165" i="5"/>
  <c r="CL165" i="5"/>
  <c r="CM165" i="5"/>
  <c r="CN165" i="5"/>
  <c r="CO165" i="5"/>
  <c r="CP165" i="5"/>
  <c r="CQ165" i="5"/>
  <c r="CR165" i="5"/>
  <c r="CS165" i="5"/>
  <c r="CT165" i="5"/>
  <c r="CU165" i="5"/>
  <c r="CV165" i="5"/>
  <c r="CW165" i="5"/>
  <c r="CX165" i="5"/>
  <c r="CY165" i="5"/>
  <c r="CZ165" i="5"/>
  <c r="DA165" i="5"/>
  <c r="DB165" i="5"/>
  <c r="DC165" i="5"/>
  <c r="DD165" i="5"/>
  <c r="DE165" i="5"/>
  <c r="DF165" i="5"/>
  <c r="DG165" i="5"/>
  <c r="DH165" i="5"/>
  <c r="DI165" i="5"/>
  <c r="DJ165" i="5"/>
  <c r="DK165" i="5"/>
  <c r="DL165" i="5"/>
  <c r="DM165" i="5"/>
  <c r="DN165" i="5"/>
  <c r="DO165" i="5"/>
  <c r="DP165" i="5"/>
  <c r="DQ165" i="5"/>
  <c r="DR165" i="5"/>
  <c r="DS165" i="5"/>
  <c r="DT165" i="5"/>
  <c r="DU165" i="5"/>
  <c r="DV165" i="5"/>
  <c r="DW165" i="5"/>
  <c r="DX165" i="5"/>
  <c r="DY165" i="5"/>
  <c r="DZ165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CP166" i="5"/>
  <c r="CQ166" i="5"/>
  <c r="CR166" i="5"/>
  <c r="CS166" i="5"/>
  <c r="CT166" i="5"/>
  <c r="CU166" i="5"/>
  <c r="CV166" i="5"/>
  <c r="CW166" i="5"/>
  <c r="CX166" i="5"/>
  <c r="CY166" i="5"/>
  <c r="CZ166" i="5"/>
  <c r="DA166" i="5"/>
  <c r="DB166" i="5"/>
  <c r="DC166" i="5"/>
  <c r="DD166" i="5"/>
  <c r="DE166" i="5"/>
  <c r="DF166" i="5"/>
  <c r="DG166" i="5"/>
  <c r="DH166" i="5"/>
  <c r="DI166" i="5"/>
  <c r="DJ166" i="5"/>
  <c r="DK166" i="5"/>
  <c r="DL166" i="5"/>
  <c r="DM166" i="5"/>
  <c r="DN166" i="5"/>
  <c r="DO166" i="5"/>
  <c r="DP166" i="5"/>
  <c r="DQ166" i="5"/>
  <c r="DR166" i="5"/>
  <c r="DS166" i="5"/>
  <c r="DT166" i="5"/>
  <c r="DU166" i="5"/>
  <c r="DV166" i="5"/>
  <c r="DW166" i="5"/>
  <c r="DX166" i="5"/>
  <c r="DY166" i="5"/>
  <c r="DZ166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CP167" i="5"/>
  <c r="CQ167" i="5"/>
  <c r="CR167" i="5"/>
  <c r="CS167" i="5"/>
  <c r="CT167" i="5"/>
  <c r="CU167" i="5"/>
  <c r="CV167" i="5"/>
  <c r="CW167" i="5"/>
  <c r="CX167" i="5"/>
  <c r="CY167" i="5"/>
  <c r="CZ167" i="5"/>
  <c r="DA167" i="5"/>
  <c r="DB167" i="5"/>
  <c r="DC167" i="5"/>
  <c r="DD167" i="5"/>
  <c r="DE167" i="5"/>
  <c r="DF167" i="5"/>
  <c r="DG167" i="5"/>
  <c r="DH167" i="5"/>
  <c r="DI167" i="5"/>
  <c r="DJ167" i="5"/>
  <c r="DK167" i="5"/>
  <c r="DL167" i="5"/>
  <c r="DM167" i="5"/>
  <c r="DN167" i="5"/>
  <c r="DO167" i="5"/>
  <c r="DP167" i="5"/>
  <c r="DQ167" i="5"/>
  <c r="DR167" i="5"/>
  <c r="DS167" i="5"/>
  <c r="DT167" i="5"/>
  <c r="DU167" i="5"/>
  <c r="DV167" i="5"/>
  <c r="DW167" i="5"/>
  <c r="DX167" i="5"/>
  <c r="DY167" i="5"/>
  <c r="DZ167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CP168" i="5"/>
  <c r="CQ168" i="5"/>
  <c r="CR168" i="5"/>
  <c r="CS168" i="5"/>
  <c r="CT168" i="5"/>
  <c r="CU168" i="5"/>
  <c r="CV168" i="5"/>
  <c r="CW168" i="5"/>
  <c r="CX168" i="5"/>
  <c r="CY168" i="5"/>
  <c r="CZ168" i="5"/>
  <c r="DA168" i="5"/>
  <c r="DB168" i="5"/>
  <c r="DC168" i="5"/>
  <c r="DD168" i="5"/>
  <c r="DE168" i="5"/>
  <c r="DF168" i="5"/>
  <c r="DG168" i="5"/>
  <c r="DH168" i="5"/>
  <c r="DI168" i="5"/>
  <c r="DJ168" i="5"/>
  <c r="DK168" i="5"/>
  <c r="DL168" i="5"/>
  <c r="DM168" i="5"/>
  <c r="DN168" i="5"/>
  <c r="DO168" i="5"/>
  <c r="DP168" i="5"/>
  <c r="DQ168" i="5"/>
  <c r="DR168" i="5"/>
  <c r="DS168" i="5"/>
  <c r="DT168" i="5"/>
  <c r="DU168" i="5"/>
  <c r="DV168" i="5"/>
  <c r="DW168" i="5"/>
  <c r="DX168" i="5"/>
  <c r="DY168" i="5"/>
  <c r="DZ168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CP169" i="5"/>
  <c r="CQ169" i="5"/>
  <c r="CR169" i="5"/>
  <c r="CS169" i="5"/>
  <c r="CT169" i="5"/>
  <c r="CU169" i="5"/>
  <c r="CV169" i="5"/>
  <c r="CW169" i="5"/>
  <c r="CX169" i="5"/>
  <c r="CY169" i="5"/>
  <c r="CZ169" i="5"/>
  <c r="DA169" i="5"/>
  <c r="DB169" i="5"/>
  <c r="DC169" i="5"/>
  <c r="DD169" i="5"/>
  <c r="DE169" i="5"/>
  <c r="DF169" i="5"/>
  <c r="DG169" i="5"/>
  <c r="DH169" i="5"/>
  <c r="DI169" i="5"/>
  <c r="DJ169" i="5"/>
  <c r="DK169" i="5"/>
  <c r="DL169" i="5"/>
  <c r="DM169" i="5"/>
  <c r="DN169" i="5"/>
  <c r="DO169" i="5"/>
  <c r="DP169" i="5"/>
  <c r="DQ169" i="5"/>
  <c r="DR169" i="5"/>
  <c r="DS169" i="5"/>
  <c r="DT169" i="5"/>
  <c r="DU169" i="5"/>
  <c r="DV169" i="5"/>
  <c r="DW169" i="5"/>
  <c r="DX169" i="5"/>
  <c r="DY169" i="5"/>
  <c r="DZ169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CP170" i="5"/>
  <c r="CQ170" i="5"/>
  <c r="CR170" i="5"/>
  <c r="CS170" i="5"/>
  <c r="CT170" i="5"/>
  <c r="CU170" i="5"/>
  <c r="CV170" i="5"/>
  <c r="CW170" i="5"/>
  <c r="CX170" i="5"/>
  <c r="CY170" i="5"/>
  <c r="CZ170" i="5"/>
  <c r="DA170" i="5"/>
  <c r="DB170" i="5"/>
  <c r="DC170" i="5"/>
  <c r="DD170" i="5"/>
  <c r="DE170" i="5"/>
  <c r="DF170" i="5"/>
  <c r="DG170" i="5"/>
  <c r="DH170" i="5"/>
  <c r="DI170" i="5"/>
  <c r="DJ170" i="5"/>
  <c r="DK170" i="5"/>
  <c r="DL170" i="5"/>
  <c r="DM170" i="5"/>
  <c r="DN170" i="5"/>
  <c r="DO170" i="5"/>
  <c r="DP170" i="5"/>
  <c r="DQ170" i="5"/>
  <c r="DR170" i="5"/>
  <c r="DS170" i="5"/>
  <c r="DT170" i="5"/>
  <c r="DU170" i="5"/>
  <c r="DV170" i="5"/>
  <c r="DW170" i="5"/>
  <c r="DX170" i="5"/>
  <c r="DY170" i="5"/>
  <c r="DZ170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CP171" i="5"/>
  <c r="CQ171" i="5"/>
  <c r="CR171" i="5"/>
  <c r="CS171" i="5"/>
  <c r="CT171" i="5"/>
  <c r="CU171" i="5"/>
  <c r="CV171" i="5"/>
  <c r="CW171" i="5"/>
  <c r="CX171" i="5"/>
  <c r="CY171" i="5"/>
  <c r="CZ171" i="5"/>
  <c r="DA171" i="5"/>
  <c r="DB171" i="5"/>
  <c r="DC171" i="5"/>
  <c r="DD171" i="5"/>
  <c r="DE171" i="5"/>
  <c r="DF171" i="5"/>
  <c r="DG171" i="5"/>
  <c r="DH171" i="5"/>
  <c r="DI171" i="5"/>
  <c r="DJ171" i="5"/>
  <c r="DK171" i="5"/>
  <c r="DL171" i="5"/>
  <c r="DM171" i="5"/>
  <c r="DN171" i="5"/>
  <c r="DO171" i="5"/>
  <c r="DP171" i="5"/>
  <c r="DQ171" i="5"/>
  <c r="DR171" i="5"/>
  <c r="DS171" i="5"/>
  <c r="DT171" i="5"/>
  <c r="DU171" i="5"/>
  <c r="DV171" i="5"/>
  <c r="DW171" i="5"/>
  <c r="DX171" i="5"/>
  <c r="DY171" i="5"/>
  <c r="DZ171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CP172" i="5"/>
  <c r="CQ172" i="5"/>
  <c r="CR172" i="5"/>
  <c r="CS172" i="5"/>
  <c r="CT172" i="5"/>
  <c r="CU172" i="5"/>
  <c r="CV172" i="5"/>
  <c r="CW172" i="5"/>
  <c r="CX172" i="5"/>
  <c r="CY172" i="5"/>
  <c r="CZ172" i="5"/>
  <c r="DA172" i="5"/>
  <c r="DB172" i="5"/>
  <c r="DC172" i="5"/>
  <c r="DD172" i="5"/>
  <c r="DE172" i="5"/>
  <c r="DF172" i="5"/>
  <c r="DG172" i="5"/>
  <c r="DH172" i="5"/>
  <c r="DI172" i="5"/>
  <c r="DJ172" i="5"/>
  <c r="DK172" i="5"/>
  <c r="DL172" i="5"/>
  <c r="DM172" i="5"/>
  <c r="DN172" i="5"/>
  <c r="DO172" i="5"/>
  <c r="DP172" i="5"/>
  <c r="DQ172" i="5"/>
  <c r="DR172" i="5"/>
  <c r="DS172" i="5"/>
  <c r="DT172" i="5"/>
  <c r="DU172" i="5"/>
  <c r="DV172" i="5"/>
  <c r="DW172" i="5"/>
  <c r="DX172" i="5"/>
  <c r="DY172" i="5"/>
  <c r="DZ172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CP173" i="5"/>
  <c r="CQ173" i="5"/>
  <c r="CR173" i="5"/>
  <c r="CS173" i="5"/>
  <c r="CT173" i="5"/>
  <c r="CU173" i="5"/>
  <c r="CV173" i="5"/>
  <c r="CW173" i="5"/>
  <c r="CX173" i="5"/>
  <c r="CY173" i="5"/>
  <c r="CZ173" i="5"/>
  <c r="DA173" i="5"/>
  <c r="DB173" i="5"/>
  <c r="DC173" i="5"/>
  <c r="DD173" i="5"/>
  <c r="DE173" i="5"/>
  <c r="DF173" i="5"/>
  <c r="DG173" i="5"/>
  <c r="DH173" i="5"/>
  <c r="DI173" i="5"/>
  <c r="DJ173" i="5"/>
  <c r="DK173" i="5"/>
  <c r="DL173" i="5"/>
  <c r="DM173" i="5"/>
  <c r="DN173" i="5"/>
  <c r="DO173" i="5"/>
  <c r="DP173" i="5"/>
  <c r="DQ173" i="5"/>
  <c r="DR173" i="5"/>
  <c r="DS173" i="5"/>
  <c r="DT173" i="5"/>
  <c r="DU173" i="5"/>
  <c r="DV173" i="5"/>
  <c r="DW173" i="5"/>
  <c r="DX173" i="5"/>
  <c r="DY173" i="5"/>
  <c r="DZ173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P174" i="5"/>
  <c r="CQ174" i="5"/>
  <c r="CR174" i="5"/>
  <c r="CS174" i="5"/>
  <c r="CT174" i="5"/>
  <c r="CU174" i="5"/>
  <c r="CV174" i="5"/>
  <c r="CW174" i="5"/>
  <c r="CX174" i="5"/>
  <c r="CY174" i="5"/>
  <c r="CZ174" i="5"/>
  <c r="DA174" i="5"/>
  <c r="DB174" i="5"/>
  <c r="DC174" i="5"/>
  <c r="DD174" i="5"/>
  <c r="DE174" i="5"/>
  <c r="DF174" i="5"/>
  <c r="DG174" i="5"/>
  <c r="DH174" i="5"/>
  <c r="DI174" i="5"/>
  <c r="DJ174" i="5"/>
  <c r="DK174" i="5"/>
  <c r="DL174" i="5"/>
  <c r="DM174" i="5"/>
  <c r="DN174" i="5"/>
  <c r="DO174" i="5"/>
  <c r="DP174" i="5"/>
  <c r="DQ174" i="5"/>
  <c r="DR174" i="5"/>
  <c r="DS174" i="5"/>
  <c r="DT174" i="5"/>
  <c r="DU174" i="5"/>
  <c r="DV174" i="5"/>
  <c r="DW174" i="5"/>
  <c r="DX174" i="5"/>
  <c r="DY174" i="5"/>
  <c r="DZ174" i="5"/>
  <c r="CC175" i="5"/>
  <c r="CD175" i="5"/>
  <c r="CE175" i="5"/>
  <c r="CF175" i="5"/>
  <c r="CG175" i="5"/>
  <c r="CH175" i="5"/>
  <c r="CI175" i="5"/>
  <c r="CJ175" i="5"/>
  <c r="CK175" i="5"/>
  <c r="CL175" i="5"/>
  <c r="CM175" i="5"/>
  <c r="CN175" i="5"/>
  <c r="CO175" i="5"/>
  <c r="CP175" i="5"/>
  <c r="CQ175" i="5"/>
  <c r="CR175" i="5"/>
  <c r="CS175" i="5"/>
  <c r="CT175" i="5"/>
  <c r="CU175" i="5"/>
  <c r="CV175" i="5"/>
  <c r="CW175" i="5"/>
  <c r="CX175" i="5"/>
  <c r="CY175" i="5"/>
  <c r="CZ175" i="5"/>
  <c r="DA175" i="5"/>
  <c r="DB175" i="5"/>
  <c r="DC175" i="5"/>
  <c r="DD175" i="5"/>
  <c r="DE175" i="5"/>
  <c r="DF175" i="5"/>
  <c r="DG175" i="5"/>
  <c r="DH175" i="5"/>
  <c r="DI175" i="5"/>
  <c r="DJ175" i="5"/>
  <c r="DK175" i="5"/>
  <c r="DL175" i="5"/>
  <c r="DM175" i="5"/>
  <c r="DN175" i="5"/>
  <c r="DO175" i="5"/>
  <c r="DP175" i="5"/>
  <c r="DQ175" i="5"/>
  <c r="DR175" i="5"/>
  <c r="DS175" i="5"/>
  <c r="DT175" i="5"/>
  <c r="DU175" i="5"/>
  <c r="DV175" i="5"/>
  <c r="DW175" i="5"/>
  <c r="DX175" i="5"/>
  <c r="DY175" i="5"/>
  <c r="DZ175" i="5"/>
  <c r="CC176" i="5"/>
  <c r="CD176" i="5"/>
  <c r="CE176" i="5"/>
  <c r="CF176" i="5"/>
  <c r="CG176" i="5"/>
  <c r="CH176" i="5"/>
  <c r="CI176" i="5"/>
  <c r="CJ176" i="5"/>
  <c r="CK176" i="5"/>
  <c r="CL176" i="5"/>
  <c r="CM176" i="5"/>
  <c r="CN176" i="5"/>
  <c r="CO176" i="5"/>
  <c r="CP176" i="5"/>
  <c r="CQ176" i="5"/>
  <c r="CR176" i="5"/>
  <c r="CS176" i="5"/>
  <c r="CT176" i="5"/>
  <c r="CU176" i="5"/>
  <c r="CV176" i="5"/>
  <c r="CW176" i="5"/>
  <c r="CX176" i="5"/>
  <c r="CY176" i="5"/>
  <c r="CZ176" i="5"/>
  <c r="DA176" i="5"/>
  <c r="DB176" i="5"/>
  <c r="DC176" i="5"/>
  <c r="DD176" i="5"/>
  <c r="DE176" i="5"/>
  <c r="DF176" i="5"/>
  <c r="DG176" i="5"/>
  <c r="DH176" i="5"/>
  <c r="DI176" i="5"/>
  <c r="DJ176" i="5"/>
  <c r="DK176" i="5"/>
  <c r="DL176" i="5"/>
  <c r="DM176" i="5"/>
  <c r="DN176" i="5"/>
  <c r="DO176" i="5"/>
  <c r="DP176" i="5"/>
  <c r="DQ176" i="5"/>
  <c r="DR176" i="5"/>
  <c r="DS176" i="5"/>
  <c r="DT176" i="5"/>
  <c r="DU176" i="5"/>
  <c r="DV176" i="5"/>
  <c r="DW176" i="5"/>
  <c r="DX176" i="5"/>
  <c r="DY176" i="5"/>
  <c r="DZ176" i="5"/>
  <c r="CC177" i="5"/>
  <c r="CD177" i="5"/>
  <c r="CE177" i="5"/>
  <c r="CF177" i="5"/>
  <c r="CG177" i="5"/>
  <c r="CH177" i="5"/>
  <c r="CI177" i="5"/>
  <c r="CJ177" i="5"/>
  <c r="CK177" i="5"/>
  <c r="CL177" i="5"/>
  <c r="CM177" i="5"/>
  <c r="CN177" i="5"/>
  <c r="CO177" i="5"/>
  <c r="CP177" i="5"/>
  <c r="CQ177" i="5"/>
  <c r="CR177" i="5"/>
  <c r="CS177" i="5"/>
  <c r="CT177" i="5"/>
  <c r="CU177" i="5"/>
  <c r="CV177" i="5"/>
  <c r="CW177" i="5"/>
  <c r="CX177" i="5"/>
  <c r="CY177" i="5"/>
  <c r="CZ177" i="5"/>
  <c r="DA177" i="5"/>
  <c r="DB177" i="5"/>
  <c r="DC177" i="5"/>
  <c r="DD177" i="5"/>
  <c r="DE177" i="5"/>
  <c r="DF177" i="5"/>
  <c r="DG177" i="5"/>
  <c r="DH177" i="5"/>
  <c r="DI177" i="5"/>
  <c r="DJ177" i="5"/>
  <c r="DK177" i="5"/>
  <c r="DL177" i="5"/>
  <c r="DM177" i="5"/>
  <c r="DN177" i="5"/>
  <c r="DO177" i="5"/>
  <c r="DP177" i="5"/>
  <c r="DQ177" i="5"/>
  <c r="DR177" i="5"/>
  <c r="DS177" i="5"/>
  <c r="DT177" i="5"/>
  <c r="DU177" i="5"/>
  <c r="DV177" i="5"/>
  <c r="DW177" i="5"/>
  <c r="DX177" i="5"/>
  <c r="DY177" i="5"/>
  <c r="DZ177" i="5"/>
  <c r="CC178" i="5"/>
  <c r="CD178" i="5"/>
  <c r="CE178" i="5"/>
  <c r="CF178" i="5"/>
  <c r="CG178" i="5"/>
  <c r="CH178" i="5"/>
  <c r="CI178" i="5"/>
  <c r="CJ178" i="5"/>
  <c r="CK178" i="5"/>
  <c r="CL178" i="5"/>
  <c r="CM178" i="5"/>
  <c r="CN178" i="5"/>
  <c r="CO178" i="5"/>
  <c r="CP178" i="5"/>
  <c r="CQ178" i="5"/>
  <c r="CR178" i="5"/>
  <c r="CS178" i="5"/>
  <c r="CT178" i="5"/>
  <c r="CU178" i="5"/>
  <c r="CV178" i="5"/>
  <c r="CW178" i="5"/>
  <c r="CX178" i="5"/>
  <c r="CY178" i="5"/>
  <c r="CZ178" i="5"/>
  <c r="DA178" i="5"/>
  <c r="DB178" i="5"/>
  <c r="DC178" i="5"/>
  <c r="DD178" i="5"/>
  <c r="DE178" i="5"/>
  <c r="DF178" i="5"/>
  <c r="DG178" i="5"/>
  <c r="DH178" i="5"/>
  <c r="DI178" i="5"/>
  <c r="DJ178" i="5"/>
  <c r="DK178" i="5"/>
  <c r="DL178" i="5"/>
  <c r="DM178" i="5"/>
  <c r="DN178" i="5"/>
  <c r="DO178" i="5"/>
  <c r="DP178" i="5"/>
  <c r="DQ178" i="5"/>
  <c r="DR178" i="5"/>
  <c r="DS178" i="5"/>
  <c r="DT178" i="5"/>
  <c r="DU178" i="5"/>
  <c r="DV178" i="5"/>
  <c r="DW178" i="5"/>
  <c r="DX178" i="5"/>
  <c r="DY178" i="5"/>
  <c r="DZ178" i="5"/>
  <c r="CC179" i="5"/>
  <c r="CD179" i="5"/>
  <c r="CE179" i="5"/>
  <c r="CF179" i="5"/>
  <c r="CG179" i="5"/>
  <c r="CH179" i="5"/>
  <c r="CI179" i="5"/>
  <c r="CJ179" i="5"/>
  <c r="CK179" i="5"/>
  <c r="CL179" i="5"/>
  <c r="CM179" i="5"/>
  <c r="CN179" i="5"/>
  <c r="CO179" i="5"/>
  <c r="CP179" i="5"/>
  <c r="CQ179" i="5"/>
  <c r="CR179" i="5"/>
  <c r="CS179" i="5"/>
  <c r="CT179" i="5"/>
  <c r="CU179" i="5"/>
  <c r="CV179" i="5"/>
  <c r="CW179" i="5"/>
  <c r="CX179" i="5"/>
  <c r="CY179" i="5"/>
  <c r="CZ179" i="5"/>
  <c r="DA179" i="5"/>
  <c r="DB179" i="5"/>
  <c r="DC179" i="5"/>
  <c r="DD179" i="5"/>
  <c r="DE179" i="5"/>
  <c r="DF179" i="5"/>
  <c r="DG179" i="5"/>
  <c r="DH179" i="5"/>
  <c r="DI179" i="5"/>
  <c r="DJ179" i="5"/>
  <c r="DK179" i="5"/>
  <c r="DL179" i="5"/>
  <c r="DM179" i="5"/>
  <c r="DN179" i="5"/>
  <c r="DO179" i="5"/>
  <c r="DP179" i="5"/>
  <c r="DQ179" i="5"/>
  <c r="DR179" i="5"/>
  <c r="DS179" i="5"/>
  <c r="DT179" i="5"/>
  <c r="DU179" i="5"/>
  <c r="DV179" i="5"/>
  <c r="DW179" i="5"/>
  <c r="DX179" i="5"/>
  <c r="DY179" i="5"/>
  <c r="DZ179" i="5"/>
  <c r="CC180" i="5"/>
  <c r="CD180" i="5"/>
  <c r="CE180" i="5"/>
  <c r="CF180" i="5"/>
  <c r="CG180" i="5"/>
  <c r="CH180" i="5"/>
  <c r="CI180" i="5"/>
  <c r="CJ180" i="5"/>
  <c r="CK180" i="5"/>
  <c r="CL180" i="5"/>
  <c r="CM180" i="5"/>
  <c r="CN180" i="5"/>
  <c r="CO180" i="5"/>
  <c r="CP180" i="5"/>
  <c r="CQ180" i="5"/>
  <c r="CR180" i="5"/>
  <c r="CS180" i="5"/>
  <c r="CT180" i="5"/>
  <c r="CU180" i="5"/>
  <c r="CV180" i="5"/>
  <c r="CW180" i="5"/>
  <c r="CX180" i="5"/>
  <c r="CY180" i="5"/>
  <c r="CZ180" i="5"/>
  <c r="DA180" i="5"/>
  <c r="DB180" i="5"/>
  <c r="DC180" i="5"/>
  <c r="DD180" i="5"/>
  <c r="DE180" i="5"/>
  <c r="DF180" i="5"/>
  <c r="DG180" i="5"/>
  <c r="DH180" i="5"/>
  <c r="DI180" i="5"/>
  <c r="DJ180" i="5"/>
  <c r="DK180" i="5"/>
  <c r="DL180" i="5"/>
  <c r="DM180" i="5"/>
  <c r="DN180" i="5"/>
  <c r="DO180" i="5"/>
  <c r="DP180" i="5"/>
  <c r="DQ180" i="5"/>
  <c r="DR180" i="5"/>
  <c r="DS180" i="5"/>
  <c r="DT180" i="5"/>
  <c r="DU180" i="5"/>
  <c r="DV180" i="5"/>
  <c r="DW180" i="5"/>
  <c r="DX180" i="5"/>
  <c r="DY180" i="5"/>
  <c r="DZ180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CO181" i="5"/>
  <c r="CP181" i="5"/>
  <c r="CQ181" i="5"/>
  <c r="CR181" i="5"/>
  <c r="CS181" i="5"/>
  <c r="CT181" i="5"/>
  <c r="CU181" i="5"/>
  <c r="CV181" i="5"/>
  <c r="CW181" i="5"/>
  <c r="CX181" i="5"/>
  <c r="CY181" i="5"/>
  <c r="CZ181" i="5"/>
  <c r="DA181" i="5"/>
  <c r="DB181" i="5"/>
  <c r="DC181" i="5"/>
  <c r="DD181" i="5"/>
  <c r="DE181" i="5"/>
  <c r="DF181" i="5"/>
  <c r="DG181" i="5"/>
  <c r="DH181" i="5"/>
  <c r="DI181" i="5"/>
  <c r="DJ181" i="5"/>
  <c r="DK181" i="5"/>
  <c r="DL181" i="5"/>
  <c r="DM181" i="5"/>
  <c r="DN181" i="5"/>
  <c r="DO181" i="5"/>
  <c r="DP181" i="5"/>
  <c r="DQ181" i="5"/>
  <c r="DR181" i="5"/>
  <c r="DS181" i="5"/>
  <c r="DT181" i="5"/>
  <c r="DU181" i="5"/>
  <c r="DV181" i="5"/>
  <c r="DW181" i="5"/>
  <c r="DX181" i="5"/>
  <c r="DY181" i="5"/>
  <c r="DZ181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CO182" i="5"/>
  <c r="CP182" i="5"/>
  <c r="CQ182" i="5"/>
  <c r="CR182" i="5"/>
  <c r="CS182" i="5"/>
  <c r="CT182" i="5"/>
  <c r="CU182" i="5"/>
  <c r="CV182" i="5"/>
  <c r="CW182" i="5"/>
  <c r="CX182" i="5"/>
  <c r="CY182" i="5"/>
  <c r="CZ182" i="5"/>
  <c r="DA182" i="5"/>
  <c r="DB182" i="5"/>
  <c r="DC182" i="5"/>
  <c r="DD182" i="5"/>
  <c r="DE182" i="5"/>
  <c r="DF182" i="5"/>
  <c r="DG182" i="5"/>
  <c r="DH182" i="5"/>
  <c r="DI182" i="5"/>
  <c r="DJ182" i="5"/>
  <c r="DK182" i="5"/>
  <c r="DL182" i="5"/>
  <c r="DM182" i="5"/>
  <c r="DN182" i="5"/>
  <c r="DO182" i="5"/>
  <c r="DP182" i="5"/>
  <c r="DQ182" i="5"/>
  <c r="DR182" i="5"/>
  <c r="DS182" i="5"/>
  <c r="DT182" i="5"/>
  <c r="DU182" i="5"/>
  <c r="DV182" i="5"/>
  <c r="DW182" i="5"/>
  <c r="DX182" i="5"/>
  <c r="DY182" i="5"/>
  <c r="DZ182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O183" i="5"/>
  <c r="CP183" i="5"/>
  <c r="CQ183" i="5"/>
  <c r="CR183" i="5"/>
  <c r="CS183" i="5"/>
  <c r="CT183" i="5"/>
  <c r="CU183" i="5"/>
  <c r="CV183" i="5"/>
  <c r="CW183" i="5"/>
  <c r="CX183" i="5"/>
  <c r="CY183" i="5"/>
  <c r="CZ183" i="5"/>
  <c r="DA183" i="5"/>
  <c r="DB183" i="5"/>
  <c r="DC183" i="5"/>
  <c r="DD183" i="5"/>
  <c r="DE183" i="5"/>
  <c r="DF183" i="5"/>
  <c r="DG183" i="5"/>
  <c r="DH183" i="5"/>
  <c r="DI183" i="5"/>
  <c r="DJ183" i="5"/>
  <c r="DK183" i="5"/>
  <c r="DL183" i="5"/>
  <c r="DM183" i="5"/>
  <c r="DN183" i="5"/>
  <c r="DO183" i="5"/>
  <c r="DP183" i="5"/>
  <c r="DQ183" i="5"/>
  <c r="DR183" i="5"/>
  <c r="DS183" i="5"/>
  <c r="DT183" i="5"/>
  <c r="DU183" i="5"/>
  <c r="DV183" i="5"/>
  <c r="DW183" i="5"/>
  <c r="DX183" i="5"/>
  <c r="DY183" i="5"/>
  <c r="DZ183" i="5"/>
  <c r="CC184" i="5"/>
  <c r="CD184" i="5"/>
  <c r="CE184" i="5"/>
  <c r="CF184" i="5"/>
  <c r="CG184" i="5"/>
  <c r="CH184" i="5"/>
  <c r="CI184" i="5"/>
  <c r="CJ184" i="5"/>
  <c r="CK184" i="5"/>
  <c r="CL184" i="5"/>
  <c r="CM184" i="5"/>
  <c r="CN184" i="5"/>
  <c r="CO184" i="5"/>
  <c r="CP184" i="5"/>
  <c r="CQ184" i="5"/>
  <c r="CR184" i="5"/>
  <c r="CS184" i="5"/>
  <c r="CT184" i="5"/>
  <c r="CU184" i="5"/>
  <c r="CV184" i="5"/>
  <c r="CW184" i="5"/>
  <c r="CX184" i="5"/>
  <c r="CY184" i="5"/>
  <c r="CZ184" i="5"/>
  <c r="DA184" i="5"/>
  <c r="DB184" i="5"/>
  <c r="DC184" i="5"/>
  <c r="DD184" i="5"/>
  <c r="DE184" i="5"/>
  <c r="DF184" i="5"/>
  <c r="DG184" i="5"/>
  <c r="DH184" i="5"/>
  <c r="DI184" i="5"/>
  <c r="DJ184" i="5"/>
  <c r="DK184" i="5"/>
  <c r="DL184" i="5"/>
  <c r="DM184" i="5"/>
  <c r="DN184" i="5"/>
  <c r="DO184" i="5"/>
  <c r="DP184" i="5"/>
  <c r="DQ184" i="5"/>
  <c r="DR184" i="5"/>
  <c r="DS184" i="5"/>
  <c r="DT184" i="5"/>
  <c r="DU184" i="5"/>
  <c r="DV184" i="5"/>
  <c r="DW184" i="5"/>
  <c r="DX184" i="5"/>
  <c r="DY184" i="5"/>
  <c r="DZ184" i="5"/>
  <c r="CC185" i="5"/>
  <c r="CD185" i="5"/>
  <c r="CE185" i="5"/>
  <c r="CF185" i="5"/>
  <c r="CG185" i="5"/>
  <c r="CH185" i="5"/>
  <c r="CI185" i="5"/>
  <c r="CJ185" i="5"/>
  <c r="CK185" i="5"/>
  <c r="CL185" i="5"/>
  <c r="CM185" i="5"/>
  <c r="CN185" i="5"/>
  <c r="CO185" i="5"/>
  <c r="CP185" i="5"/>
  <c r="CQ185" i="5"/>
  <c r="CR185" i="5"/>
  <c r="CS185" i="5"/>
  <c r="CT185" i="5"/>
  <c r="CU185" i="5"/>
  <c r="CV185" i="5"/>
  <c r="CW185" i="5"/>
  <c r="CX185" i="5"/>
  <c r="CY185" i="5"/>
  <c r="CZ185" i="5"/>
  <c r="DA185" i="5"/>
  <c r="DB185" i="5"/>
  <c r="DC185" i="5"/>
  <c r="DD185" i="5"/>
  <c r="DE185" i="5"/>
  <c r="DF185" i="5"/>
  <c r="DG185" i="5"/>
  <c r="DH185" i="5"/>
  <c r="DI185" i="5"/>
  <c r="DJ185" i="5"/>
  <c r="DK185" i="5"/>
  <c r="DL185" i="5"/>
  <c r="DM185" i="5"/>
  <c r="DN185" i="5"/>
  <c r="DO185" i="5"/>
  <c r="DP185" i="5"/>
  <c r="DQ185" i="5"/>
  <c r="DR185" i="5"/>
  <c r="DS185" i="5"/>
  <c r="DT185" i="5"/>
  <c r="DU185" i="5"/>
  <c r="DV185" i="5"/>
  <c r="DW185" i="5"/>
  <c r="DX185" i="5"/>
  <c r="DY185" i="5"/>
  <c r="DZ185" i="5"/>
  <c r="CC186" i="5"/>
  <c r="CD186" i="5"/>
  <c r="CE186" i="5"/>
  <c r="CF186" i="5"/>
  <c r="CG186" i="5"/>
  <c r="CH186" i="5"/>
  <c r="CI186" i="5"/>
  <c r="CJ186" i="5"/>
  <c r="CK186" i="5"/>
  <c r="CL186" i="5"/>
  <c r="CM186" i="5"/>
  <c r="CN186" i="5"/>
  <c r="CO186" i="5"/>
  <c r="CP186" i="5"/>
  <c r="CQ186" i="5"/>
  <c r="CR186" i="5"/>
  <c r="CS186" i="5"/>
  <c r="CT186" i="5"/>
  <c r="CU186" i="5"/>
  <c r="CV186" i="5"/>
  <c r="CW186" i="5"/>
  <c r="CX186" i="5"/>
  <c r="CY186" i="5"/>
  <c r="CZ186" i="5"/>
  <c r="DA186" i="5"/>
  <c r="DB186" i="5"/>
  <c r="DC186" i="5"/>
  <c r="DD186" i="5"/>
  <c r="DE186" i="5"/>
  <c r="DF186" i="5"/>
  <c r="DG186" i="5"/>
  <c r="DH186" i="5"/>
  <c r="DI186" i="5"/>
  <c r="DJ186" i="5"/>
  <c r="DK186" i="5"/>
  <c r="DL186" i="5"/>
  <c r="DM186" i="5"/>
  <c r="DN186" i="5"/>
  <c r="DO186" i="5"/>
  <c r="DP186" i="5"/>
  <c r="DQ186" i="5"/>
  <c r="DR186" i="5"/>
  <c r="DS186" i="5"/>
  <c r="DT186" i="5"/>
  <c r="DU186" i="5"/>
  <c r="DV186" i="5"/>
  <c r="DW186" i="5"/>
  <c r="DX186" i="5"/>
  <c r="DY186" i="5"/>
  <c r="DZ186" i="5"/>
  <c r="CC187" i="5"/>
  <c r="CD187" i="5"/>
  <c r="CE187" i="5"/>
  <c r="CF187" i="5"/>
  <c r="CG187" i="5"/>
  <c r="CH187" i="5"/>
  <c r="CI187" i="5"/>
  <c r="CJ187" i="5"/>
  <c r="CK187" i="5"/>
  <c r="CL187" i="5"/>
  <c r="CM187" i="5"/>
  <c r="CN187" i="5"/>
  <c r="CO187" i="5"/>
  <c r="CP187" i="5"/>
  <c r="CQ187" i="5"/>
  <c r="CR187" i="5"/>
  <c r="CS187" i="5"/>
  <c r="CT187" i="5"/>
  <c r="CU187" i="5"/>
  <c r="CV187" i="5"/>
  <c r="CW187" i="5"/>
  <c r="CX187" i="5"/>
  <c r="CY187" i="5"/>
  <c r="CZ187" i="5"/>
  <c r="DA187" i="5"/>
  <c r="DB187" i="5"/>
  <c r="DC187" i="5"/>
  <c r="DD187" i="5"/>
  <c r="DE187" i="5"/>
  <c r="DF187" i="5"/>
  <c r="DG187" i="5"/>
  <c r="DH187" i="5"/>
  <c r="DI187" i="5"/>
  <c r="DJ187" i="5"/>
  <c r="DK187" i="5"/>
  <c r="DL187" i="5"/>
  <c r="DM187" i="5"/>
  <c r="DN187" i="5"/>
  <c r="DO187" i="5"/>
  <c r="DP187" i="5"/>
  <c r="DQ187" i="5"/>
  <c r="DR187" i="5"/>
  <c r="DS187" i="5"/>
  <c r="DT187" i="5"/>
  <c r="DU187" i="5"/>
  <c r="DV187" i="5"/>
  <c r="DW187" i="5"/>
  <c r="DX187" i="5"/>
  <c r="DY187" i="5"/>
  <c r="DZ187" i="5"/>
  <c r="CC188" i="5"/>
  <c r="CD188" i="5"/>
  <c r="CE188" i="5"/>
  <c r="CF188" i="5"/>
  <c r="CG188" i="5"/>
  <c r="CH188" i="5"/>
  <c r="CI188" i="5"/>
  <c r="CJ188" i="5"/>
  <c r="CK188" i="5"/>
  <c r="CL188" i="5"/>
  <c r="CM188" i="5"/>
  <c r="CN188" i="5"/>
  <c r="CO188" i="5"/>
  <c r="CP188" i="5"/>
  <c r="CQ188" i="5"/>
  <c r="CR188" i="5"/>
  <c r="CS188" i="5"/>
  <c r="CT188" i="5"/>
  <c r="CU188" i="5"/>
  <c r="CV188" i="5"/>
  <c r="CW188" i="5"/>
  <c r="CX188" i="5"/>
  <c r="CY188" i="5"/>
  <c r="CZ188" i="5"/>
  <c r="DA188" i="5"/>
  <c r="DB188" i="5"/>
  <c r="DC188" i="5"/>
  <c r="DD188" i="5"/>
  <c r="DE188" i="5"/>
  <c r="DF188" i="5"/>
  <c r="DG188" i="5"/>
  <c r="DH188" i="5"/>
  <c r="DI188" i="5"/>
  <c r="DJ188" i="5"/>
  <c r="DK188" i="5"/>
  <c r="DL188" i="5"/>
  <c r="DM188" i="5"/>
  <c r="DN188" i="5"/>
  <c r="DO188" i="5"/>
  <c r="DP188" i="5"/>
  <c r="DQ188" i="5"/>
  <c r="DR188" i="5"/>
  <c r="DS188" i="5"/>
  <c r="DT188" i="5"/>
  <c r="DU188" i="5"/>
  <c r="DV188" i="5"/>
  <c r="DW188" i="5"/>
  <c r="DX188" i="5"/>
  <c r="DY188" i="5"/>
  <c r="DZ188" i="5"/>
  <c r="CC189" i="5"/>
  <c r="CD189" i="5"/>
  <c r="CE189" i="5"/>
  <c r="CF189" i="5"/>
  <c r="CG189" i="5"/>
  <c r="CH189" i="5"/>
  <c r="CI189" i="5"/>
  <c r="CJ189" i="5"/>
  <c r="CK189" i="5"/>
  <c r="CL189" i="5"/>
  <c r="CM189" i="5"/>
  <c r="CN189" i="5"/>
  <c r="CO189" i="5"/>
  <c r="CP189" i="5"/>
  <c r="CQ189" i="5"/>
  <c r="CR189" i="5"/>
  <c r="CS189" i="5"/>
  <c r="CT189" i="5"/>
  <c r="CU189" i="5"/>
  <c r="CV189" i="5"/>
  <c r="CW189" i="5"/>
  <c r="CX189" i="5"/>
  <c r="CY189" i="5"/>
  <c r="CZ189" i="5"/>
  <c r="DA189" i="5"/>
  <c r="DB189" i="5"/>
  <c r="DC189" i="5"/>
  <c r="DD189" i="5"/>
  <c r="DE189" i="5"/>
  <c r="DF189" i="5"/>
  <c r="DG189" i="5"/>
  <c r="DH189" i="5"/>
  <c r="DI189" i="5"/>
  <c r="DJ189" i="5"/>
  <c r="DK189" i="5"/>
  <c r="DL189" i="5"/>
  <c r="DM189" i="5"/>
  <c r="DN189" i="5"/>
  <c r="DO189" i="5"/>
  <c r="DP189" i="5"/>
  <c r="DQ189" i="5"/>
  <c r="DR189" i="5"/>
  <c r="DS189" i="5"/>
  <c r="DT189" i="5"/>
  <c r="DU189" i="5"/>
  <c r="DV189" i="5"/>
  <c r="DW189" i="5"/>
  <c r="DX189" i="5"/>
  <c r="DY189" i="5"/>
  <c r="DZ189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O190" i="5"/>
  <c r="CP190" i="5"/>
  <c r="CQ190" i="5"/>
  <c r="CR190" i="5"/>
  <c r="CS190" i="5"/>
  <c r="CT190" i="5"/>
  <c r="CU190" i="5"/>
  <c r="CV190" i="5"/>
  <c r="CW190" i="5"/>
  <c r="CX190" i="5"/>
  <c r="CY190" i="5"/>
  <c r="CZ190" i="5"/>
  <c r="DA190" i="5"/>
  <c r="DB190" i="5"/>
  <c r="DC190" i="5"/>
  <c r="DD190" i="5"/>
  <c r="DE190" i="5"/>
  <c r="DF190" i="5"/>
  <c r="DG190" i="5"/>
  <c r="DH190" i="5"/>
  <c r="DI190" i="5"/>
  <c r="DJ190" i="5"/>
  <c r="DK190" i="5"/>
  <c r="DL190" i="5"/>
  <c r="DM190" i="5"/>
  <c r="DN190" i="5"/>
  <c r="DO190" i="5"/>
  <c r="DP190" i="5"/>
  <c r="DQ190" i="5"/>
  <c r="DR190" i="5"/>
  <c r="DS190" i="5"/>
  <c r="DT190" i="5"/>
  <c r="DU190" i="5"/>
  <c r="DV190" i="5"/>
  <c r="DW190" i="5"/>
  <c r="DX190" i="5"/>
  <c r="DY190" i="5"/>
  <c r="DZ190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O191" i="5"/>
  <c r="CP191" i="5"/>
  <c r="CQ191" i="5"/>
  <c r="CR191" i="5"/>
  <c r="CS191" i="5"/>
  <c r="CT191" i="5"/>
  <c r="CU191" i="5"/>
  <c r="CV191" i="5"/>
  <c r="CW191" i="5"/>
  <c r="CX191" i="5"/>
  <c r="CY191" i="5"/>
  <c r="CZ191" i="5"/>
  <c r="DA191" i="5"/>
  <c r="DB191" i="5"/>
  <c r="DC191" i="5"/>
  <c r="DD191" i="5"/>
  <c r="DE191" i="5"/>
  <c r="DF191" i="5"/>
  <c r="DG191" i="5"/>
  <c r="DH191" i="5"/>
  <c r="DI191" i="5"/>
  <c r="DJ191" i="5"/>
  <c r="DK191" i="5"/>
  <c r="DL191" i="5"/>
  <c r="DM191" i="5"/>
  <c r="DN191" i="5"/>
  <c r="DO191" i="5"/>
  <c r="DP191" i="5"/>
  <c r="DQ191" i="5"/>
  <c r="DR191" i="5"/>
  <c r="DS191" i="5"/>
  <c r="DT191" i="5"/>
  <c r="DU191" i="5"/>
  <c r="DV191" i="5"/>
  <c r="DW191" i="5"/>
  <c r="DX191" i="5"/>
  <c r="DY191" i="5"/>
  <c r="DZ191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O192" i="5"/>
  <c r="CP192" i="5"/>
  <c r="CQ192" i="5"/>
  <c r="CR192" i="5"/>
  <c r="CS192" i="5"/>
  <c r="CT192" i="5"/>
  <c r="CU192" i="5"/>
  <c r="CV192" i="5"/>
  <c r="CW192" i="5"/>
  <c r="CX192" i="5"/>
  <c r="CY192" i="5"/>
  <c r="CZ192" i="5"/>
  <c r="DA192" i="5"/>
  <c r="DB192" i="5"/>
  <c r="DC192" i="5"/>
  <c r="DD192" i="5"/>
  <c r="DE192" i="5"/>
  <c r="DF192" i="5"/>
  <c r="DG192" i="5"/>
  <c r="DH192" i="5"/>
  <c r="DI192" i="5"/>
  <c r="DJ192" i="5"/>
  <c r="DK192" i="5"/>
  <c r="DL192" i="5"/>
  <c r="DM192" i="5"/>
  <c r="DN192" i="5"/>
  <c r="DO192" i="5"/>
  <c r="DP192" i="5"/>
  <c r="DQ192" i="5"/>
  <c r="DR192" i="5"/>
  <c r="DS192" i="5"/>
  <c r="DT192" i="5"/>
  <c r="DU192" i="5"/>
  <c r="DV192" i="5"/>
  <c r="DW192" i="5"/>
  <c r="DX192" i="5"/>
  <c r="DY192" i="5"/>
  <c r="DZ192" i="5"/>
  <c r="CC193" i="5"/>
  <c r="CD193" i="5"/>
  <c r="CE193" i="5"/>
  <c r="CF193" i="5"/>
  <c r="CG193" i="5"/>
  <c r="CH193" i="5"/>
  <c r="CI193" i="5"/>
  <c r="CJ193" i="5"/>
  <c r="CK193" i="5"/>
  <c r="CL193" i="5"/>
  <c r="CM193" i="5"/>
  <c r="CN193" i="5"/>
  <c r="CO193" i="5"/>
  <c r="CP193" i="5"/>
  <c r="CQ193" i="5"/>
  <c r="CR193" i="5"/>
  <c r="CS193" i="5"/>
  <c r="CT193" i="5"/>
  <c r="CU193" i="5"/>
  <c r="CV193" i="5"/>
  <c r="CW193" i="5"/>
  <c r="CX193" i="5"/>
  <c r="CY193" i="5"/>
  <c r="CZ193" i="5"/>
  <c r="DA193" i="5"/>
  <c r="DB193" i="5"/>
  <c r="DC193" i="5"/>
  <c r="DD193" i="5"/>
  <c r="DE193" i="5"/>
  <c r="DF193" i="5"/>
  <c r="DG193" i="5"/>
  <c r="DH193" i="5"/>
  <c r="DI193" i="5"/>
  <c r="DJ193" i="5"/>
  <c r="DK193" i="5"/>
  <c r="DL193" i="5"/>
  <c r="DM193" i="5"/>
  <c r="DN193" i="5"/>
  <c r="DO193" i="5"/>
  <c r="DP193" i="5"/>
  <c r="DQ193" i="5"/>
  <c r="DR193" i="5"/>
  <c r="DS193" i="5"/>
  <c r="DT193" i="5"/>
  <c r="DU193" i="5"/>
  <c r="DV193" i="5"/>
  <c r="DW193" i="5"/>
  <c r="DX193" i="5"/>
  <c r="DY193" i="5"/>
  <c r="DZ193" i="5"/>
  <c r="CC194" i="5"/>
  <c r="CD194" i="5"/>
  <c r="CE194" i="5"/>
  <c r="CF194" i="5"/>
  <c r="CG194" i="5"/>
  <c r="CH194" i="5"/>
  <c r="CI194" i="5"/>
  <c r="CJ194" i="5"/>
  <c r="CK194" i="5"/>
  <c r="CL194" i="5"/>
  <c r="CM194" i="5"/>
  <c r="CN194" i="5"/>
  <c r="CO194" i="5"/>
  <c r="CP194" i="5"/>
  <c r="CQ194" i="5"/>
  <c r="CR194" i="5"/>
  <c r="CS194" i="5"/>
  <c r="CT194" i="5"/>
  <c r="CU194" i="5"/>
  <c r="CV194" i="5"/>
  <c r="CW194" i="5"/>
  <c r="CX194" i="5"/>
  <c r="CY194" i="5"/>
  <c r="CZ194" i="5"/>
  <c r="DA194" i="5"/>
  <c r="DB194" i="5"/>
  <c r="DC194" i="5"/>
  <c r="DD194" i="5"/>
  <c r="DE194" i="5"/>
  <c r="DF194" i="5"/>
  <c r="DG194" i="5"/>
  <c r="DH194" i="5"/>
  <c r="DI194" i="5"/>
  <c r="DJ194" i="5"/>
  <c r="DK194" i="5"/>
  <c r="DL194" i="5"/>
  <c r="DM194" i="5"/>
  <c r="DN194" i="5"/>
  <c r="DO194" i="5"/>
  <c r="DP194" i="5"/>
  <c r="DQ194" i="5"/>
  <c r="DR194" i="5"/>
  <c r="DS194" i="5"/>
  <c r="DT194" i="5"/>
  <c r="DU194" i="5"/>
  <c r="DV194" i="5"/>
  <c r="DW194" i="5"/>
  <c r="DX194" i="5"/>
  <c r="DY194" i="5"/>
  <c r="DZ194" i="5"/>
  <c r="CC195" i="5"/>
  <c r="CD195" i="5"/>
  <c r="CE195" i="5"/>
  <c r="CF195" i="5"/>
  <c r="CG195" i="5"/>
  <c r="CH195" i="5"/>
  <c r="CI195" i="5"/>
  <c r="CJ195" i="5"/>
  <c r="CK195" i="5"/>
  <c r="CL195" i="5"/>
  <c r="CM195" i="5"/>
  <c r="CN195" i="5"/>
  <c r="CO195" i="5"/>
  <c r="CP195" i="5"/>
  <c r="CQ195" i="5"/>
  <c r="CR195" i="5"/>
  <c r="CS195" i="5"/>
  <c r="CT195" i="5"/>
  <c r="CU195" i="5"/>
  <c r="CV195" i="5"/>
  <c r="CW195" i="5"/>
  <c r="CX195" i="5"/>
  <c r="CY195" i="5"/>
  <c r="CZ195" i="5"/>
  <c r="DA195" i="5"/>
  <c r="DB195" i="5"/>
  <c r="DC195" i="5"/>
  <c r="DD195" i="5"/>
  <c r="DE195" i="5"/>
  <c r="DF195" i="5"/>
  <c r="DG195" i="5"/>
  <c r="DH195" i="5"/>
  <c r="DI195" i="5"/>
  <c r="DJ195" i="5"/>
  <c r="DK195" i="5"/>
  <c r="DL195" i="5"/>
  <c r="DM195" i="5"/>
  <c r="DN195" i="5"/>
  <c r="DO195" i="5"/>
  <c r="DP195" i="5"/>
  <c r="DQ195" i="5"/>
  <c r="DR195" i="5"/>
  <c r="DS195" i="5"/>
  <c r="DT195" i="5"/>
  <c r="DU195" i="5"/>
  <c r="DV195" i="5"/>
  <c r="DW195" i="5"/>
  <c r="DX195" i="5"/>
  <c r="DY195" i="5"/>
  <c r="DZ195" i="5"/>
  <c r="CC196" i="5"/>
  <c r="CD196" i="5"/>
  <c r="CE196" i="5"/>
  <c r="CF196" i="5"/>
  <c r="CG196" i="5"/>
  <c r="CH196" i="5"/>
  <c r="CI196" i="5"/>
  <c r="CJ196" i="5"/>
  <c r="CK196" i="5"/>
  <c r="CL196" i="5"/>
  <c r="CM196" i="5"/>
  <c r="CN196" i="5"/>
  <c r="CO196" i="5"/>
  <c r="CP196" i="5"/>
  <c r="CQ196" i="5"/>
  <c r="CR196" i="5"/>
  <c r="CS196" i="5"/>
  <c r="CT196" i="5"/>
  <c r="CU196" i="5"/>
  <c r="CV196" i="5"/>
  <c r="CW196" i="5"/>
  <c r="CX196" i="5"/>
  <c r="CY196" i="5"/>
  <c r="CZ196" i="5"/>
  <c r="DA196" i="5"/>
  <c r="DB196" i="5"/>
  <c r="DC196" i="5"/>
  <c r="DD196" i="5"/>
  <c r="DE196" i="5"/>
  <c r="DF196" i="5"/>
  <c r="DG196" i="5"/>
  <c r="DH196" i="5"/>
  <c r="DI196" i="5"/>
  <c r="DJ196" i="5"/>
  <c r="DK196" i="5"/>
  <c r="DL196" i="5"/>
  <c r="DM196" i="5"/>
  <c r="DN196" i="5"/>
  <c r="DO196" i="5"/>
  <c r="DP196" i="5"/>
  <c r="DQ196" i="5"/>
  <c r="DR196" i="5"/>
  <c r="DS196" i="5"/>
  <c r="DT196" i="5"/>
  <c r="DU196" i="5"/>
  <c r="DV196" i="5"/>
  <c r="DW196" i="5"/>
  <c r="DX196" i="5"/>
  <c r="DY196" i="5"/>
  <c r="DZ196" i="5"/>
  <c r="CC197" i="5"/>
  <c r="CD197" i="5"/>
  <c r="CE197" i="5"/>
  <c r="CF197" i="5"/>
  <c r="CG197" i="5"/>
  <c r="CH197" i="5"/>
  <c r="CI197" i="5"/>
  <c r="CJ197" i="5"/>
  <c r="CK197" i="5"/>
  <c r="CL197" i="5"/>
  <c r="CM197" i="5"/>
  <c r="CN197" i="5"/>
  <c r="CO197" i="5"/>
  <c r="CP197" i="5"/>
  <c r="CQ197" i="5"/>
  <c r="CR197" i="5"/>
  <c r="CS197" i="5"/>
  <c r="CT197" i="5"/>
  <c r="CU197" i="5"/>
  <c r="CV197" i="5"/>
  <c r="CW197" i="5"/>
  <c r="CX197" i="5"/>
  <c r="CY197" i="5"/>
  <c r="CZ197" i="5"/>
  <c r="DA197" i="5"/>
  <c r="DB197" i="5"/>
  <c r="DC197" i="5"/>
  <c r="DD197" i="5"/>
  <c r="DE197" i="5"/>
  <c r="DF197" i="5"/>
  <c r="DG197" i="5"/>
  <c r="DH197" i="5"/>
  <c r="DI197" i="5"/>
  <c r="DJ197" i="5"/>
  <c r="DK197" i="5"/>
  <c r="DL197" i="5"/>
  <c r="DM197" i="5"/>
  <c r="DN197" i="5"/>
  <c r="DO197" i="5"/>
  <c r="DP197" i="5"/>
  <c r="DQ197" i="5"/>
  <c r="DR197" i="5"/>
  <c r="DS197" i="5"/>
  <c r="DT197" i="5"/>
  <c r="DU197" i="5"/>
  <c r="DV197" i="5"/>
  <c r="DW197" i="5"/>
  <c r="DX197" i="5"/>
  <c r="DY197" i="5"/>
  <c r="DZ197" i="5"/>
  <c r="CC198" i="5"/>
  <c r="CD198" i="5"/>
  <c r="CE198" i="5"/>
  <c r="CF198" i="5"/>
  <c r="CG198" i="5"/>
  <c r="CH198" i="5"/>
  <c r="CI198" i="5"/>
  <c r="CJ198" i="5"/>
  <c r="CK198" i="5"/>
  <c r="CL198" i="5"/>
  <c r="CM198" i="5"/>
  <c r="CN198" i="5"/>
  <c r="CO198" i="5"/>
  <c r="CP198" i="5"/>
  <c r="CQ198" i="5"/>
  <c r="CR198" i="5"/>
  <c r="CS198" i="5"/>
  <c r="CT198" i="5"/>
  <c r="CU198" i="5"/>
  <c r="CV198" i="5"/>
  <c r="CW198" i="5"/>
  <c r="CX198" i="5"/>
  <c r="CY198" i="5"/>
  <c r="CZ198" i="5"/>
  <c r="DA198" i="5"/>
  <c r="DB198" i="5"/>
  <c r="DC198" i="5"/>
  <c r="DD198" i="5"/>
  <c r="DE198" i="5"/>
  <c r="DF198" i="5"/>
  <c r="DG198" i="5"/>
  <c r="DH198" i="5"/>
  <c r="DI198" i="5"/>
  <c r="DJ198" i="5"/>
  <c r="DK198" i="5"/>
  <c r="DL198" i="5"/>
  <c r="DM198" i="5"/>
  <c r="DN198" i="5"/>
  <c r="DO198" i="5"/>
  <c r="DP198" i="5"/>
  <c r="DQ198" i="5"/>
  <c r="DR198" i="5"/>
  <c r="DS198" i="5"/>
  <c r="DT198" i="5"/>
  <c r="DU198" i="5"/>
  <c r="DV198" i="5"/>
  <c r="DW198" i="5"/>
  <c r="DX198" i="5"/>
  <c r="DY198" i="5"/>
  <c r="DZ198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O199" i="5"/>
  <c r="CP199" i="5"/>
  <c r="CQ199" i="5"/>
  <c r="CR199" i="5"/>
  <c r="CS199" i="5"/>
  <c r="CT199" i="5"/>
  <c r="CU199" i="5"/>
  <c r="CV199" i="5"/>
  <c r="CW199" i="5"/>
  <c r="CX199" i="5"/>
  <c r="CY199" i="5"/>
  <c r="CZ199" i="5"/>
  <c r="DA199" i="5"/>
  <c r="DB199" i="5"/>
  <c r="DC199" i="5"/>
  <c r="DD199" i="5"/>
  <c r="DE199" i="5"/>
  <c r="DF199" i="5"/>
  <c r="DG199" i="5"/>
  <c r="DH199" i="5"/>
  <c r="DI199" i="5"/>
  <c r="DJ199" i="5"/>
  <c r="DK199" i="5"/>
  <c r="DL199" i="5"/>
  <c r="DM199" i="5"/>
  <c r="DN199" i="5"/>
  <c r="DO199" i="5"/>
  <c r="DP199" i="5"/>
  <c r="DQ199" i="5"/>
  <c r="DR199" i="5"/>
  <c r="DS199" i="5"/>
  <c r="DT199" i="5"/>
  <c r="DU199" i="5"/>
  <c r="DV199" i="5"/>
  <c r="DW199" i="5"/>
  <c r="DX199" i="5"/>
  <c r="DY199" i="5"/>
  <c r="DZ199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O200" i="5"/>
  <c r="CP200" i="5"/>
  <c r="CQ200" i="5"/>
  <c r="CR200" i="5"/>
  <c r="CS200" i="5"/>
  <c r="CT200" i="5"/>
  <c r="CU200" i="5"/>
  <c r="CV200" i="5"/>
  <c r="CW200" i="5"/>
  <c r="CX200" i="5"/>
  <c r="CY200" i="5"/>
  <c r="CZ200" i="5"/>
  <c r="DA200" i="5"/>
  <c r="DB200" i="5"/>
  <c r="DC200" i="5"/>
  <c r="DD200" i="5"/>
  <c r="DE200" i="5"/>
  <c r="DF200" i="5"/>
  <c r="DG200" i="5"/>
  <c r="DH200" i="5"/>
  <c r="DI200" i="5"/>
  <c r="DJ200" i="5"/>
  <c r="DK200" i="5"/>
  <c r="DL200" i="5"/>
  <c r="DM200" i="5"/>
  <c r="DN200" i="5"/>
  <c r="DO200" i="5"/>
  <c r="DP200" i="5"/>
  <c r="DQ200" i="5"/>
  <c r="DR200" i="5"/>
  <c r="DS200" i="5"/>
  <c r="DT200" i="5"/>
  <c r="DU200" i="5"/>
  <c r="DV200" i="5"/>
  <c r="DW200" i="5"/>
  <c r="DX200" i="5"/>
  <c r="DY200" i="5"/>
  <c r="DZ200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S41" i="5"/>
  <c r="CT41" i="5"/>
  <c r="CU41" i="5"/>
  <c r="CV41" i="5"/>
  <c r="CW41" i="5"/>
  <c r="CX41" i="5"/>
  <c r="CY41" i="5"/>
  <c r="CZ41" i="5"/>
  <c r="DA41" i="5"/>
  <c r="DB41" i="5"/>
  <c r="DC41" i="5"/>
  <c r="DD41" i="5"/>
  <c r="DE41" i="5"/>
  <c r="DF41" i="5"/>
  <c r="DG41" i="5"/>
  <c r="DH41" i="5"/>
  <c r="DI41" i="5"/>
  <c r="DJ41" i="5"/>
  <c r="DK41" i="5"/>
  <c r="DL41" i="5"/>
  <c r="DM41" i="5"/>
  <c r="DN41" i="5"/>
  <c r="DO41" i="5"/>
  <c r="DP41" i="5"/>
  <c r="DQ41" i="5"/>
  <c r="DR41" i="5"/>
  <c r="DS41" i="5"/>
  <c r="DT41" i="5"/>
  <c r="DU41" i="5"/>
  <c r="DV41" i="5"/>
  <c r="DW41" i="5"/>
  <c r="DX41" i="5"/>
  <c r="DY41" i="5"/>
  <c r="DZ41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CR42" i="5"/>
  <c r="CS42" i="5"/>
  <c r="CT42" i="5"/>
  <c r="CU42" i="5"/>
  <c r="CV42" i="5"/>
  <c r="CW42" i="5"/>
  <c r="CX42" i="5"/>
  <c r="CY42" i="5"/>
  <c r="CZ42" i="5"/>
  <c r="DA42" i="5"/>
  <c r="DB42" i="5"/>
  <c r="DC42" i="5"/>
  <c r="DD42" i="5"/>
  <c r="DE42" i="5"/>
  <c r="DF42" i="5"/>
  <c r="DG42" i="5"/>
  <c r="DH42" i="5"/>
  <c r="DI42" i="5"/>
  <c r="DJ42" i="5"/>
  <c r="DK42" i="5"/>
  <c r="DL42" i="5"/>
  <c r="DM42" i="5"/>
  <c r="DN42" i="5"/>
  <c r="DO42" i="5"/>
  <c r="DP42" i="5"/>
  <c r="DQ42" i="5"/>
  <c r="DR42" i="5"/>
  <c r="DS42" i="5"/>
  <c r="DT42" i="5"/>
  <c r="DU42" i="5"/>
  <c r="DV42" i="5"/>
  <c r="DW42" i="5"/>
  <c r="DX42" i="5"/>
  <c r="DY42" i="5"/>
  <c r="DZ42" i="5"/>
  <c r="CC43" i="5"/>
  <c r="CD43" i="5"/>
  <c r="CE43" i="5"/>
  <c r="CF43" i="5"/>
  <c r="CG43" i="5"/>
  <c r="CH43" i="5"/>
  <c r="CI43" i="5"/>
  <c r="CJ43" i="5"/>
  <c r="CK43" i="5"/>
  <c r="CL43" i="5"/>
  <c r="CM43" i="5"/>
  <c r="CN43" i="5"/>
  <c r="CO43" i="5"/>
  <c r="CP43" i="5"/>
  <c r="CQ43" i="5"/>
  <c r="CR43" i="5"/>
  <c r="CS43" i="5"/>
  <c r="CT43" i="5"/>
  <c r="CU43" i="5"/>
  <c r="CV43" i="5"/>
  <c r="CW43" i="5"/>
  <c r="CX43" i="5"/>
  <c r="CY43" i="5"/>
  <c r="CZ43" i="5"/>
  <c r="DA43" i="5"/>
  <c r="DB43" i="5"/>
  <c r="DC43" i="5"/>
  <c r="DD43" i="5"/>
  <c r="DE43" i="5"/>
  <c r="DF43" i="5"/>
  <c r="DG43" i="5"/>
  <c r="DH43" i="5"/>
  <c r="DI43" i="5"/>
  <c r="DJ43" i="5"/>
  <c r="DK43" i="5"/>
  <c r="DL43" i="5"/>
  <c r="DM43" i="5"/>
  <c r="DN43" i="5"/>
  <c r="DO43" i="5"/>
  <c r="DP43" i="5"/>
  <c r="DQ43" i="5"/>
  <c r="DR43" i="5"/>
  <c r="DS43" i="5"/>
  <c r="DT43" i="5"/>
  <c r="DU43" i="5"/>
  <c r="DV43" i="5"/>
  <c r="DW43" i="5"/>
  <c r="DX43" i="5"/>
  <c r="DY43" i="5"/>
  <c r="DZ43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CS44" i="5"/>
  <c r="CT44" i="5"/>
  <c r="CU44" i="5"/>
  <c r="CV44" i="5"/>
  <c r="CW44" i="5"/>
  <c r="CX44" i="5"/>
  <c r="CY44" i="5"/>
  <c r="CZ44" i="5"/>
  <c r="DA44" i="5"/>
  <c r="DB44" i="5"/>
  <c r="DC44" i="5"/>
  <c r="DD44" i="5"/>
  <c r="DE44" i="5"/>
  <c r="DF44" i="5"/>
  <c r="DG44" i="5"/>
  <c r="DH44" i="5"/>
  <c r="DI44" i="5"/>
  <c r="DJ44" i="5"/>
  <c r="DK44" i="5"/>
  <c r="DL44" i="5"/>
  <c r="DM44" i="5"/>
  <c r="DN44" i="5"/>
  <c r="DO44" i="5"/>
  <c r="DP44" i="5"/>
  <c r="DQ44" i="5"/>
  <c r="DR44" i="5"/>
  <c r="DS44" i="5"/>
  <c r="DT44" i="5"/>
  <c r="DU44" i="5"/>
  <c r="DV44" i="5"/>
  <c r="DW44" i="5"/>
  <c r="DX44" i="5"/>
  <c r="DY44" i="5"/>
  <c r="DZ44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CP45" i="5"/>
  <c r="CQ45" i="5"/>
  <c r="CR45" i="5"/>
  <c r="CS45" i="5"/>
  <c r="CT45" i="5"/>
  <c r="CU45" i="5"/>
  <c r="CV45" i="5"/>
  <c r="CW45" i="5"/>
  <c r="CX45" i="5"/>
  <c r="CY45" i="5"/>
  <c r="CZ45" i="5"/>
  <c r="DA45" i="5"/>
  <c r="DB45" i="5"/>
  <c r="DC45" i="5"/>
  <c r="DD45" i="5"/>
  <c r="DE45" i="5"/>
  <c r="DF45" i="5"/>
  <c r="DG45" i="5"/>
  <c r="DH45" i="5"/>
  <c r="DI45" i="5"/>
  <c r="DJ45" i="5"/>
  <c r="DK45" i="5"/>
  <c r="DL45" i="5"/>
  <c r="DM45" i="5"/>
  <c r="DN45" i="5"/>
  <c r="DO45" i="5"/>
  <c r="DP45" i="5"/>
  <c r="DQ45" i="5"/>
  <c r="DR45" i="5"/>
  <c r="DS45" i="5"/>
  <c r="DT45" i="5"/>
  <c r="DU45" i="5"/>
  <c r="DV45" i="5"/>
  <c r="DW45" i="5"/>
  <c r="DX45" i="5"/>
  <c r="DY45" i="5"/>
  <c r="DZ45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CP46" i="5"/>
  <c r="CQ46" i="5"/>
  <c r="CR46" i="5"/>
  <c r="CS46" i="5"/>
  <c r="CT46" i="5"/>
  <c r="CU46" i="5"/>
  <c r="CV46" i="5"/>
  <c r="CW46" i="5"/>
  <c r="CX46" i="5"/>
  <c r="CY46" i="5"/>
  <c r="CZ46" i="5"/>
  <c r="DA46" i="5"/>
  <c r="DB46" i="5"/>
  <c r="DC46" i="5"/>
  <c r="DD46" i="5"/>
  <c r="DE46" i="5"/>
  <c r="DF46" i="5"/>
  <c r="DG46" i="5"/>
  <c r="DH46" i="5"/>
  <c r="DI46" i="5"/>
  <c r="DJ46" i="5"/>
  <c r="DK46" i="5"/>
  <c r="DL46" i="5"/>
  <c r="DM46" i="5"/>
  <c r="DN46" i="5"/>
  <c r="DO46" i="5"/>
  <c r="DP46" i="5"/>
  <c r="DQ46" i="5"/>
  <c r="DR46" i="5"/>
  <c r="DS46" i="5"/>
  <c r="DT46" i="5"/>
  <c r="DU46" i="5"/>
  <c r="DV46" i="5"/>
  <c r="DW46" i="5"/>
  <c r="DX46" i="5"/>
  <c r="DY46" i="5"/>
  <c r="DZ46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CC48" i="5"/>
  <c r="CD48" i="5"/>
  <c r="CE48" i="5"/>
  <c r="CF48" i="5"/>
  <c r="CG48" i="5"/>
  <c r="CH48" i="5"/>
  <c r="CI48" i="5"/>
  <c r="CJ48" i="5"/>
  <c r="CK48" i="5"/>
  <c r="CL48" i="5"/>
  <c r="CM48" i="5"/>
  <c r="CN48" i="5"/>
  <c r="CO48" i="5"/>
  <c r="CP48" i="5"/>
  <c r="CQ48" i="5"/>
  <c r="CR48" i="5"/>
  <c r="CS48" i="5"/>
  <c r="CT48" i="5"/>
  <c r="CU48" i="5"/>
  <c r="CV48" i="5"/>
  <c r="CW48" i="5"/>
  <c r="CX48" i="5"/>
  <c r="CY48" i="5"/>
  <c r="CZ48" i="5"/>
  <c r="DA48" i="5"/>
  <c r="DB48" i="5"/>
  <c r="DC48" i="5"/>
  <c r="DD48" i="5"/>
  <c r="DE48" i="5"/>
  <c r="DF48" i="5"/>
  <c r="DG48" i="5"/>
  <c r="DH48" i="5"/>
  <c r="DI48" i="5"/>
  <c r="DJ48" i="5"/>
  <c r="DK48" i="5"/>
  <c r="DL48" i="5"/>
  <c r="DM48" i="5"/>
  <c r="DN48" i="5"/>
  <c r="DO48" i="5"/>
  <c r="DP48" i="5"/>
  <c r="DQ48" i="5"/>
  <c r="DR48" i="5"/>
  <c r="DS48" i="5"/>
  <c r="DT48" i="5"/>
  <c r="DU48" i="5"/>
  <c r="DV48" i="5"/>
  <c r="DW48" i="5"/>
  <c r="DX48" i="5"/>
  <c r="DY48" i="5"/>
  <c r="DZ48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CR49" i="5"/>
  <c r="CS49" i="5"/>
  <c r="CT49" i="5"/>
  <c r="CU49" i="5"/>
  <c r="CV49" i="5"/>
  <c r="CW49" i="5"/>
  <c r="CX49" i="5"/>
  <c r="CY49" i="5"/>
  <c r="CZ49" i="5"/>
  <c r="DA49" i="5"/>
  <c r="DB49" i="5"/>
  <c r="DC49" i="5"/>
  <c r="DD49" i="5"/>
  <c r="DE49" i="5"/>
  <c r="DF49" i="5"/>
  <c r="DG49" i="5"/>
  <c r="DH49" i="5"/>
  <c r="DI49" i="5"/>
  <c r="DJ49" i="5"/>
  <c r="DK49" i="5"/>
  <c r="DL49" i="5"/>
  <c r="DM49" i="5"/>
  <c r="DN49" i="5"/>
  <c r="DO49" i="5"/>
  <c r="DP49" i="5"/>
  <c r="DQ49" i="5"/>
  <c r="DR49" i="5"/>
  <c r="DS49" i="5"/>
  <c r="DT49" i="5"/>
  <c r="DU49" i="5"/>
  <c r="DV49" i="5"/>
  <c r="DW49" i="5"/>
  <c r="DX49" i="5"/>
  <c r="DY49" i="5"/>
  <c r="DZ49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CP50" i="5"/>
  <c r="CQ50" i="5"/>
  <c r="CR50" i="5"/>
  <c r="CS50" i="5"/>
  <c r="CT50" i="5"/>
  <c r="CU50" i="5"/>
  <c r="CV50" i="5"/>
  <c r="CW50" i="5"/>
  <c r="CX50" i="5"/>
  <c r="CY50" i="5"/>
  <c r="CZ50" i="5"/>
  <c r="DA50" i="5"/>
  <c r="DB50" i="5"/>
  <c r="DC50" i="5"/>
  <c r="DD50" i="5"/>
  <c r="DE50" i="5"/>
  <c r="DF50" i="5"/>
  <c r="DG50" i="5"/>
  <c r="DH50" i="5"/>
  <c r="DI50" i="5"/>
  <c r="DJ50" i="5"/>
  <c r="DK50" i="5"/>
  <c r="DL50" i="5"/>
  <c r="DM50" i="5"/>
  <c r="DN50" i="5"/>
  <c r="DO50" i="5"/>
  <c r="DP50" i="5"/>
  <c r="DQ50" i="5"/>
  <c r="DR50" i="5"/>
  <c r="DS50" i="5"/>
  <c r="DT50" i="5"/>
  <c r="DU50" i="5"/>
  <c r="DV50" i="5"/>
  <c r="DW50" i="5"/>
  <c r="DX50" i="5"/>
  <c r="DY50" i="5"/>
  <c r="DZ50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CP51" i="5"/>
  <c r="CQ51" i="5"/>
  <c r="CR51" i="5"/>
  <c r="CS51" i="5"/>
  <c r="CT51" i="5"/>
  <c r="CU51" i="5"/>
  <c r="CV51" i="5"/>
  <c r="CW51" i="5"/>
  <c r="CX51" i="5"/>
  <c r="CY51" i="5"/>
  <c r="CZ51" i="5"/>
  <c r="DA51" i="5"/>
  <c r="DB51" i="5"/>
  <c r="DC51" i="5"/>
  <c r="DD51" i="5"/>
  <c r="DE51" i="5"/>
  <c r="DF51" i="5"/>
  <c r="DG51" i="5"/>
  <c r="DH51" i="5"/>
  <c r="DI51" i="5"/>
  <c r="DJ51" i="5"/>
  <c r="DK51" i="5"/>
  <c r="DL51" i="5"/>
  <c r="DM51" i="5"/>
  <c r="DN51" i="5"/>
  <c r="DO51" i="5"/>
  <c r="DP51" i="5"/>
  <c r="DQ51" i="5"/>
  <c r="DR51" i="5"/>
  <c r="DS51" i="5"/>
  <c r="DT51" i="5"/>
  <c r="DU51" i="5"/>
  <c r="DV51" i="5"/>
  <c r="DW51" i="5"/>
  <c r="DX51" i="5"/>
  <c r="DY51" i="5"/>
  <c r="DZ51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CP52" i="5"/>
  <c r="CQ52" i="5"/>
  <c r="CR52" i="5"/>
  <c r="CS52" i="5"/>
  <c r="CT52" i="5"/>
  <c r="CU52" i="5"/>
  <c r="CV52" i="5"/>
  <c r="CW52" i="5"/>
  <c r="CX52" i="5"/>
  <c r="CY52" i="5"/>
  <c r="CZ52" i="5"/>
  <c r="DA52" i="5"/>
  <c r="DB52" i="5"/>
  <c r="DC52" i="5"/>
  <c r="DD52" i="5"/>
  <c r="DE52" i="5"/>
  <c r="DF52" i="5"/>
  <c r="DG52" i="5"/>
  <c r="DH52" i="5"/>
  <c r="DI52" i="5"/>
  <c r="DJ52" i="5"/>
  <c r="DK52" i="5"/>
  <c r="DL52" i="5"/>
  <c r="DM52" i="5"/>
  <c r="DN52" i="5"/>
  <c r="DO52" i="5"/>
  <c r="DP52" i="5"/>
  <c r="DQ52" i="5"/>
  <c r="DR52" i="5"/>
  <c r="DS52" i="5"/>
  <c r="DT52" i="5"/>
  <c r="DU52" i="5"/>
  <c r="DV52" i="5"/>
  <c r="DW52" i="5"/>
  <c r="DX52" i="5"/>
  <c r="DY52" i="5"/>
  <c r="DZ52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CP53" i="5"/>
  <c r="CQ53" i="5"/>
  <c r="CR53" i="5"/>
  <c r="CS53" i="5"/>
  <c r="CT53" i="5"/>
  <c r="CU53" i="5"/>
  <c r="CV53" i="5"/>
  <c r="CW53" i="5"/>
  <c r="CX53" i="5"/>
  <c r="CY53" i="5"/>
  <c r="CZ53" i="5"/>
  <c r="DA53" i="5"/>
  <c r="DB53" i="5"/>
  <c r="DC53" i="5"/>
  <c r="DD53" i="5"/>
  <c r="DE53" i="5"/>
  <c r="DF53" i="5"/>
  <c r="DG53" i="5"/>
  <c r="DH53" i="5"/>
  <c r="DI53" i="5"/>
  <c r="DJ53" i="5"/>
  <c r="DK53" i="5"/>
  <c r="DL53" i="5"/>
  <c r="DM53" i="5"/>
  <c r="DN53" i="5"/>
  <c r="DO53" i="5"/>
  <c r="DP53" i="5"/>
  <c r="DQ53" i="5"/>
  <c r="DR53" i="5"/>
  <c r="DS53" i="5"/>
  <c r="DT53" i="5"/>
  <c r="DU53" i="5"/>
  <c r="DV53" i="5"/>
  <c r="DW53" i="5"/>
  <c r="DX53" i="5"/>
  <c r="DY53" i="5"/>
  <c r="DZ53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CP54" i="5"/>
  <c r="CQ54" i="5"/>
  <c r="CR54" i="5"/>
  <c r="CS54" i="5"/>
  <c r="CT54" i="5"/>
  <c r="CU54" i="5"/>
  <c r="CV54" i="5"/>
  <c r="CW54" i="5"/>
  <c r="CX54" i="5"/>
  <c r="CY54" i="5"/>
  <c r="CZ54" i="5"/>
  <c r="DA54" i="5"/>
  <c r="DB54" i="5"/>
  <c r="DC54" i="5"/>
  <c r="DD54" i="5"/>
  <c r="DE54" i="5"/>
  <c r="DF54" i="5"/>
  <c r="DG54" i="5"/>
  <c r="DH54" i="5"/>
  <c r="DI54" i="5"/>
  <c r="DJ54" i="5"/>
  <c r="DK54" i="5"/>
  <c r="DL54" i="5"/>
  <c r="DM54" i="5"/>
  <c r="DN54" i="5"/>
  <c r="DO54" i="5"/>
  <c r="DP54" i="5"/>
  <c r="DQ54" i="5"/>
  <c r="DR54" i="5"/>
  <c r="DS54" i="5"/>
  <c r="DT54" i="5"/>
  <c r="DU54" i="5"/>
  <c r="DV54" i="5"/>
  <c r="DW54" i="5"/>
  <c r="DX54" i="5"/>
  <c r="DY54" i="5"/>
  <c r="DZ54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CP55" i="5"/>
  <c r="CQ55" i="5"/>
  <c r="CR55" i="5"/>
  <c r="CS55" i="5"/>
  <c r="CT55" i="5"/>
  <c r="CU55" i="5"/>
  <c r="CV55" i="5"/>
  <c r="CW55" i="5"/>
  <c r="CX55" i="5"/>
  <c r="CY55" i="5"/>
  <c r="CZ55" i="5"/>
  <c r="DA55" i="5"/>
  <c r="DB55" i="5"/>
  <c r="DC55" i="5"/>
  <c r="DD55" i="5"/>
  <c r="DE55" i="5"/>
  <c r="DF55" i="5"/>
  <c r="DG55" i="5"/>
  <c r="DH55" i="5"/>
  <c r="DI55" i="5"/>
  <c r="DJ55" i="5"/>
  <c r="DK55" i="5"/>
  <c r="DL55" i="5"/>
  <c r="DM55" i="5"/>
  <c r="DN55" i="5"/>
  <c r="DO55" i="5"/>
  <c r="DP55" i="5"/>
  <c r="DQ55" i="5"/>
  <c r="DR55" i="5"/>
  <c r="DS55" i="5"/>
  <c r="DT55" i="5"/>
  <c r="DU55" i="5"/>
  <c r="DV55" i="5"/>
  <c r="DW55" i="5"/>
  <c r="DX55" i="5"/>
  <c r="DY55" i="5"/>
  <c r="DZ55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CP56" i="5"/>
  <c r="CQ56" i="5"/>
  <c r="CR56" i="5"/>
  <c r="CS56" i="5"/>
  <c r="CT56" i="5"/>
  <c r="CU56" i="5"/>
  <c r="CV56" i="5"/>
  <c r="CW56" i="5"/>
  <c r="CX56" i="5"/>
  <c r="CY56" i="5"/>
  <c r="CZ56" i="5"/>
  <c r="DA56" i="5"/>
  <c r="DB56" i="5"/>
  <c r="DC56" i="5"/>
  <c r="DD56" i="5"/>
  <c r="DE56" i="5"/>
  <c r="DF56" i="5"/>
  <c r="DG56" i="5"/>
  <c r="DH56" i="5"/>
  <c r="DI56" i="5"/>
  <c r="DJ56" i="5"/>
  <c r="DK56" i="5"/>
  <c r="DL56" i="5"/>
  <c r="DM56" i="5"/>
  <c r="DN56" i="5"/>
  <c r="DO56" i="5"/>
  <c r="DP56" i="5"/>
  <c r="DQ56" i="5"/>
  <c r="DR56" i="5"/>
  <c r="DS56" i="5"/>
  <c r="DT56" i="5"/>
  <c r="DU56" i="5"/>
  <c r="DV56" i="5"/>
  <c r="DW56" i="5"/>
  <c r="DX56" i="5"/>
  <c r="DY56" i="5"/>
  <c r="DZ56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CP57" i="5"/>
  <c r="CQ57" i="5"/>
  <c r="CR57" i="5"/>
  <c r="CS57" i="5"/>
  <c r="CT57" i="5"/>
  <c r="CU57" i="5"/>
  <c r="CV57" i="5"/>
  <c r="CW57" i="5"/>
  <c r="CX57" i="5"/>
  <c r="CY57" i="5"/>
  <c r="CZ57" i="5"/>
  <c r="DA57" i="5"/>
  <c r="DB57" i="5"/>
  <c r="DC57" i="5"/>
  <c r="DD57" i="5"/>
  <c r="DE57" i="5"/>
  <c r="DF57" i="5"/>
  <c r="DG57" i="5"/>
  <c r="DH57" i="5"/>
  <c r="DI57" i="5"/>
  <c r="DJ57" i="5"/>
  <c r="DK57" i="5"/>
  <c r="DL57" i="5"/>
  <c r="DM57" i="5"/>
  <c r="DN57" i="5"/>
  <c r="DO57" i="5"/>
  <c r="DP57" i="5"/>
  <c r="DQ57" i="5"/>
  <c r="DR57" i="5"/>
  <c r="DS57" i="5"/>
  <c r="DT57" i="5"/>
  <c r="DU57" i="5"/>
  <c r="DV57" i="5"/>
  <c r="DW57" i="5"/>
  <c r="DX57" i="5"/>
  <c r="DY57" i="5"/>
  <c r="DZ57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CP58" i="5"/>
  <c r="CQ58" i="5"/>
  <c r="CR58" i="5"/>
  <c r="CS58" i="5"/>
  <c r="CT58" i="5"/>
  <c r="CU58" i="5"/>
  <c r="CV58" i="5"/>
  <c r="CW58" i="5"/>
  <c r="CX58" i="5"/>
  <c r="CY58" i="5"/>
  <c r="CZ58" i="5"/>
  <c r="DA58" i="5"/>
  <c r="DB58" i="5"/>
  <c r="DC58" i="5"/>
  <c r="DD58" i="5"/>
  <c r="DE58" i="5"/>
  <c r="DF58" i="5"/>
  <c r="DG58" i="5"/>
  <c r="DH58" i="5"/>
  <c r="DI58" i="5"/>
  <c r="DJ58" i="5"/>
  <c r="DK58" i="5"/>
  <c r="DL58" i="5"/>
  <c r="DM58" i="5"/>
  <c r="DN58" i="5"/>
  <c r="DO58" i="5"/>
  <c r="DP58" i="5"/>
  <c r="DQ58" i="5"/>
  <c r="DR58" i="5"/>
  <c r="DS58" i="5"/>
  <c r="DT58" i="5"/>
  <c r="DU58" i="5"/>
  <c r="DV58" i="5"/>
  <c r="DW58" i="5"/>
  <c r="DX58" i="5"/>
  <c r="DY58" i="5"/>
  <c r="DZ58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P59" i="5"/>
  <c r="CQ59" i="5"/>
  <c r="CR59" i="5"/>
  <c r="CS59" i="5"/>
  <c r="CT59" i="5"/>
  <c r="CU59" i="5"/>
  <c r="CV59" i="5"/>
  <c r="CW59" i="5"/>
  <c r="CX59" i="5"/>
  <c r="CY59" i="5"/>
  <c r="CZ59" i="5"/>
  <c r="DA59" i="5"/>
  <c r="DB59" i="5"/>
  <c r="DC59" i="5"/>
  <c r="DD59" i="5"/>
  <c r="DE59" i="5"/>
  <c r="DF59" i="5"/>
  <c r="DG59" i="5"/>
  <c r="DH59" i="5"/>
  <c r="DI59" i="5"/>
  <c r="DJ59" i="5"/>
  <c r="DK59" i="5"/>
  <c r="DL59" i="5"/>
  <c r="DM59" i="5"/>
  <c r="DN59" i="5"/>
  <c r="DO59" i="5"/>
  <c r="DP59" i="5"/>
  <c r="DQ59" i="5"/>
  <c r="DR59" i="5"/>
  <c r="DS59" i="5"/>
  <c r="DT59" i="5"/>
  <c r="DU59" i="5"/>
  <c r="DV59" i="5"/>
  <c r="DW59" i="5"/>
  <c r="DX59" i="5"/>
  <c r="DY59" i="5"/>
  <c r="DZ59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P60" i="5"/>
  <c r="CQ60" i="5"/>
  <c r="CR60" i="5"/>
  <c r="CS60" i="5"/>
  <c r="CT60" i="5"/>
  <c r="CU60" i="5"/>
  <c r="CV60" i="5"/>
  <c r="CW60" i="5"/>
  <c r="CX60" i="5"/>
  <c r="CY60" i="5"/>
  <c r="CZ60" i="5"/>
  <c r="DA60" i="5"/>
  <c r="DB60" i="5"/>
  <c r="DC60" i="5"/>
  <c r="DD60" i="5"/>
  <c r="DE60" i="5"/>
  <c r="DF60" i="5"/>
  <c r="DG60" i="5"/>
  <c r="DH60" i="5"/>
  <c r="DI60" i="5"/>
  <c r="DJ60" i="5"/>
  <c r="DK60" i="5"/>
  <c r="DL60" i="5"/>
  <c r="DM60" i="5"/>
  <c r="DN60" i="5"/>
  <c r="DO60" i="5"/>
  <c r="DP60" i="5"/>
  <c r="DQ60" i="5"/>
  <c r="DR60" i="5"/>
  <c r="DS60" i="5"/>
  <c r="DT60" i="5"/>
  <c r="DU60" i="5"/>
  <c r="DV60" i="5"/>
  <c r="DW60" i="5"/>
  <c r="DX60" i="5"/>
  <c r="DY60" i="5"/>
  <c r="DZ60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CP61" i="5"/>
  <c r="CQ61" i="5"/>
  <c r="CR61" i="5"/>
  <c r="CS61" i="5"/>
  <c r="CT61" i="5"/>
  <c r="CU61" i="5"/>
  <c r="CV61" i="5"/>
  <c r="CW61" i="5"/>
  <c r="CX61" i="5"/>
  <c r="CY61" i="5"/>
  <c r="CZ61" i="5"/>
  <c r="DA61" i="5"/>
  <c r="DB61" i="5"/>
  <c r="DC61" i="5"/>
  <c r="DD61" i="5"/>
  <c r="DE61" i="5"/>
  <c r="DF61" i="5"/>
  <c r="DG61" i="5"/>
  <c r="DH61" i="5"/>
  <c r="DI61" i="5"/>
  <c r="DJ61" i="5"/>
  <c r="DK61" i="5"/>
  <c r="DL61" i="5"/>
  <c r="DM61" i="5"/>
  <c r="DN61" i="5"/>
  <c r="DO61" i="5"/>
  <c r="DP61" i="5"/>
  <c r="DQ61" i="5"/>
  <c r="DR61" i="5"/>
  <c r="DS61" i="5"/>
  <c r="DT61" i="5"/>
  <c r="DU61" i="5"/>
  <c r="DV61" i="5"/>
  <c r="DW61" i="5"/>
  <c r="DX61" i="5"/>
  <c r="DY61" i="5"/>
  <c r="DZ61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CP62" i="5"/>
  <c r="CQ62" i="5"/>
  <c r="CR62" i="5"/>
  <c r="CS62" i="5"/>
  <c r="CT62" i="5"/>
  <c r="CU62" i="5"/>
  <c r="CV62" i="5"/>
  <c r="CW62" i="5"/>
  <c r="CX62" i="5"/>
  <c r="CY62" i="5"/>
  <c r="CZ62" i="5"/>
  <c r="DA62" i="5"/>
  <c r="DB62" i="5"/>
  <c r="DC62" i="5"/>
  <c r="DD62" i="5"/>
  <c r="DE62" i="5"/>
  <c r="DF62" i="5"/>
  <c r="DG62" i="5"/>
  <c r="DH62" i="5"/>
  <c r="DI62" i="5"/>
  <c r="DJ62" i="5"/>
  <c r="DK62" i="5"/>
  <c r="DL62" i="5"/>
  <c r="DM62" i="5"/>
  <c r="DN62" i="5"/>
  <c r="DO62" i="5"/>
  <c r="DP62" i="5"/>
  <c r="DQ62" i="5"/>
  <c r="DR62" i="5"/>
  <c r="DS62" i="5"/>
  <c r="DT62" i="5"/>
  <c r="DU62" i="5"/>
  <c r="DV62" i="5"/>
  <c r="DW62" i="5"/>
  <c r="DX62" i="5"/>
  <c r="DY62" i="5"/>
  <c r="DZ62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CP63" i="5"/>
  <c r="CQ63" i="5"/>
  <c r="CR63" i="5"/>
  <c r="CS63" i="5"/>
  <c r="CT63" i="5"/>
  <c r="CU63" i="5"/>
  <c r="CV63" i="5"/>
  <c r="CW63" i="5"/>
  <c r="CX63" i="5"/>
  <c r="CY63" i="5"/>
  <c r="CZ63" i="5"/>
  <c r="DA63" i="5"/>
  <c r="DB63" i="5"/>
  <c r="DC63" i="5"/>
  <c r="DD63" i="5"/>
  <c r="DE63" i="5"/>
  <c r="DF63" i="5"/>
  <c r="DG63" i="5"/>
  <c r="DH63" i="5"/>
  <c r="DI63" i="5"/>
  <c r="DJ63" i="5"/>
  <c r="DK63" i="5"/>
  <c r="DL63" i="5"/>
  <c r="DM63" i="5"/>
  <c r="DN63" i="5"/>
  <c r="DO63" i="5"/>
  <c r="DP63" i="5"/>
  <c r="DQ63" i="5"/>
  <c r="DR63" i="5"/>
  <c r="DS63" i="5"/>
  <c r="DT63" i="5"/>
  <c r="DU63" i="5"/>
  <c r="DV63" i="5"/>
  <c r="DW63" i="5"/>
  <c r="DX63" i="5"/>
  <c r="DY63" i="5"/>
  <c r="DZ63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CP64" i="5"/>
  <c r="CQ64" i="5"/>
  <c r="CR64" i="5"/>
  <c r="CS64" i="5"/>
  <c r="CT64" i="5"/>
  <c r="CU64" i="5"/>
  <c r="CV64" i="5"/>
  <c r="CW64" i="5"/>
  <c r="CX64" i="5"/>
  <c r="CY64" i="5"/>
  <c r="CZ64" i="5"/>
  <c r="DA64" i="5"/>
  <c r="DB64" i="5"/>
  <c r="DC64" i="5"/>
  <c r="DD64" i="5"/>
  <c r="DE64" i="5"/>
  <c r="DF64" i="5"/>
  <c r="DG64" i="5"/>
  <c r="DH64" i="5"/>
  <c r="DI64" i="5"/>
  <c r="DJ64" i="5"/>
  <c r="DK64" i="5"/>
  <c r="DL64" i="5"/>
  <c r="DM64" i="5"/>
  <c r="DN64" i="5"/>
  <c r="DO64" i="5"/>
  <c r="DP64" i="5"/>
  <c r="DQ64" i="5"/>
  <c r="DR64" i="5"/>
  <c r="DS64" i="5"/>
  <c r="DT64" i="5"/>
  <c r="DU64" i="5"/>
  <c r="DV64" i="5"/>
  <c r="DW64" i="5"/>
  <c r="DX64" i="5"/>
  <c r="DY64" i="5"/>
  <c r="DZ64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CP65" i="5"/>
  <c r="CQ65" i="5"/>
  <c r="CR65" i="5"/>
  <c r="CS65" i="5"/>
  <c r="CT65" i="5"/>
  <c r="CU65" i="5"/>
  <c r="CV65" i="5"/>
  <c r="CW65" i="5"/>
  <c r="CX65" i="5"/>
  <c r="CY65" i="5"/>
  <c r="CZ65" i="5"/>
  <c r="DA65" i="5"/>
  <c r="DB65" i="5"/>
  <c r="DC65" i="5"/>
  <c r="DD65" i="5"/>
  <c r="DE65" i="5"/>
  <c r="DF65" i="5"/>
  <c r="DG65" i="5"/>
  <c r="DH65" i="5"/>
  <c r="DI65" i="5"/>
  <c r="DJ65" i="5"/>
  <c r="DK65" i="5"/>
  <c r="DL65" i="5"/>
  <c r="DM65" i="5"/>
  <c r="DN65" i="5"/>
  <c r="DO65" i="5"/>
  <c r="DP65" i="5"/>
  <c r="DQ65" i="5"/>
  <c r="DR65" i="5"/>
  <c r="DS65" i="5"/>
  <c r="DT65" i="5"/>
  <c r="DU65" i="5"/>
  <c r="DV65" i="5"/>
  <c r="DW65" i="5"/>
  <c r="DX65" i="5"/>
  <c r="DY65" i="5"/>
  <c r="DZ65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CP66" i="5"/>
  <c r="CQ66" i="5"/>
  <c r="CR66" i="5"/>
  <c r="CS66" i="5"/>
  <c r="CT66" i="5"/>
  <c r="CU66" i="5"/>
  <c r="CV66" i="5"/>
  <c r="CW66" i="5"/>
  <c r="CX66" i="5"/>
  <c r="CY66" i="5"/>
  <c r="CZ66" i="5"/>
  <c r="DA66" i="5"/>
  <c r="DB66" i="5"/>
  <c r="DC66" i="5"/>
  <c r="DD66" i="5"/>
  <c r="DE66" i="5"/>
  <c r="DF66" i="5"/>
  <c r="DG66" i="5"/>
  <c r="DH66" i="5"/>
  <c r="DI66" i="5"/>
  <c r="DJ66" i="5"/>
  <c r="DK66" i="5"/>
  <c r="DL66" i="5"/>
  <c r="DM66" i="5"/>
  <c r="DN66" i="5"/>
  <c r="DO66" i="5"/>
  <c r="DP66" i="5"/>
  <c r="DQ66" i="5"/>
  <c r="DR66" i="5"/>
  <c r="DS66" i="5"/>
  <c r="DT66" i="5"/>
  <c r="DU66" i="5"/>
  <c r="DV66" i="5"/>
  <c r="DW66" i="5"/>
  <c r="DX66" i="5"/>
  <c r="DY66" i="5"/>
  <c r="DZ66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CP67" i="5"/>
  <c r="CQ67" i="5"/>
  <c r="CR67" i="5"/>
  <c r="CS67" i="5"/>
  <c r="CT67" i="5"/>
  <c r="CU67" i="5"/>
  <c r="CV67" i="5"/>
  <c r="CW67" i="5"/>
  <c r="CX67" i="5"/>
  <c r="CY67" i="5"/>
  <c r="CZ67" i="5"/>
  <c r="DA67" i="5"/>
  <c r="DB67" i="5"/>
  <c r="DC67" i="5"/>
  <c r="DD67" i="5"/>
  <c r="DE67" i="5"/>
  <c r="DF67" i="5"/>
  <c r="DG67" i="5"/>
  <c r="DH67" i="5"/>
  <c r="DI67" i="5"/>
  <c r="DJ67" i="5"/>
  <c r="DK67" i="5"/>
  <c r="DL67" i="5"/>
  <c r="DM67" i="5"/>
  <c r="DN67" i="5"/>
  <c r="DO67" i="5"/>
  <c r="DP67" i="5"/>
  <c r="DQ67" i="5"/>
  <c r="DR67" i="5"/>
  <c r="DS67" i="5"/>
  <c r="DT67" i="5"/>
  <c r="DU67" i="5"/>
  <c r="DV67" i="5"/>
  <c r="DW67" i="5"/>
  <c r="DX67" i="5"/>
  <c r="DY67" i="5"/>
  <c r="DZ67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CP68" i="5"/>
  <c r="CQ68" i="5"/>
  <c r="CR68" i="5"/>
  <c r="CS68" i="5"/>
  <c r="CT68" i="5"/>
  <c r="CU68" i="5"/>
  <c r="CV68" i="5"/>
  <c r="CW68" i="5"/>
  <c r="CX68" i="5"/>
  <c r="CY68" i="5"/>
  <c r="CZ68" i="5"/>
  <c r="DA68" i="5"/>
  <c r="DB68" i="5"/>
  <c r="DC68" i="5"/>
  <c r="DD68" i="5"/>
  <c r="DE68" i="5"/>
  <c r="DF68" i="5"/>
  <c r="DG68" i="5"/>
  <c r="DH68" i="5"/>
  <c r="DI68" i="5"/>
  <c r="DJ68" i="5"/>
  <c r="DK68" i="5"/>
  <c r="DL68" i="5"/>
  <c r="DM68" i="5"/>
  <c r="DN68" i="5"/>
  <c r="DO68" i="5"/>
  <c r="DP68" i="5"/>
  <c r="DQ68" i="5"/>
  <c r="DR68" i="5"/>
  <c r="DS68" i="5"/>
  <c r="DT68" i="5"/>
  <c r="DU68" i="5"/>
  <c r="DV68" i="5"/>
  <c r="DW68" i="5"/>
  <c r="DX68" i="5"/>
  <c r="DY68" i="5"/>
  <c r="DZ68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CP69" i="5"/>
  <c r="CQ69" i="5"/>
  <c r="CR69" i="5"/>
  <c r="CS69" i="5"/>
  <c r="CT69" i="5"/>
  <c r="CU69" i="5"/>
  <c r="CV69" i="5"/>
  <c r="CW69" i="5"/>
  <c r="CX69" i="5"/>
  <c r="CY69" i="5"/>
  <c r="CZ69" i="5"/>
  <c r="DA69" i="5"/>
  <c r="DB69" i="5"/>
  <c r="DC69" i="5"/>
  <c r="DD69" i="5"/>
  <c r="DE69" i="5"/>
  <c r="DF69" i="5"/>
  <c r="DG69" i="5"/>
  <c r="DH69" i="5"/>
  <c r="DI69" i="5"/>
  <c r="DJ69" i="5"/>
  <c r="DK69" i="5"/>
  <c r="DL69" i="5"/>
  <c r="DM69" i="5"/>
  <c r="DN69" i="5"/>
  <c r="DO69" i="5"/>
  <c r="DP69" i="5"/>
  <c r="DQ69" i="5"/>
  <c r="DR69" i="5"/>
  <c r="DS69" i="5"/>
  <c r="DT69" i="5"/>
  <c r="DU69" i="5"/>
  <c r="DV69" i="5"/>
  <c r="DW69" i="5"/>
  <c r="DX69" i="5"/>
  <c r="DY69" i="5"/>
  <c r="DZ69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P70" i="5"/>
  <c r="CQ70" i="5"/>
  <c r="CR70" i="5"/>
  <c r="CS70" i="5"/>
  <c r="CT70" i="5"/>
  <c r="CU70" i="5"/>
  <c r="CV70" i="5"/>
  <c r="CW70" i="5"/>
  <c r="CX70" i="5"/>
  <c r="CY70" i="5"/>
  <c r="CZ70" i="5"/>
  <c r="DA70" i="5"/>
  <c r="DB70" i="5"/>
  <c r="DC70" i="5"/>
  <c r="DD70" i="5"/>
  <c r="DE70" i="5"/>
  <c r="DF70" i="5"/>
  <c r="DG70" i="5"/>
  <c r="DH70" i="5"/>
  <c r="DI70" i="5"/>
  <c r="DJ70" i="5"/>
  <c r="DK70" i="5"/>
  <c r="DL70" i="5"/>
  <c r="DM70" i="5"/>
  <c r="DN70" i="5"/>
  <c r="DO70" i="5"/>
  <c r="DP70" i="5"/>
  <c r="DQ70" i="5"/>
  <c r="DR70" i="5"/>
  <c r="DS70" i="5"/>
  <c r="DT70" i="5"/>
  <c r="DU70" i="5"/>
  <c r="DV70" i="5"/>
  <c r="DW70" i="5"/>
  <c r="DX70" i="5"/>
  <c r="DY70" i="5"/>
  <c r="DZ70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P71" i="5"/>
  <c r="CQ71" i="5"/>
  <c r="CR71" i="5"/>
  <c r="CS71" i="5"/>
  <c r="CT71" i="5"/>
  <c r="CU71" i="5"/>
  <c r="CV71" i="5"/>
  <c r="CW71" i="5"/>
  <c r="CX71" i="5"/>
  <c r="CY71" i="5"/>
  <c r="CZ71" i="5"/>
  <c r="DA71" i="5"/>
  <c r="DB71" i="5"/>
  <c r="DC71" i="5"/>
  <c r="DD71" i="5"/>
  <c r="DE71" i="5"/>
  <c r="DF71" i="5"/>
  <c r="DG71" i="5"/>
  <c r="DH71" i="5"/>
  <c r="DI71" i="5"/>
  <c r="DJ71" i="5"/>
  <c r="DK71" i="5"/>
  <c r="DL71" i="5"/>
  <c r="DM71" i="5"/>
  <c r="DN71" i="5"/>
  <c r="DO71" i="5"/>
  <c r="DP71" i="5"/>
  <c r="DQ71" i="5"/>
  <c r="DR71" i="5"/>
  <c r="DS71" i="5"/>
  <c r="DT71" i="5"/>
  <c r="DU71" i="5"/>
  <c r="DV71" i="5"/>
  <c r="DW71" i="5"/>
  <c r="DX71" i="5"/>
  <c r="DY71" i="5"/>
  <c r="DZ71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CP72" i="5"/>
  <c r="CQ72" i="5"/>
  <c r="CR72" i="5"/>
  <c r="CS72" i="5"/>
  <c r="CT72" i="5"/>
  <c r="CU72" i="5"/>
  <c r="CV72" i="5"/>
  <c r="CW72" i="5"/>
  <c r="CX72" i="5"/>
  <c r="CY72" i="5"/>
  <c r="CZ72" i="5"/>
  <c r="DA72" i="5"/>
  <c r="DB72" i="5"/>
  <c r="DC72" i="5"/>
  <c r="DD72" i="5"/>
  <c r="DE72" i="5"/>
  <c r="DF72" i="5"/>
  <c r="DG72" i="5"/>
  <c r="DH72" i="5"/>
  <c r="DI72" i="5"/>
  <c r="DJ72" i="5"/>
  <c r="DK72" i="5"/>
  <c r="DL72" i="5"/>
  <c r="DM72" i="5"/>
  <c r="DN72" i="5"/>
  <c r="DO72" i="5"/>
  <c r="DP72" i="5"/>
  <c r="DQ72" i="5"/>
  <c r="DR72" i="5"/>
  <c r="DS72" i="5"/>
  <c r="DT72" i="5"/>
  <c r="DU72" i="5"/>
  <c r="DV72" i="5"/>
  <c r="DW72" i="5"/>
  <c r="DX72" i="5"/>
  <c r="DY72" i="5"/>
  <c r="DZ72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CP73" i="5"/>
  <c r="CQ73" i="5"/>
  <c r="CR73" i="5"/>
  <c r="CS73" i="5"/>
  <c r="CT73" i="5"/>
  <c r="CU73" i="5"/>
  <c r="CV73" i="5"/>
  <c r="CW73" i="5"/>
  <c r="CX73" i="5"/>
  <c r="CY73" i="5"/>
  <c r="CZ73" i="5"/>
  <c r="DA73" i="5"/>
  <c r="DB73" i="5"/>
  <c r="DC73" i="5"/>
  <c r="DD73" i="5"/>
  <c r="DE73" i="5"/>
  <c r="DF73" i="5"/>
  <c r="DG73" i="5"/>
  <c r="DH73" i="5"/>
  <c r="DI73" i="5"/>
  <c r="DJ73" i="5"/>
  <c r="DK73" i="5"/>
  <c r="DL73" i="5"/>
  <c r="DM73" i="5"/>
  <c r="DN73" i="5"/>
  <c r="DO73" i="5"/>
  <c r="DP73" i="5"/>
  <c r="DQ73" i="5"/>
  <c r="DR73" i="5"/>
  <c r="DS73" i="5"/>
  <c r="DT73" i="5"/>
  <c r="DU73" i="5"/>
  <c r="DV73" i="5"/>
  <c r="DW73" i="5"/>
  <c r="DX73" i="5"/>
  <c r="DY73" i="5"/>
  <c r="DZ73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CP74" i="5"/>
  <c r="CQ74" i="5"/>
  <c r="CR74" i="5"/>
  <c r="CS74" i="5"/>
  <c r="CT74" i="5"/>
  <c r="CU74" i="5"/>
  <c r="CV74" i="5"/>
  <c r="CW74" i="5"/>
  <c r="CX74" i="5"/>
  <c r="CY74" i="5"/>
  <c r="CZ74" i="5"/>
  <c r="DA74" i="5"/>
  <c r="DB74" i="5"/>
  <c r="DC74" i="5"/>
  <c r="DD74" i="5"/>
  <c r="DE74" i="5"/>
  <c r="DF74" i="5"/>
  <c r="DG74" i="5"/>
  <c r="DH74" i="5"/>
  <c r="DI74" i="5"/>
  <c r="DJ74" i="5"/>
  <c r="DK74" i="5"/>
  <c r="DL74" i="5"/>
  <c r="DM74" i="5"/>
  <c r="DN74" i="5"/>
  <c r="DO74" i="5"/>
  <c r="DP74" i="5"/>
  <c r="DQ74" i="5"/>
  <c r="DR74" i="5"/>
  <c r="DS74" i="5"/>
  <c r="DT74" i="5"/>
  <c r="DU74" i="5"/>
  <c r="DV74" i="5"/>
  <c r="DW74" i="5"/>
  <c r="DX74" i="5"/>
  <c r="DY74" i="5"/>
  <c r="DZ74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CP75" i="5"/>
  <c r="CQ75" i="5"/>
  <c r="CR75" i="5"/>
  <c r="CS75" i="5"/>
  <c r="CT75" i="5"/>
  <c r="CU75" i="5"/>
  <c r="CV75" i="5"/>
  <c r="CW75" i="5"/>
  <c r="CX75" i="5"/>
  <c r="CY75" i="5"/>
  <c r="CZ75" i="5"/>
  <c r="DA75" i="5"/>
  <c r="DB75" i="5"/>
  <c r="DC75" i="5"/>
  <c r="DD75" i="5"/>
  <c r="DE75" i="5"/>
  <c r="DF75" i="5"/>
  <c r="DG75" i="5"/>
  <c r="DH75" i="5"/>
  <c r="DI75" i="5"/>
  <c r="DJ75" i="5"/>
  <c r="DK75" i="5"/>
  <c r="DL75" i="5"/>
  <c r="DM75" i="5"/>
  <c r="DN75" i="5"/>
  <c r="DO75" i="5"/>
  <c r="DP75" i="5"/>
  <c r="DQ75" i="5"/>
  <c r="DR75" i="5"/>
  <c r="DS75" i="5"/>
  <c r="DT75" i="5"/>
  <c r="DU75" i="5"/>
  <c r="DV75" i="5"/>
  <c r="DW75" i="5"/>
  <c r="DX75" i="5"/>
  <c r="DY75" i="5"/>
  <c r="DZ75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CP76" i="5"/>
  <c r="CQ76" i="5"/>
  <c r="CR76" i="5"/>
  <c r="CS76" i="5"/>
  <c r="CT76" i="5"/>
  <c r="CU76" i="5"/>
  <c r="CV76" i="5"/>
  <c r="CW76" i="5"/>
  <c r="CX76" i="5"/>
  <c r="CY76" i="5"/>
  <c r="CZ76" i="5"/>
  <c r="DA76" i="5"/>
  <c r="DB76" i="5"/>
  <c r="DC76" i="5"/>
  <c r="DD76" i="5"/>
  <c r="DE76" i="5"/>
  <c r="DF76" i="5"/>
  <c r="DG76" i="5"/>
  <c r="DH76" i="5"/>
  <c r="DI76" i="5"/>
  <c r="DJ76" i="5"/>
  <c r="DK76" i="5"/>
  <c r="DL76" i="5"/>
  <c r="DM76" i="5"/>
  <c r="DN76" i="5"/>
  <c r="DO76" i="5"/>
  <c r="DP76" i="5"/>
  <c r="DQ76" i="5"/>
  <c r="DR76" i="5"/>
  <c r="DS76" i="5"/>
  <c r="DT76" i="5"/>
  <c r="DU76" i="5"/>
  <c r="DV76" i="5"/>
  <c r="DW76" i="5"/>
  <c r="DX76" i="5"/>
  <c r="DY76" i="5"/>
  <c r="DZ76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CP77" i="5"/>
  <c r="CQ77" i="5"/>
  <c r="CR77" i="5"/>
  <c r="CS77" i="5"/>
  <c r="CT77" i="5"/>
  <c r="CU77" i="5"/>
  <c r="CV77" i="5"/>
  <c r="CW77" i="5"/>
  <c r="CX77" i="5"/>
  <c r="CY77" i="5"/>
  <c r="CZ77" i="5"/>
  <c r="DA77" i="5"/>
  <c r="DB77" i="5"/>
  <c r="DC77" i="5"/>
  <c r="DD77" i="5"/>
  <c r="DE77" i="5"/>
  <c r="DF77" i="5"/>
  <c r="DG77" i="5"/>
  <c r="DH77" i="5"/>
  <c r="DI77" i="5"/>
  <c r="DJ77" i="5"/>
  <c r="DK77" i="5"/>
  <c r="DL77" i="5"/>
  <c r="DM77" i="5"/>
  <c r="DN77" i="5"/>
  <c r="DO77" i="5"/>
  <c r="DP77" i="5"/>
  <c r="DQ77" i="5"/>
  <c r="DR77" i="5"/>
  <c r="DS77" i="5"/>
  <c r="DT77" i="5"/>
  <c r="DU77" i="5"/>
  <c r="DV77" i="5"/>
  <c r="DW77" i="5"/>
  <c r="DX77" i="5"/>
  <c r="DY77" i="5"/>
  <c r="DZ77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CO78" i="5"/>
  <c r="CP78" i="5"/>
  <c r="CQ78" i="5"/>
  <c r="CR78" i="5"/>
  <c r="CS78" i="5"/>
  <c r="CT78" i="5"/>
  <c r="CU78" i="5"/>
  <c r="CV78" i="5"/>
  <c r="CW78" i="5"/>
  <c r="CX78" i="5"/>
  <c r="CY78" i="5"/>
  <c r="CZ78" i="5"/>
  <c r="DA78" i="5"/>
  <c r="DB78" i="5"/>
  <c r="DC78" i="5"/>
  <c r="DD78" i="5"/>
  <c r="DE78" i="5"/>
  <c r="DF78" i="5"/>
  <c r="DG78" i="5"/>
  <c r="DH78" i="5"/>
  <c r="DI78" i="5"/>
  <c r="DJ78" i="5"/>
  <c r="DK78" i="5"/>
  <c r="DL78" i="5"/>
  <c r="DM78" i="5"/>
  <c r="DN78" i="5"/>
  <c r="DO78" i="5"/>
  <c r="DP78" i="5"/>
  <c r="DQ78" i="5"/>
  <c r="DR78" i="5"/>
  <c r="DS78" i="5"/>
  <c r="DT78" i="5"/>
  <c r="DU78" i="5"/>
  <c r="DV78" i="5"/>
  <c r="DW78" i="5"/>
  <c r="DX78" i="5"/>
  <c r="DY78" i="5"/>
  <c r="DZ78" i="5"/>
  <c r="CC79" i="5"/>
  <c r="CD79" i="5"/>
  <c r="CE79" i="5"/>
  <c r="CF79" i="5"/>
  <c r="CG79" i="5"/>
  <c r="CH79" i="5"/>
  <c r="CI79" i="5"/>
  <c r="CJ79" i="5"/>
  <c r="CK79" i="5"/>
  <c r="CL79" i="5"/>
  <c r="CM79" i="5"/>
  <c r="CN79" i="5"/>
  <c r="CO79" i="5"/>
  <c r="CP79" i="5"/>
  <c r="CQ79" i="5"/>
  <c r="CR79" i="5"/>
  <c r="CS79" i="5"/>
  <c r="CT79" i="5"/>
  <c r="CU79" i="5"/>
  <c r="CV79" i="5"/>
  <c r="CW79" i="5"/>
  <c r="CX79" i="5"/>
  <c r="CY79" i="5"/>
  <c r="CZ79" i="5"/>
  <c r="DA79" i="5"/>
  <c r="DB79" i="5"/>
  <c r="DC79" i="5"/>
  <c r="DD79" i="5"/>
  <c r="DE79" i="5"/>
  <c r="DF79" i="5"/>
  <c r="DG79" i="5"/>
  <c r="DH79" i="5"/>
  <c r="DI79" i="5"/>
  <c r="DJ79" i="5"/>
  <c r="DK79" i="5"/>
  <c r="DL79" i="5"/>
  <c r="DM79" i="5"/>
  <c r="DN79" i="5"/>
  <c r="DO79" i="5"/>
  <c r="DP79" i="5"/>
  <c r="DQ79" i="5"/>
  <c r="DR79" i="5"/>
  <c r="DS79" i="5"/>
  <c r="DT79" i="5"/>
  <c r="DU79" i="5"/>
  <c r="DV79" i="5"/>
  <c r="DW79" i="5"/>
  <c r="DX79" i="5"/>
  <c r="DY79" i="5"/>
  <c r="DZ79" i="5"/>
  <c r="CC80" i="5"/>
  <c r="CD80" i="5"/>
  <c r="CE80" i="5"/>
  <c r="CF80" i="5"/>
  <c r="CG80" i="5"/>
  <c r="CH80" i="5"/>
  <c r="CI80" i="5"/>
  <c r="CJ80" i="5"/>
  <c r="CK80" i="5"/>
  <c r="CL80" i="5"/>
  <c r="CM80" i="5"/>
  <c r="CN80" i="5"/>
  <c r="CO80" i="5"/>
  <c r="CP80" i="5"/>
  <c r="CQ80" i="5"/>
  <c r="CR80" i="5"/>
  <c r="CS80" i="5"/>
  <c r="CT80" i="5"/>
  <c r="CU80" i="5"/>
  <c r="CV80" i="5"/>
  <c r="CW80" i="5"/>
  <c r="CX80" i="5"/>
  <c r="CY80" i="5"/>
  <c r="CZ80" i="5"/>
  <c r="DA80" i="5"/>
  <c r="DB80" i="5"/>
  <c r="DC80" i="5"/>
  <c r="DD80" i="5"/>
  <c r="DE80" i="5"/>
  <c r="DF80" i="5"/>
  <c r="DG80" i="5"/>
  <c r="DH80" i="5"/>
  <c r="DI80" i="5"/>
  <c r="DJ80" i="5"/>
  <c r="DK80" i="5"/>
  <c r="DL80" i="5"/>
  <c r="DM80" i="5"/>
  <c r="DN80" i="5"/>
  <c r="DO80" i="5"/>
  <c r="DP80" i="5"/>
  <c r="DQ80" i="5"/>
  <c r="DR80" i="5"/>
  <c r="DS80" i="5"/>
  <c r="DT80" i="5"/>
  <c r="DU80" i="5"/>
  <c r="DV80" i="5"/>
  <c r="DW80" i="5"/>
  <c r="DX80" i="5"/>
  <c r="DY80" i="5"/>
  <c r="DZ80" i="5"/>
  <c r="CC81" i="5"/>
  <c r="CD81" i="5"/>
  <c r="CE81" i="5"/>
  <c r="CF81" i="5"/>
  <c r="CG81" i="5"/>
  <c r="CH81" i="5"/>
  <c r="CI81" i="5"/>
  <c r="CJ81" i="5"/>
  <c r="CK81" i="5"/>
  <c r="CL81" i="5"/>
  <c r="CM81" i="5"/>
  <c r="CN81" i="5"/>
  <c r="CO81" i="5"/>
  <c r="CP81" i="5"/>
  <c r="CQ81" i="5"/>
  <c r="CR81" i="5"/>
  <c r="CS81" i="5"/>
  <c r="CT81" i="5"/>
  <c r="CU81" i="5"/>
  <c r="CV81" i="5"/>
  <c r="CW81" i="5"/>
  <c r="CX81" i="5"/>
  <c r="CY81" i="5"/>
  <c r="CZ81" i="5"/>
  <c r="DA81" i="5"/>
  <c r="DB81" i="5"/>
  <c r="DC81" i="5"/>
  <c r="DD81" i="5"/>
  <c r="DE81" i="5"/>
  <c r="DF81" i="5"/>
  <c r="DG81" i="5"/>
  <c r="DH81" i="5"/>
  <c r="DI81" i="5"/>
  <c r="DJ81" i="5"/>
  <c r="DK81" i="5"/>
  <c r="DL81" i="5"/>
  <c r="DM81" i="5"/>
  <c r="DN81" i="5"/>
  <c r="DO81" i="5"/>
  <c r="DP81" i="5"/>
  <c r="DQ81" i="5"/>
  <c r="DR81" i="5"/>
  <c r="DS81" i="5"/>
  <c r="DT81" i="5"/>
  <c r="DU81" i="5"/>
  <c r="DV81" i="5"/>
  <c r="DW81" i="5"/>
  <c r="DX81" i="5"/>
  <c r="DY81" i="5"/>
  <c r="DZ81" i="5"/>
  <c r="CC82" i="5"/>
  <c r="CD82" i="5"/>
  <c r="CE82" i="5"/>
  <c r="CF82" i="5"/>
  <c r="CG82" i="5"/>
  <c r="CH82" i="5"/>
  <c r="CI82" i="5"/>
  <c r="CJ82" i="5"/>
  <c r="CK82" i="5"/>
  <c r="CL82" i="5"/>
  <c r="CM82" i="5"/>
  <c r="CN82" i="5"/>
  <c r="CO82" i="5"/>
  <c r="CP82" i="5"/>
  <c r="CQ82" i="5"/>
  <c r="CR82" i="5"/>
  <c r="CS82" i="5"/>
  <c r="CT82" i="5"/>
  <c r="CU82" i="5"/>
  <c r="CV82" i="5"/>
  <c r="CW82" i="5"/>
  <c r="CX82" i="5"/>
  <c r="CY82" i="5"/>
  <c r="CZ82" i="5"/>
  <c r="DA82" i="5"/>
  <c r="DB82" i="5"/>
  <c r="DC82" i="5"/>
  <c r="DD82" i="5"/>
  <c r="DE82" i="5"/>
  <c r="DF82" i="5"/>
  <c r="DG82" i="5"/>
  <c r="DH82" i="5"/>
  <c r="DI82" i="5"/>
  <c r="DJ82" i="5"/>
  <c r="DK82" i="5"/>
  <c r="DL82" i="5"/>
  <c r="DM82" i="5"/>
  <c r="DN82" i="5"/>
  <c r="DO82" i="5"/>
  <c r="DP82" i="5"/>
  <c r="DQ82" i="5"/>
  <c r="DR82" i="5"/>
  <c r="DS82" i="5"/>
  <c r="DT82" i="5"/>
  <c r="DU82" i="5"/>
  <c r="DV82" i="5"/>
  <c r="DW82" i="5"/>
  <c r="DX82" i="5"/>
  <c r="DY82" i="5"/>
  <c r="DZ82" i="5"/>
  <c r="CC83" i="5"/>
  <c r="CD83" i="5"/>
  <c r="CE83" i="5"/>
  <c r="CF83" i="5"/>
  <c r="CG83" i="5"/>
  <c r="CH83" i="5"/>
  <c r="CI83" i="5"/>
  <c r="CJ83" i="5"/>
  <c r="CK83" i="5"/>
  <c r="CL83" i="5"/>
  <c r="CM83" i="5"/>
  <c r="CN83" i="5"/>
  <c r="CO83" i="5"/>
  <c r="CP83" i="5"/>
  <c r="CQ83" i="5"/>
  <c r="CR83" i="5"/>
  <c r="CS83" i="5"/>
  <c r="CT83" i="5"/>
  <c r="CU83" i="5"/>
  <c r="CV83" i="5"/>
  <c r="CW83" i="5"/>
  <c r="CX83" i="5"/>
  <c r="CY83" i="5"/>
  <c r="CZ83" i="5"/>
  <c r="DA83" i="5"/>
  <c r="DB83" i="5"/>
  <c r="DC83" i="5"/>
  <c r="DD83" i="5"/>
  <c r="DE83" i="5"/>
  <c r="DF83" i="5"/>
  <c r="DG83" i="5"/>
  <c r="DH83" i="5"/>
  <c r="DI83" i="5"/>
  <c r="DJ83" i="5"/>
  <c r="DK83" i="5"/>
  <c r="DL83" i="5"/>
  <c r="DM83" i="5"/>
  <c r="DN83" i="5"/>
  <c r="DO83" i="5"/>
  <c r="DP83" i="5"/>
  <c r="DQ83" i="5"/>
  <c r="DR83" i="5"/>
  <c r="DS83" i="5"/>
  <c r="DT83" i="5"/>
  <c r="DU83" i="5"/>
  <c r="DV83" i="5"/>
  <c r="DW83" i="5"/>
  <c r="DX83" i="5"/>
  <c r="DY83" i="5"/>
  <c r="DZ83" i="5"/>
  <c r="CC84" i="5"/>
  <c r="CD84" i="5"/>
  <c r="CE84" i="5"/>
  <c r="CF84" i="5"/>
  <c r="CG84" i="5"/>
  <c r="CH84" i="5"/>
  <c r="CI84" i="5"/>
  <c r="CJ84" i="5"/>
  <c r="CK84" i="5"/>
  <c r="CL84" i="5"/>
  <c r="CM84" i="5"/>
  <c r="CN84" i="5"/>
  <c r="CO84" i="5"/>
  <c r="CP84" i="5"/>
  <c r="CQ84" i="5"/>
  <c r="CR84" i="5"/>
  <c r="CS84" i="5"/>
  <c r="CT84" i="5"/>
  <c r="CU84" i="5"/>
  <c r="CV84" i="5"/>
  <c r="CW84" i="5"/>
  <c r="CX84" i="5"/>
  <c r="CY84" i="5"/>
  <c r="CZ84" i="5"/>
  <c r="DA84" i="5"/>
  <c r="DB84" i="5"/>
  <c r="DC84" i="5"/>
  <c r="DD84" i="5"/>
  <c r="DE84" i="5"/>
  <c r="DF84" i="5"/>
  <c r="DG84" i="5"/>
  <c r="DH84" i="5"/>
  <c r="DI84" i="5"/>
  <c r="DJ84" i="5"/>
  <c r="DK84" i="5"/>
  <c r="DL84" i="5"/>
  <c r="DM84" i="5"/>
  <c r="DN84" i="5"/>
  <c r="DO84" i="5"/>
  <c r="DP84" i="5"/>
  <c r="DQ84" i="5"/>
  <c r="DR84" i="5"/>
  <c r="DS84" i="5"/>
  <c r="DT84" i="5"/>
  <c r="DU84" i="5"/>
  <c r="DV84" i="5"/>
  <c r="DW84" i="5"/>
  <c r="DX84" i="5"/>
  <c r="DY84" i="5"/>
  <c r="DZ84" i="5"/>
  <c r="CC85" i="5"/>
  <c r="CD85" i="5"/>
  <c r="CE85" i="5"/>
  <c r="CF85" i="5"/>
  <c r="CG85" i="5"/>
  <c r="CH85" i="5"/>
  <c r="CI85" i="5"/>
  <c r="CJ85" i="5"/>
  <c r="CK85" i="5"/>
  <c r="CL85" i="5"/>
  <c r="CM85" i="5"/>
  <c r="CN85" i="5"/>
  <c r="CO85" i="5"/>
  <c r="CP85" i="5"/>
  <c r="CQ85" i="5"/>
  <c r="CR85" i="5"/>
  <c r="CS85" i="5"/>
  <c r="CT85" i="5"/>
  <c r="CU85" i="5"/>
  <c r="CV85" i="5"/>
  <c r="CW85" i="5"/>
  <c r="CX85" i="5"/>
  <c r="CY85" i="5"/>
  <c r="CZ85" i="5"/>
  <c r="DA85" i="5"/>
  <c r="DB85" i="5"/>
  <c r="DC85" i="5"/>
  <c r="DD85" i="5"/>
  <c r="DE85" i="5"/>
  <c r="DF85" i="5"/>
  <c r="DG85" i="5"/>
  <c r="DH85" i="5"/>
  <c r="DI85" i="5"/>
  <c r="DJ85" i="5"/>
  <c r="DK85" i="5"/>
  <c r="DL85" i="5"/>
  <c r="DM85" i="5"/>
  <c r="DN85" i="5"/>
  <c r="DO85" i="5"/>
  <c r="DP85" i="5"/>
  <c r="DQ85" i="5"/>
  <c r="DR85" i="5"/>
  <c r="DS85" i="5"/>
  <c r="DT85" i="5"/>
  <c r="DU85" i="5"/>
  <c r="DV85" i="5"/>
  <c r="DW85" i="5"/>
  <c r="DX85" i="5"/>
  <c r="DY85" i="5"/>
  <c r="DZ85" i="5"/>
  <c r="CC86" i="5"/>
  <c r="CD86" i="5"/>
  <c r="CE86" i="5"/>
  <c r="CF86" i="5"/>
  <c r="CG86" i="5"/>
  <c r="CH86" i="5"/>
  <c r="CI86" i="5"/>
  <c r="CJ86" i="5"/>
  <c r="CK86" i="5"/>
  <c r="CL86" i="5"/>
  <c r="CM86" i="5"/>
  <c r="CN86" i="5"/>
  <c r="CO86" i="5"/>
  <c r="CP86" i="5"/>
  <c r="CQ86" i="5"/>
  <c r="CR86" i="5"/>
  <c r="CS86" i="5"/>
  <c r="CT86" i="5"/>
  <c r="CU86" i="5"/>
  <c r="CV86" i="5"/>
  <c r="CW86" i="5"/>
  <c r="CX86" i="5"/>
  <c r="CY86" i="5"/>
  <c r="CZ86" i="5"/>
  <c r="DA86" i="5"/>
  <c r="DB86" i="5"/>
  <c r="DC86" i="5"/>
  <c r="DD86" i="5"/>
  <c r="DE86" i="5"/>
  <c r="DF86" i="5"/>
  <c r="DG86" i="5"/>
  <c r="DH86" i="5"/>
  <c r="DI86" i="5"/>
  <c r="DJ86" i="5"/>
  <c r="DK86" i="5"/>
  <c r="DL86" i="5"/>
  <c r="DM86" i="5"/>
  <c r="DN86" i="5"/>
  <c r="DO86" i="5"/>
  <c r="DP86" i="5"/>
  <c r="DQ86" i="5"/>
  <c r="DR86" i="5"/>
  <c r="DS86" i="5"/>
  <c r="DT86" i="5"/>
  <c r="DU86" i="5"/>
  <c r="DV86" i="5"/>
  <c r="DW86" i="5"/>
  <c r="DX86" i="5"/>
  <c r="DY86" i="5"/>
  <c r="DZ86" i="5"/>
  <c r="CC87" i="5"/>
  <c r="CD87" i="5"/>
  <c r="CE87" i="5"/>
  <c r="CF87" i="5"/>
  <c r="CG87" i="5"/>
  <c r="CH87" i="5"/>
  <c r="CI87" i="5"/>
  <c r="CJ87" i="5"/>
  <c r="CK87" i="5"/>
  <c r="CL87" i="5"/>
  <c r="CM87" i="5"/>
  <c r="CN87" i="5"/>
  <c r="CO87" i="5"/>
  <c r="CP87" i="5"/>
  <c r="CQ87" i="5"/>
  <c r="CR87" i="5"/>
  <c r="CS87" i="5"/>
  <c r="CT87" i="5"/>
  <c r="CU87" i="5"/>
  <c r="CV87" i="5"/>
  <c r="CW87" i="5"/>
  <c r="CX87" i="5"/>
  <c r="CY87" i="5"/>
  <c r="CZ87" i="5"/>
  <c r="DA87" i="5"/>
  <c r="DB87" i="5"/>
  <c r="DC87" i="5"/>
  <c r="DD87" i="5"/>
  <c r="DE87" i="5"/>
  <c r="DF87" i="5"/>
  <c r="DG87" i="5"/>
  <c r="DH87" i="5"/>
  <c r="DI87" i="5"/>
  <c r="DJ87" i="5"/>
  <c r="DK87" i="5"/>
  <c r="DL87" i="5"/>
  <c r="DM87" i="5"/>
  <c r="DN87" i="5"/>
  <c r="DO87" i="5"/>
  <c r="DP87" i="5"/>
  <c r="DQ87" i="5"/>
  <c r="DR87" i="5"/>
  <c r="DS87" i="5"/>
  <c r="DT87" i="5"/>
  <c r="DU87" i="5"/>
  <c r="DV87" i="5"/>
  <c r="DW87" i="5"/>
  <c r="DX87" i="5"/>
  <c r="DY87" i="5"/>
  <c r="DZ87" i="5"/>
  <c r="CC88" i="5"/>
  <c r="CD88" i="5"/>
  <c r="CE88" i="5"/>
  <c r="CF88" i="5"/>
  <c r="CG88" i="5"/>
  <c r="CH88" i="5"/>
  <c r="CI88" i="5"/>
  <c r="CJ88" i="5"/>
  <c r="CK88" i="5"/>
  <c r="CL88" i="5"/>
  <c r="CM88" i="5"/>
  <c r="CN88" i="5"/>
  <c r="CO88" i="5"/>
  <c r="CP88" i="5"/>
  <c r="CQ88" i="5"/>
  <c r="CR88" i="5"/>
  <c r="CS88" i="5"/>
  <c r="CT88" i="5"/>
  <c r="CU88" i="5"/>
  <c r="CV88" i="5"/>
  <c r="CW88" i="5"/>
  <c r="CX88" i="5"/>
  <c r="CY88" i="5"/>
  <c r="CZ88" i="5"/>
  <c r="DA88" i="5"/>
  <c r="DB88" i="5"/>
  <c r="DC88" i="5"/>
  <c r="DD88" i="5"/>
  <c r="DE88" i="5"/>
  <c r="DF88" i="5"/>
  <c r="DG88" i="5"/>
  <c r="DH88" i="5"/>
  <c r="DI88" i="5"/>
  <c r="DJ88" i="5"/>
  <c r="DK88" i="5"/>
  <c r="DL88" i="5"/>
  <c r="DM88" i="5"/>
  <c r="DN88" i="5"/>
  <c r="DO88" i="5"/>
  <c r="DP88" i="5"/>
  <c r="DQ88" i="5"/>
  <c r="DR88" i="5"/>
  <c r="DS88" i="5"/>
  <c r="DT88" i="5"/>
  <c r="DU88" i="5"/>
  <c r="DV88" i="5"/>
  <c r="DW88" i="5"/>
  <c r="DX88" i="5"/>
  <c r="DY88" i="5"/>
  <c r="DZ88" i="5"/>
  <c r="CC89" i="5"/>
  <c r="CD89" i="5"/>
  <c r="CE89" i="5"/>
  <c r="CF89" i="5"/>
  <c r="CG89" i="5"/>
  <c r="CH89" i="5"/>
  <c r="CI89" i="5"/>
  <c r="CJ89" i="5"/>
  <c r="CK89" i="5"/>
  <c r="CL89" i="5"/>
  <c r="CM89" i="5"/>
  <c r="CN89" i="5"/>
  <c r="CO89" i="5"/>
  <c r="CP89" i="5"/>
  <c r="CQ89" i="5"/>
  <c r="CR89" i="5"/>
  <c r="CS89" i="5"/>
  <c r="CT89" i="5"/>
  <c r="CU89" i="5"/>
  <c r="CV89" i="5"/>
  <c r="CW89" i="5"/>
  <c r="CX89" i="5"/>
  <c r="CY89" i="5"/>
  <c r="CZ89" i="5"/>
  <c r="DA89" i="5"/>
  <c r="DB89" i="5"/>
  <c r="DC89" i="5"/>
  <c r="DD89" i="5"/>
  <c r="DE89" i="5"/>
  <c r="DF89" i="5"/>
  <c r="DG89" i="5"/>
  <c r="DH89" i="5"/>
  <c r="DI89" i="5"/>
  <c r="DJ89" i="5"/>
  <c r="DK89" i="5"/>
  <c r="DL89" i="5"/>
  <c r="DM89" i="5"/>
  <c r="DN89" i="5"/>
  <c r="DO89" i="5"/>
  <c r="DP89" i="5"/>
  <c r="DQ89" i="5"/>
  <c r="DR89" i="5"/>
  <c r="DS89" i="5"/>
  <c r="DT89" i="5"/>
  <c r="DU89" i="5"/>
  <c r="DV89" i="5"/>
  <c r="DW89" i="5"/>
  <c r="DX89" i="5"/>
  <c r="DY89" i="5"/>
  <c r="DZ89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CP90" i="5"/>
  <c r="CQ90" i="5"/>
  <c r="CR90" i="5"/>
  <c r="CS90" i="5"/>
  <c r="CT90" i="5"/>
  <c r="CU90" i="5"/>
  <c r="CV90" i="5"/>
  <c r="CW90" i="5"/>
  <c r="CX90" i="5"/>
  <c r="CY90" i="5"/>
  <c r="CZ90" i="5"/>
  <c r="DA90" i="5"/>
  <c r="DB90" i="5"/>
  <c r="DC90" i="5"/>
  <c r="DD90" i="5"/>
  <c r="DE90" i="5"/>
  <c r="DF90" i="5"/>
  <c r="DG90" i="5"/>
  <c r="DH90" i="5"/>
  <c r="DI90" i="5"/>
  <c r="DJ90" i="5"/>
  <c r="DK90" i="5"/>
  <c r="DL90" i="5"/>
  <c r="DM90" i="5"/>
  <c r="DN90" i="5"/>
  <c r="DO90" i="5"/>
  <c r="DP90" i="5"/>
  <c r="DQ90" i="5"/>
  <c r="DR90" i="5"/>
  <c r="DS90" i="5"/>
  <c r="DT90" i="5"/>
  <c r="DU90" i="5"/>
  <c r="DV90" i="5"/>
  <c r="DW90" i="5"/>
  <c r="DX90" i="5"/>
  <c r="DY90" i="5"/>
  <c r="DZ90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CP91" i="5"/>
  <c r="CQ91" i="5"/>
  <c r="CR91" i="5"/>
  <c r="CS91" i="5"/>
  <c r="CT91" i="5"/>
  <c r="CU91" i="5"/>
  <c r="CV91" i="5"/>
  <c r="CW91" i="5"/>
  <c r="CX91" i="5"/>
  <c r="CY91" i="5"/>
  <c r="CZ91" i="5"/>
  <c r="DA91" i="5"/>
  <c r="DB91" i="5"/>
  <c r="DC91" i="5"/>
  <c r="DD91" i="5"/>
  <c r="DE91" i="5"/>
  <c r="DF91" i="5"/>
  <c r="DG91" i="5"/>
  <c r="DH91" i="5"/>
  <c r="DI91" i="5"/>
  <c r="DJ91" i="5"/>
  <c r="DK91" i="5"/>
  <c r="DL91" i="5"/>
  <c r="DM91" i="5"/>
  <c r="DN91" i="5"/>
  <c r="DO91" i="5"/>
  <c r="DP91" i="5"/>
  <c r="DQ91" i="5"/>
  <c r="DR91" i="5"/>
  <c r="DS91" i="5"/>
  <c r="DT91" i="5"/>
  <c r="DU91" i="5"/>
  <c r="DV91" i="5"/>
  <c r="DW91" i="5"/>
  <c r="DX91" i="5"/>
  <c r="DY91" i="5"/>
  <c r="DZ91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P92" i="5"/>
  <c r="CQ92" i="5"/>
  <c r="CR92" i="5"/>
  <c r="CS92" i="5"/>
  <c r="CT92" i="5"/>
  <c r="CU92" i="5"/>
  <c r="CV92" i="5"/>
  <c r="CW92" i="5"/>
  <c r="CX92" i="5"/>
  <c r="CY92" i="5"/>
  <c r="CZ92" i="5"/>
  <c r="DA92" i="5"/>
  <c r="DB92" i="5"/>
  <c r="DC92" i="5"/>
  <c r="DD92" i="5"/>
  <c r="DE92" i="5"/>
  <c r="DF92" i="5"/>
  <c r="DG92" i="5"/>
  <c r="DH92" i="5"/>
  <c r="DI92" i="5"/>
  <c r="DJ92" i="5"/>
  <c r="DK92" i="5"/>
  <c r="DL92" i="5"/>
  <c r="DM92" i="5"/>
  <c r="DN92" i="5"/>
  <c r="DO92" i="5"/>
  <c r="DP92" i="5"/>
  <c r="DQ92" i="5"/>
  <c r="DR92" i="5"/>
  <c r="DS92" i="5"/>
  <c r="DT92" i="5"/>
  <c r="DU92" i="5"/>
  <c r="DV92" i="5"/>
  <c r="DW92" i="5"/>
  <c r="DX92" i="5"/>
  <c r="DY92" i="5"/>
  <c r="DZ92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CP93" i="5"/>
  <c r="CQ93" i="5"/>
  <c r="CR93" i="5"/>
  <c r="CS93" i="5"/>
  <c r="CT93" i="5"/>
  <c r="CU93" i="5"/>
  <c r="CV93" i="5"/>
  <c r="CW93" i="5"/>
  <c r="CX93" i="5"/>
  <c r="CY93" i="5"/>
  <c r="CZ93" i="5"/>
  <c r="DA93" i="5"/>
  <c r="DB93" i="5"/>
  <c r="DC93" i="5"/>
  <c r="DD93" i="5"/>
  <c r="DE93" i="5"/>
  <c r="DF93" i="5"/>
  <c r="DG93" i="5"/>
  <c r="DH93" i="5"/>
  <c r="DI93" i="5"/>
  <c r="DJ93" i="5"/>
  <c r="DK93" i="5"/>
  <c r="DL93" i="5"/>
  <c r="DM93" i="5"/>
  <c r="DN93" i="5"/>
  <c r="DO93" i="5"/>
  <c r="DP93" i="5"/>
  <c r="DQ93" i="5"/>
  <c r="DR93" i="5"/>
  <c r="DS93" i="5"/>
  <c r="DT93" i="5"/>
  <c r="DU93" i="5"/>
  <c r="DV93" i="5"/>
  <c r="DW93" i="5"/>
  <c r="DX93" i="5"/>
  <c r="DY93" i="5"/>
  <c r="DZ93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CP94" i="5"/>
  <c r="CQ94" i="5"/>
  <c r="CR94" i="5"/>
  <c r="CS94" i="5"/>
  <c r="CT94" i="5"/>
  <c r="CU94" i="5"/>
  <c r="CV94" i="5"/>
  <c r="CW94" i="5"/>
  <c r="CX94" i="5"/>
  <c r="CY94" i="5"/>
  <c r="CZ94" i="5"/>
  <c r="DA94" i="5"/>
  <c r="DB94" i="5"/>
  <c r="DC94" i="5"/>
  <c r="DD94" i="5"/>
  <c r="DE94" i="5"/>
  <c r="DF94" i="5"/>
  <c r="DG94" i="5"/>
  <c r="DH94" i="5"/>
  <c r="DI94" i="5"/>
  <c r="DJ94" i="5"/>
  <c r="DK94" i="5"/>
  <c r="DL94" i="5"/>
  <c r="DM94" i="5"/>
  <c r="DN94" i="5"/>
  <c r="DO94" i="5"/>
  <c r="DP94" i="5"/>
  <c r="DQ94" i="5"/>
  <c r="DR94" i="5"/>
  <c r="DS94" i="5"/>
  <c r="DT94" i="5"/>
  <c r="DU94" i="5"/>
  <c r="DV94" i="5"/>
  <c r="DW94" i="5"/>
  <c r="DX94" i="5"/>
  <c r="DY94" i="5"/>
  <c r="DZ94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P95" i="5"/>
  <c r="CQ95" i="5"/>
  <c r="CR95" i="5"/>
  <c r="CS95" i="5"/>
  <c r="CT95" i="5"/>
  <c r="CU95" i="5"/>
  <c r="CV95" i="5"/>
  <c r="CW95" i="5"/>
  <c r="CX95" i="5"/>
  <c r="CY95" i="5"/>
  <c r="CZ95" i="5"/>
  <c r="DA95" i="5"/>
  <c r="DB95" i="5"/>
  <c r="DC95" i="5"/>
  <c r="DD95" i="5"/>
  <c r="DE95" i="5"/>
  <c r="DF95" i="5"/>
  <c r="DG95" i="5"/>
  <c r="DH95" i="5"/>
  <c r="DI95" i="5"/>
  <c r="DJ95" i="5"/>
  <c r="DK95" i="5"/>
  <c r="DL95" i="5"/>
  <c r="DM95" i="5"/>
  <c r="DN95" i="5"/>
  <c r="DO95" i="5"/>
  <c r="DP95" i="5"/>
  <c r="DQ95" i="5"/>
  <c r="DR95" i="5"/>
  <c r="DS95" i="5"/>
  <c r="DT95" i="5"/>
  <c r="DU95" i="5"/>
  <c r="DV95" i="5"/>
  <c r="DW95" i="5"/>
  <c r="DX95" i="5"/>
  <c r="DY95" i="5"/>
  <c r="DZ95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CP96" i="5"/>
  <c r="CQ96" i="5"/>
  <c r="CR96" i="5"/>
  <c r="CS96" i="5"/>
  <c r="CT96" i="5"/>
  <c r="CU96" i="5"/>
  <c r="CV96" i="5"/>
  <c r="CW96" i="5"/>
  <c r="CX96" i="5"/>
  <c r="CY96" i="5"/>
  <c r="CZ96" i="5"/>
  <c r="DA96" i="5"/>
  <c r="DB96" i="5"/>
  <c r="DC96" i="5"/>
  <c r="DD96" i="5"/>
  <c r="DE96" i="5"/>
  <c r="DF96" i="5"/>
  <c r="DG96" i="5"/>
  <c r="DH96" i="5"/>
  <c r="DI96" i="5"/>
  <c r="DJ96" i="5"/>
  <c r="DK96" i="5"/>
  <c r="DL96" i="5"/>
  <c r="DM96" i="5"/>
  <c r="DN96" i="5"/>
  <c r="DO96" i="5"/>
  <c r="DP96" i="5"/>
  <c r="DQ96" i="5"/>
  <c r="DR96" i="5"/>
  <c r="DS96" i="5"/>
  <c r="DT96" i="5"/>
  <c r="DU96" i="5"/>
  <c r="DV96" i="5"/>
  <c r="DW96" i="5"/>
  <c r="DX96" i="5"/>
  <c r="DY96" i="5"/>
  <c r="DZ96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CP97" i="5"/>
  <c r="CQ97" i="5"/>
  <c r="CR97" i="5"/>
  <c r="CS97" i="5"/>
  <c r="CT97" i="5"/>
  <c r="CU97" i="5"/>
  <c r="CV97" i="5"/>
  <c r="CW97" i="5"/>
  <c r="CX97" i="5"/>
  <c r="CY97" i="5"/>
  <c r="CZ97" i="5"/>
  <c r="DA97" i="5"/>
  <c r="DB97" i="5"/>
  <c r="DC97" i="5"/>
  <c r="DD97" i="5"/>
  <c r="DE97" i="5"/>
  <c r="DF97" i="5"/>
  <c r="DG97" i="5"/>
  <c r="DH97" i="5"/>
  <c r="DI97" i="5"/>
  <c r="DJ97" i="5"/>
  <c r="DK97" i="5"/>
  <c r="DL97" i="5"/>
  <c r="DM97" i="5"/>
  <c r="DN97" i="5"/>
  <c r="DO97" i="5"/>
  <c r="DP97" i="5"/>
  <c r="DQ97" i="5"/>
  <c r="DR97" i="5"/>
  <c r="DS97" i="5"/>
  <c r="DT97" i="5"/>
  <c r="DU97" i="5"/>
  <c r="DV97" i="5"/>
  <c r="DW97" i="5"/>
  <c r="DX97" i="5"/>
  <c r="DY97" i="5"/>
  <c r="DZ97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P98" i="5"/>
  <c r="CQ98" i="5"/>
  <c r="CR98" i="5"/>
  <c r="CS98" i="5"/>
  <c r="CT98" i="5"/>
  <c r="CU98" i="5"/>
  <c r="CV98" i="5"/>
  <c r="CW98" i="5"/>
  <c r="CX98" i="5"/>
  <c r="CY98" i="5"/>
  <c r="CZ98" i="5"/>
  <c r="DA98" i="5"/>
  <c r="DB98" i="5"/>
  <c r="DC98" i="5"/>
  <c r="DD98" i="5"/>
  <c r="DE98" i="5"/>
  <c r="DF98" i="5"/>
  <c r="DG98" i="5"/>
  <c r="DH98" i="5"/>
  <c r="DI98" i="5"/>
  <c r="DJ98" i="5"/>
  <c r="DK98" i="5"/>
  <c r="DL98" i="5"/>
  <c r="DM98" i="5"/>
  <c r="DN98" i="5"/>
  <c r="DO98" i="5"/>
  <c r="DP98" i="5"/>
  <c r="DQ98" i="5"/>
  <c r="DR98" i="5"/>
  <c r="DS98" i="5"/>
  <c r="DT98" i="5"/>
  <c r="DU98" i="5"/>
  <c r="DV98" i="5"/>
  <c r="DW98" i="5"/>
  <c r="DX98" i="5"/>
  <c r="DY98" i="5"/>
  <c r="DZ98" i="5"/>
  <c r="CC99" i="5"/>
  <c r="CD99" i="5"/>
  <c r="CE99" i="5"/>
  <c r="CF99" i="5"/>
  <c r="CG99" i="5"/>
  <c r="CH99" i="5"/>
  <c r="CI99" i="5"/>
  <c r="CJ99" i="5"/>
  <c r="CK99" i="5"/>
  <c r="CL99" i="5"/>
  <c r="CM99" i="5"/>
  <c r="CN99" i="5"/>
  <c r="CO99" i="5"/>
  <c r="CP99" i="5"/>
  <c r="CQ99" i="5"/>
  <c r="CR99" i="5"/>
  <c r="CS99" i="5"/>
  <c r="CT99" i="5"/>
  <c r="CU99" i="5"/>
  <c r="CV99" i="5"/>
  <c r="CW99" i="5"/>
  <c r="CX99" i="5"/>
  <c r="CY99" i="5"/>
  <c r="CZ99" i="5"/>
  <c r="DA99" i="5"/>
  <c r="DB99" i="5"/>
  <c r="DC99" i="5"/>
  <c r="DD99" i="5"/>
  <c r="DE99" i="5"/>
  <c r="DF99" i="5"/>
  <c r="DG99" i="5"/>
  <c r="DH99" i="5"/>
  <c r="DI99" i="5"/>
  <c r="DJ99" i="5"/>
  <c r="DK99" i="5"/>
  <c r="DL99" i="5"/>
  <c r="DM99" i="5"/>
  <c r="DN99" i="5"/>
  <c r="DO99" i="5"/>
  <c r="DP99" i="5"/>
  <c r="DQ99" i="5"/>
  <c r="DR99" i="5"/>
  <c r="DS99" i="5"/>
  <c r="DT99" i="5"/>
  <c r="DU99" i="5"/>
  <c r="DV99" i="5"/>
  <c r="DW99" i="5"/>
  <c r="DX99" i="5"/>
  <c r="DY99" i="5"/>
  <c r="DZ99" i="5"/>
  <c r="CC100" i="5"/>
  <c r="CD100" i="5"/>
  <c r="CE100" i="5"/>
  <c r="CF100" i="5"/>
  <c r="CG100" i="5"/>
  <c r="CH100" i="5"/>
  <c r="CI100" i="5"/>
  <c r="CJ100" i="5"/>
  <c r="CK100" i="5"/>
  <c r="CL100" i="5"/>
  <c r="CM100" i="5"/>
  <c r="CN100" i="5"/>
  <c r="CO100" i="5"/>
  <c r="CP100" i="5"/>
  <c r="CQ100" i="5"/>
  <c r="CR100" i="5"/>
  <c r="CS100" i="5"/>
  <c r="CT100" i="5"/>
  <c r="CU100" i="5"/>
  <c r="CV100" i="5"/>
  <c r="CW100" i="5"/>
  <c r="CX100" i="5"/>
  <c r="CY100" i="5"/>
  <c r="CZ100" i="5"/>
  <c r="DA100" i="5"/>
  <c r="DB100" i="5"/>
  <c r="DC100" i="5"/>
  <c r="DD100" i="5"/>
  <c r="DE100" i="5"/>
  <c r="DF100" i="5"/>
  <c r="DG100" i="5"/>
  <c r="DH100" i="5"/>
  <c r="DI100" i="5"/>
  <c r="DJ100" i="5"/>
  <c r="DK100" i="5"/>
  <c r="DL100" i="5"/>
  <c r="DM100" i="5"/>
  <c r="DN100" i="5"/>
  <c r="DO100" i="5"/>
  <c r="DP100" i="5"/>
  <c r="DQ100" i="5"/>
  <c r="DR100" i="5"/>
  <c r="DS100" i="5"/>
  <c r="DT100" i="5"/>
  <c r="DU100" i="5"/>
  <c r="DV100" i="5"/>
  <c r="DW100" i="5"/>
  <c r="DX100" i="5"/>
  <c r="DY100" i="5"/>
  <c r="DZ100" i="5"/>
  <c r="CC101" i="5"/>
  <c r="CD101" i="5"/>
  <c r="CE101" i="5"/>
  <c r="CF101" i="5"/>
  <c r="CG101" i="5"/>
  <c r="CH101" i="5"/>
  <c r="CI101" i="5"/>
  <c r="CJ101" i="5"/>
  <c r="CK101" i="5"/>
  <c r="CL101" i="5"/>
  <c r="CM101" i="5"/>
  <c r="CN101" i="5"/>
  <c r="CO101" i="5"/>
  <c r="CP101" i="5"/>
  <c r="CQ101" i="5"/>
  <c r="CR101" i="5"/>
  <c r="CS101" i="5"/>
  <c r="CT101" i="5"/>
  <c r="CU101" i="5"/>
  <c r="CV101" i="5"/>
  <c r="CW101" i="5"/>
  <c r="CX101" i="5"/>
  <c r="CY101" i="5"/>
  <c r="CZ101" i="5"/>
  <c r="DA101" i="5"/>
  <c r="DB101" i="5"/>
  <c r="DC101" i="5"/>
  <c r="DD101" i="5"/>
  <c r="DE101" i="5"/>
  <c r="DF101" i="5"/>
  <c r="DG101" i="5"/>
  <c r="DH101" i="5"/>
  <c r="DI101" i="5"/>
  <c r="DJ101" i="5"/>
  <c r="DK101" i="5"/>
  <c r="DL101" i="5"/>
  <c r="DM101" i="5"/>
  <c r="DN101" i="5"/>
  <c r="DO101" i="5"/>
  <c r="DP101" i="5"/>
  <c r="DQ101" i="5"/>
  <c r="DR101" i="5"/>
  <c r="DS101" i="5"/>
  <c r="DT101" i="5"/>
  <c r="DU101" i="5"/>
  <c r="DV101" i="5"/>
  <c r="DW101" i="5"/>
  <c r="DX101" i="5"/>
  <c r="DY101" i="5"/>
  <c r="DZ101" i="5"/>
  <c r="CC102" i="5"/>
  <c r="CD102" i="5"/>
  <c r="CE102" i="5"/>
  <c r="CF102" i="5"/>
  <c r="CG102" i="5"/>
  <c r="CH102" i="5"/>
  <c r="CI102" i="5"/>
  <c r="CJ102" i="5"/>
  <c r="CK102" i="5"/>
  <c r="CL102" i="5"/>
  <c r="CM102" i="5"/>
  <c r="CN102" i="5"/>
  <c r="CO102" i="5"/>
  <c r="CP102" i="5"/>
  <c r="CQ102" i="5"/>
  <c r="CR102" i="5"/>
  <c r="CS102" i="5"/>
  <c r="CT102" i="5"/>
  <c r="CU102" i="5"/>
  <c r="CV102" i="5"/>
  <c r="CW102" i="5"/>
  <c r="CX102" i="5"/>
  <c r="CY102" i="5"/>
  <c r="CZ102" i="5"/>
  <c r="DA102" i="5"/>
  <c r="DB102" i="5"/>
  <c r="DC102" i="5"/>
  <c r="DD102" i="5"/>
  <c r="DE102" i="5"/>
  <c r="DF102" i="5"/>
  <c r="DG102" i="5"/>
  <c r="DH102" i="5"/>
  <c r="DI102" i="5"/>
  <c r="DJ102" i="5"/>
  <c r="DK102" i="5"/>
  <c r="DL102" i="5"/>
  <c r="DM102" i="5"/>
  <c r="DN102" i="5"/>
  <c r="DO102" i="5"/>
  <c r="DP102" i="5"/>
  <c r="DQ102" i="5"/>
  <c r="DR102" i="5"/>
  <c r="DS102" i="5"/>
  <c r="DT102" i="5"/>
  <c r="DU102" i="5"/>
  <c r="DV102" i="5"/>
  <c r="DW102" i="5"/>
  <c r="DX102" i="5"/>
  <c r="DY102" i="5"/>
  <c r="DZ102" i="5"/>
  <c r="CC103" i="5"/>
  <c r="CD103" i="5"/>
  <c r="CE103" i="5"/>
  <c r="CF103" i="5"/>
  <c r="CG103" i="5"/>
  <c r="CH103" i="5"/>
  <c r="CI103" i="5"/>
  <c r="CJ103" i="5"/>
  <c r="CK103" i="5"/>
  <c r="CL103" i="5"/>
  <c r="CM103" i="5"/>
  <c r="CN103" i="5"/>
  <c r="CO103" i="5"/>
  <c r="CP103" i="5"/>
  <c r="CQ103" i="5"/>
  <c r="CR103" i="5"/>
  <c r="CS103" i="5"/>
  <c r="CT103" i="5"/>
  <c r="CU103" i="5"/>
  <c r="CV103" i="5"/>
  <c r="CW103" i="5"/>
  <c r="CX103" i="5"/>
  <c r="CY103" i="5"/>
  <c r="CZ103" i="5"/>
  <c r="DA103" i="5"/>
  <c r="DB103" i="5"/>
  <c r="DC103" i="5"/>
  <c r="DD103" i="5"/>
  <c r="DE103" i="5"/>
  <c r="DF103" i="5"/>
  <c r="DG103" i="5"/>
  <c r="DH103" i="5"/>
  <c r="DI103" i="5"/>
  <c r="DJ103" i="5"/>
  <c r="DK103" i="5"/>
  <c r="DL103" i="5"/>
  <c r="DM103" i="5"/>
  <c r="DN103" i="5"/>
  <c r="DO103" i="5"/>
  <c r="DP103" i="5"/>
  <c r="DQ103" i="5"/>
  <c r="DR103" i="5"/>
  <c r="DS103" i="5"/>
  <c r="DT103" i="5"/>
  <c r="DU103" i="5"/>
  <c r="DV103" i="5"/>
  <c r="DW103" i="5"/>
  <c r="DX103" i="5"/>
  <c r="DY103" i="5"/>
  <c r="DZ103" i="5"/>
  <c r="CC104" i="5"/>
  <c r="CD104" i="5"/>
  <c r="CE104" i="5"/>
  <c r="CF104" i="5"/>
  <c r="CG104" i="5"/>
  <c r="CH104" i="5"/>
  <c r="CI104" i="5"/>
  <c r="CJ104" i="5"/>
  <c r="CK104" i="5"/>
  <c r="CL104" i="5"/>
  <c r="CM104" i="5"/>
  <c r="CN104" i="5"/>
  <c r="CO104" i="5"/>
  <c r="CP104" i="5"/>
  <c r="CQ104" i="5"/>
  <c r="CR104" i="5"/>
  <c r="CS104" i="5"/>
  <c r="CT104" i="5"/>
  <c r="CU104" i="5"/>
  <c r="CV104" i="5"/>
  <c r="CW104" i="5"/>
  <c r="CX104" i="5"/>
  <c r="CY104" i="5"/>
  <c r="CZ104" i="5"/>
  <c r="DA104" i="5"/>
  <c r="DB104" i="5"/>
  <c r="DC104" i="5"/>
  <c r="DD104" i="5"/>
  <c r="DE104" i="5"/>
  <c r="DF104" i="5"/>
  <c r="DG104" i="5"/>
  <c r="DH104" i="5"/>
  <c r="DI104" i="5"/>
  <c r="DJ104" i="5"/>
  <c r="DK104" i="5"/>
  <c r="DL104" i="5"/>
  <c r="DM104" i="5"/>
  <c r="DN104" i="5"/>
  <c r="DO104" i="5"/>
  <c r="DP104" i="5"/>
  <c r="DQ104" i="5"/>
  <c r="DR104" i="5"/>
  <c r="DS104" i="5"/>
  <c r="DT104" i="5"/>
  <c r="DU104" i="5"/>
  <c r="DV104" i="5"/>
  <c r="DW104" i="5"/>
  <c r="DX104" i="5"/>
  <c r="DY104" i="5"/>
  <c r="DZ104" i="5"/>
  <c r="CC105" i="5"/>
  <c r="CD105" i="5"/>
  <c r="CE105" i="5"/>
  <c r="CF105" i="5"/>
  <c r="CG105" i="5"/>
  <c r="CH105" i="5"/>
  <c r="CI105" i="5"/>
  <c r="CJ105" i="5"/>
  <c r="CK105" i="5"/>
  <c r="CL105" i="5"/>
  <c r="CM105" i="5"/>
  <c r="CN105" i="5"/>
  <c r="CO105" i="5"/>
  <c r="CP105" i="5"/>
  <c r="CQ105" i="5"/>
  <c r="CR105" i="5"/>
  <c r="CS105" i="5"/>
  <c r="CT105" i="5"/>
  <c r="CU105" i="5"/>
  <c r="CV105" i="5"/>
  <c r="CW105" i="5"/>
  <c r="CX105" i="5"/>
  <c r="CY105" i="5"/>
  <c r="CZ105" i="5"/>
  <c r="DA105" i="5"/>
  <c r="DB105" i="5"/>
  <c r="DC105" i="5"/>
  <c r="DD105" i="5"/>
  <c r="DE105" i="5"/>
  <c r="DF105" i="5"/>
  <c r="DG105" i="5"/>
  <c r="DH105" i="5"/>
  <c r="DI105" i="5"/>
  <c r="DJ105" i="5"/>
  <c r="DK105" i="5"/>
  <c r="DL105" i="5"/>
  <c r="DM105" i="5"/>
  <c r="DN105" i="5"/>
  <c r="DO105" i="5"/>
  <c r="DP105" i="5"/>
  <c r="DQ105" i="5"/>
  <c r="DR105" i="5"/>
  <c r="DS105" i="5"/>
  <c r="DT105" i="5"/>
  <c r="DU105" i="5"/>
  <c r="DV105" i="5"/>
  <c r="DW105" i="5"/>
  <c r="DX105" i="5"/>
  <c r="DY105" i="5"/>
  <c r="DZ105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P106" i="5"/>
  <c r="CQ106" i="5"/>
  <c r="CR106" i="5"/>
  <c r="CS106" i="5"/>
  <c r="CT106" i="5"/>
  <c r="CU106" i="5"/>
  <c r="CV106" i="5"/>
  <c r="CW106" i="5"/>
  <c r="CX106" i="5"/>
  <c r="CY106" i="5"/>
  <c r="CZ106" i="5"/>
  <c r="DA106" i="5"/>
  <c r="DB106" i="5"/>
  <c r="DC106" i="5"/>
  <c r="DD106" i="5"/>
  <c r="DE106" i="5"/>
  <c r="DF106" i="5"/>
  <c r="DG106" i="5"/>
  <c r="DH106" i="5"/>
  <c r="DI106" i="5"/>
  <c r="DJ106" i="5"/>
  <c r="DK106" i="5"/>
  <c r="DL106" i="5"/>
  <c r="DM106" i="5"/>
  <c r="DN106" i="5"/>
  <c r="DO106" i="5"/>
  <c r="DP106" i="5"/>
  <c r="DQ106" i="5"/>
  <c r="DR106" i="5"/>
  <c r="DS106" i="5"/>
  <c r="DT106" i="5"/>
  <c r="DU106" i="5"/>
  <c r="DV106" i="5"/>
  <c r="DW106" i="5"/>
  <c r="DX106" i="5"/>
  <c r="DY106" i="5"/>
  <c r="DZ106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P107" i="5"/>
  <c r="CQ107" i="5"/>
  <c r="CR107" i="5"/>
  <c r="CS107" i="5"/>
  <c r="CT107" i="5"/>
  <c r="CU107" i="5"/>
  <c r="CV107" i="5"/>
  <c r="CW107" i="5"/>
  <c r="CX107" i="5"/>
  <c r="CY107" i="5"/>
  <c r="CZ107" i="5"/>
  <c r="DA107" i="5"/>
  <c r="DB107" i="5"/>
  <c r="DC107" i="5"/>
  <c r="DD107" i="5"/>
  <c r="DE107" i="5"/>
  <c r="DF107" i="5"/>
  <c r="DG107" i="5"/>
  <c r="DH107" i="5"/>
  <c r="DI107" i="5"/>
  <c r="DJ107" i="5"/>
  <c r="DK107" i="5"/>
  <c r="DL107" i="5"/>
  <c r="DM107" i="5"/>
  <c r="DN107" i="5"/>
  <c r="DO107" i="5"/>
  <c r="DP107" i="5"/>
  <c r="DQ107" i="5"/>
  <c r="DR107" i="5"/>
  <c r="DS107" i="5"/>
  <c r="DT107" i="5"/>
  <c r="DU107" i="5"/>
  <c r="DV107" i="5"/>
  <c r="DW107" i="5"/>
  <c r="DX107" i="5"/>
  <c r="DY107" i="5"/>
  <c r="DZ107" i="5"/>
  <c r="CC108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P108" i="5"/>
  <c r="CQ108" i="5"/>
  <c r="CR108" i="5"/>
  <c r="CS108" i="5"/>
  <c r="CT108" i="5"/>
  <c r="CU108" i="5"/>
  <c r="CV108" i="5"/>
  <c r="CW108" i="5"/>
  <c r="CX108" i="5"/>
  <c r="CY108" i="5"/>
  <c r="CZ108" i="5"/>
  <c r="DA108" i="5"/>
  <c r="DB108" i="5"/>
  <c r="DC108" i="5"/>
  <c r="DD108" i="5"/>
  <c r="DE108" i="5"/>
  <c r="DF108" i="5"/>
  <c r="DG108" i="5"/>
  <c r="DH108" i="5"/>
  <c r="DI108" i="5"/>
  <c r="DJ108" i="5"/>
  <c r="DK108" i="5"/>
  <c r="DL108" i="5"/>
  <c r="DM108" i="5"/>
  <c r="DN108" i="5"/>
  <c r="DO108" i="5"/>
  <c r="DP108" i="5"/>
  <c r="DQ108" i="5"/>
  <c r="DR108" i="5"/>
  <c r="DS108" i="5"/>
  <c r="DT108" i="5"/>
  <c r="DU108" i="5"/>
  <c r="DV108" i="5"/>
  <c r="DW108" i="5"/>
  <c r="DX108" i="5"/>
  <c r="DY108" i="5"/>
  <c r="DZ108" i="5"/>
  <c r="CC109" i="5"/>
  <c r="CD109" i="5"/>
  <c r="CE109" i="5"/>
  <c r="CF109" i="5"/>
  <c r="CG109" i="5"/>
  <c r="CH109" i="5"/>
  <c r="CI109" i="5"/>
  <c r="CJ109" i="5"/>
  <c r="CK109" i="5"/>
  <c r="CL109" i="5"/>
  <c r="CM109" i="5"/>
  <c r="CN109" i="5"/>
  <c r="CO109" i="5"/>
  <c r="CP109" i="5"/>
  <c r="CQ109" i="5"/>
  <c r="CR109" i="5"/>
  <c r="CS109" i="5"/>
  <c r="CT109" i="5"/>
  <c r="CU109" i="5"/>
  <c r="CV109" i="5"/>
  <c r="CW109" i="5"/>
  <c r="CX109" i="5"/>
  <c r="CY109" i="5"/>
  <c r="CZ109" i="5"/>
  <c r="DA109" i="5"/>
  <c r="DB109" i="5"/>
  <c r="DC109" i="5"/>
  <c r="DD109" i="5"/>
  <c r="DE109" i="5"/>
  <c r="DF109" i="5"/>
  <c r="DG109" i="5"/>
  <c r="DH109" i="5"/>
  <c r="DI109" i="5"/>
  <c r="DJ109" i="5"/>
  <c r="DK109" i="5"/>
  <c r="DL109" i="5"/>
  <c r="DM109" i="5"/>
  <c r="DN109" i="5"/>
  <c r="DO109" i="5"/>
  <c r="DP109" i="5"/>
  <c r="DQ109" i="5"/>
  <c r="DR109" i="5"/>
  <c r="DS109" i="5"/>
  <c r="DT109" i="5"/>
  <c r="DU109" i="5"/>
  <c r="DV109" i="5"/>
  <c r="DW109" i="5"/>
  <c r="DX109" i="5"/>
  <c r="DY109" i="5"/>
  <c r="DZ109" i="5"/>
  <c r="CC110" i="5"/>
  <c r="CD110" i="5"/>
  <c r="CE110" i="5"/>
  <c r="CF110" i="5"/>
  <c r="CG110" i="5"/>
  <c r="CH110" i="5"/>
  <c r="CI110" i="5"/>
  <c r="CJ110" i="5"/>
  <c r="CK110" i="5"/>
  <c r="CL110" i="5"/>
  <c r="CM110" i="5"/>
  <c r="CN110" i="5"/>
  <c r="CO110" i="5"/>
  <c r="CP110" i="5"/>
  <c r="CQ110" i="5"/>
  <c r="CR110" i="5"/>
  <c r="CS110" i="5"/>
  <c r="CT110" i="5"/>
  <c r="CU110" i="5"/>
  <c r="CV110" i="5"/>
  <c r="CW110" i="5"/>
  <c r="CX110" i="5"/>
  <c r="CY110" i="5"/>
  <c r="CZ110" i="5"/>
  <c r="DA110" i="5"/>
  <c r="DB110" i="5"/>
  <c r="DC110" i="5"/>
  <c r="DD110" i="5"/>
  <c r="DE110" i="5"/>
  <c r="DF110" i="5"/>
  <c r="DG110" i="5"/>
  <c r="DH110" i="5"/>
  <c r="DI110" i="5"/>
  <c r="DJ110" i="5"/>
  <c r="DK110" i="5"/>
  <c r="DL110" i="5"/>
  <c r="DM110" i="5"/>
  <c r="DN110" i="5"/>
  <c r="DO110" i="5"/>
  <c r="DP110" i="5"/>
  <c r="DQ110" i="5"/>
  <c r="DR110" i="5"/>
  <c r="DS110" i="5"/>
  <c r="DT110" i="5"/>
  <c r="DU110" i="5"/>
  <c r="DW110" i="5"/>
  <c r="DX110" i="5"/>
  <c r="DY110" i="5"/>
  <c r="DZ110" i="5"/>
  <c r="CC111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P111" i="5"/>
  <c r="CQ111" i="5"/>
  <c r="CR111" i="5"/>
  <c r="CS111" i="5"/>
  <c r="CT111" i="5"/>
  <c r="CU111" i="5"/>
  <c r="CV111" i="5"/>
  <c r="CW111" i="5"/>
  <c r="CX111" i="5"/>
  <c r="CY111" i="5"/>
  <c r="CZ111" i="5"/>
  <c r="DA111" i="5"/>
  <c r="DB111" i="5"/>
  <c r="DC111" i="5"/>
  <c r="DD111" i="5"/>
  <c r="DE111" i="5"/>
  <c r="DF111" i="5"/>
  <c r="DG111" i="5"/>
  <c r="DH111" i="5"/>
  <c r="DI111" i="5"/>
  <c r="DJ111" i="5"/>
  <c r="DK111" i="5"/>
  <c r="DL111" i="5"/>
  <c r="DM111" i="5"/>
  <c r="DN111" i="5"/>
  <c r="DO111" i="5"/>
  <c r="DP111" i="5"/>
  <c r="DQ111" i="5"/>
  <c r="DR111" i="5"/>
  <c r="DS111" i="5"/>
  <c r="DT111" i="5"/>
  <c r="DU111" i="5"/>
  <c r="DV111" i="5"/>
  <c r="DW111" i="5"/>
  <c r="DX111" i="5"/>
  <c r="DY111" i="5"/>
  <c r="DZ111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CC114" i="5"/>
  <c r="CD114" i="5"/>
  <c r="CE114" i="5"/>
  <c r="CF114" i="5"/>
  <c r="CG114" i="5"/>
  <c r="CH114" i="5"/>
  <c r="CI114" i="5"/>
  <c r="CJ114" i="5"/>
  <c r="CK114" i="5"/>
  <c r="CL114" i="5"/>
  <c r="CM114" i="5"/>
  <c r="CN114" i="5"/>
  <c r="CO114" i="5"/>
  <c r="CP114" i="5"/>
  <c r="CQ114" i="5"/>
  <c r="CR114" i="5"/>
  <c r="CS114" i="5"/>
  <c r="CT114" i="5"/>
  <c r="CU114" i="5"/>
  <c r="CV114" i="5"/>
  <c r="CW114" i="5"/>
  <c r="CX114" i="5"/>
  <c r="CY114" i="5"/>
  <c r="CZ114" i="5"/>
  <c r="DA114" i="5"/>
  <c r="DB114" i="5"/>
  <c r="DC114" i="5"/>
  <c r="DD114" i="5"/>
  <c r="DE114" i="5"/>
  <c r="DF114" i="5"/>
  <c r="DG114" i="5"/>
  <c r="DH114" i="5"/>
  <c r="DI114" i="5"/>
  <c r="DJ114" i="5"/>
  <c r="DK114" i="5"/>
  <c r="DL114" i="5"/>
  <c r="DM114" i="5"/>
  <c r="DN114" i="5"/>
  <c r="DO114" i="5"/>
  <c r="DP114" i="5"/>
  <c r="DQ114" i="5"/>
  <c r="DR114" i="5"/>
  <c r="DS114" i="5"/>
  <c r="DT114" i="5"/>
  <c r="DU114" i="5"/>
  <c r="DV114" i="5"/>
  <c r="DW114" i="5"/>
  <c r="DX114" i="5"/>
  <c r="DY114" i="5"/>
  <c r="DZ114" i="5"/>
  <c r="CC115" i="5"/>
  <c r="CD115" i="5"/>
  <c r="CE115" i="5"/>
  <c r="CF115" i="5"/>
  <c r="CG115" i="5"/>
  <c r="CH115" i="5"/>
  <c r="CI115" i="5"/>
  <c r="CJ115" i="5"/>
  <c r="CK115" i="5"/>
  <c r="CL115" i="5"/>
  <c r="CM115" i="5"/>
  <c r="CN115" i="5"/>
  <c r="CO115" i="5"/>
  <c r="CP115" i="5"/>
  <c r="CQ115" i="5"/>
  <c r="CR115" i="5"/>
  <c r="CS115" i="5"/>
  <c r="CT115" i="5"/>
  <c r="CU115" i="5"/>
  <c r="CV115" i="5"/>
  <c r="CW115" i="5"/>
  <c r="CX115" i="5"/>
  <c r="CY115" i="5"/>
  <c r="CZ115" i="5"/>
  <c r="DA115" i="5"/>
  <c r="DB115" i="5"/>
  <c r="DC115" i="5"/>
  <c r="DD115" i="5"/>
  <c r="DE115" i="5"/>
  <c r="DF115" i="5"/>
  <c r="DG115" i="5"/>
  <c r="DH115" i="5"/>
  <c r="DI115" i="5"/>
  <c r="DJ115" i="5"/>
  <c r="DK115" i="5"/>
  <c r="DL115" i="5"/>
  <c r="DM115" i="5"/>
  <c r="DN115" i="5"/>
  <c r="DO115" i="5"/>
  <c r="DP115" i="5"/>
  <c r="DQ115" i="5"/>
  <c r="DR115" i="5"/>
  <c r="DS115" i="5"/>
  <c r="DT115" i="5"/>
  <c r="DU115" i="5"/>
  <c r="DV115" i="5"/>
  <c r="DW115" i="5"/>
  <c r="DX115" i="5"/>
  <c r="DY115" i="5"/>
  <c r="DZ115" i="5"/>
  <c r="CC116" i="5"/>
  <c r="CD116" i="5"/>
  <c r="CE116" i="5"/>
  <c r="CF116" i="5"/>
  <c r="CG116" i="5"/>
  <c r="CH116" i="5"/>
  <c r="CI116" i="5"/>
  <c r="CJ116" i="5"/>
  <c r="CK116" i="5"/>
  <c r="CL116" i="5"/>
  <c r="CM116" i="5"/>
  <c r="CN116" i="5"/>
  <c r="CO116" i="5"/>
  <c r="CP116" i="5"/>
  <c r="CQ116" i="5"/>
  <c r="CR116" i="5"/>
  <c r="CS116" i="5"/>
  <c r="CT116" i="5"/>
  <c r="CU116" i="5"/>
  <c r="CV116" i="5"/>
  <c r="CW116" i="5"/>
  <c r="CX116" i="5"/>
  <c r="CY116" i="5"/>
  <c r="CZ116" i="5"/>
  <c r="DA116" i="5"/>
  <c r="DB116" i="5"/>
  <c r="DC116" i="5"/>
  <c r="DD116" i="5"/>
  <c r="DE116" i="5"/>
  <c r="DF116" i="5"/>
  <c r="DG116" i="5"/>
  <c r="DH116" i="5"/>
  <c r="DI116" i="5"/>
  <c r="DJ116" i="5"/>
  <c r="DK116" i="5"/>
  <c r="DL116" i="5"/>
  <c r="DM116" i="5"/>
  <c r="DN116" i="5"/>
  <c r="DO116" i="5"/>
  <c r="DP116" i="5"/>
  <c r="DQ116" i="5"/>
  <c r="DR116" i="5"/>
  <c r="DS116" i="5"/>
  <c r="DT116" i="5"/>
  <c r="DU116" i="5"/>
  <c r="DV116" i="5"/>
  <c r="DW116" i="5"/>
  <c r="DX116" i="5"/>
  <c r="DY116" i="5"/>
  <c r="DZ116" i="5"/>
  <c r="CC117" i="5"/>
  <c r="CD117" i="5"/>
  <c r="CE117" i="5"/>
  <c r="CF117" i="5"/>
  <c r="CG117" i="5"/>
  <c r="CH117" i="5"/>
  <c r="CI117" i="5"/>
  <c r="CJ117" i="5"/>
  <c r="CK117" i="5"/>
  <c r="CL117" i="5"/>
  <c r="CM117" i="5"/>
  <c r="CN117" i="5"/>
  <c r="CO117" i="5"/>
  <c r="CP117" i="5"/>
  <c r="CQ117" i="5"/>
  <c r="CR117" i="5"/>
  <c r="CS117" i="5"/>
  <c r="CT117" i="5"/>
  <c r="CU117" i="5"/>
  <c r="CV117" i="5"/>
  <c r="CW117" i="5"/>
  <c r="CX117" i="5"/>
  <c r="CY117" i="5"/>
  <c r="CZ117" i="5"/>
  <c r="DA117" i="5"/>
  <c r="DB117" i="5"/>
  <c r="DC117" i="5"/>
  <c r="DD117" i="5"/>
  <c r="DE117" i="5"/>
  <c r="DF117" i="5"/>
  <c r="DG117" i="5"/>
  <c r="DH117" i="5"/>
  <c r="DI117" i="5"/>
  <c r="DJ117" i="5"/>
  <c r="DK117" i="5"/>
  <c r="DL117" i="5"/>
  <c r="DM117" i="5"/>
  <c r="DN117" i="5"/>
  <c r="DO117" i="5"/>
  <c r="DP117" i="5"/>
  <c r="DQ117" i="5"/>
  <c r="DR117" i="5"/>
  <c r="DS117" i="5"/>
  <c r="DT117" i="5"/>
  <c r="DU117" i="5"/>
  <c r="DV117" i="5"/>
  <c r="DW117" i="5"/>
  <c r="DX117" i="5"/>
  <c r="DY117" i="5"/>
  <c r="DZ117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CC120" i="5"/>
  <c r="CD120" i="5"/>
  <c r="CE120" i="5"/>
  <c r="CF120" i="5"/>
  <c r="CG120" i="5"/>
  <c r="CH120" i="5"/>
  <c r="CI120" i="5"/>
  <c r="CJ120" i="5"/>
  <c r="CK120" i="5"/>
  <c r="CL120" i="5"/>
  <c r="CM120" i="5"/>
  <c r="CN120" i="5"/>
  <c r="CO120" i="5"/>
  <c r="CP120" i="5"/>
  <c r="CQ120" i="5"/>
  <c r="CR120" i="5"/>
  <c r="CS120" i="5"/>
  <c r="CT120" i="5"/>
  <c r="CU120" i="5"/>
  <c r="CV120" i="5"/>
  <c r="CW120" i="5"/>
  <c r="CX120" i="5"/>
  <c r="CY120" i="5"/>
  <c r="CZ120" i="5"/>
  <c r="DA120" i="5"/>
  <c r="DB120" i="5"/>
  <c r="DC120" i="5"/>
  <c r="DD120" i="5"/>
  <c r="DE120" i="5"/>
  <c r="DF120" i="5"/>
  <c r="DG120" i="5"/>
  <c r="DH120" i="5"/>
  <c r="DI120" i="5"/>
  <c r="DJ120" i="5"/>
  <c r="DK120" i="5"/>
  <c r="DL120" i="5"/>
  <c r="DM120" i="5"/>
  <c r="DN120" i="5"/>
  <c r="DO120" i="5"/>
  <c r="DP120" i="5"/>
  <c r="DQ120" i="5"/>
  <c r="DR120" i="5"/>
  <c r="DS120" i="5"/>
  <c r="DT120" i="5"/>
  <c r="DU120" i="5"/>
  <c r="DV120" i="5"/>
  <c r="DW120" i="5"/>
  <c r="DX120" i="5"/>
  <c r="DY120" i="5"/>
  <c r="DZ120" i="5"/>
  <c r="CC40" i="5"/>
  <c r="DS6" i="5"/>
  <c r="DT6" i="5"/>
  <c r="DU6" i="5"/>
  <c r="DV6" i="5"/>
  <c r="DW6" i="5"/>
  <c r="DX6" i="5"/>
  <c r="DY6" i="5"/>
  <c r="DZ6" i="5"/>
  <c r="DS7" i="5"/>
  <c r="DT7" i="5"/>
  <c r="DU7" i="5"/>
  <c r="DV7" i="5"/>
  <c r="DW7" i="5"/>
  <c r="DX7" i="5"/>
  <c r="DY7" i="5"/>
  <c r="DZ7" i="5"/>
  <c r="DS8" i="5"/>
  <c r="DT8" i="5"/>
  <c r="DU8" i="5"/>
  <c r="DV8" i="5"/>
  <c r="DW8" i="5"/>
  <c r="DX8" i="5"/>
  <c r="DY8" i="5"/>
  <c r="DZ8" i="5"/>
  <c r="DS9" i="5"/>
  <c r="DT9" i="5"/>
  <c r="DU9" i="5"/>
  <c r="DV9" i="5"/>
  <c r="DW9" i="5"/>
  <c r="DX9" i="5"/>
  <c r="DY9" i="5"/>
  <c r="DZ9" i="5"/>
  <c r="DS10" i="5"/>
  <c r="DT10" i="5"/>
  <c r="DU10" i="5"/>
  <c r="DV10" i="5"/>
  <c r="DW10" i="5"/>
  <c r="DX10" i="5"/>
  <c r="DY10" i="5"/>
  <c r="DZ10" i="5"/>
  <c r="DS11" i="5"/>
  <c r="DT11" i="5"/>
  <c r="DU11" i="5"/>
  <c r="DV11" i="5"/>
  <c r="DW11" i="5"/>
  <c r="DX11" i="5"/>
  <c r="DY11" i="5"/>
  <c r="DZ11" i="5"/>
  <c r="DS12" i="5"/>
  <c r="DT12" i="5"/>
  <c r="DU12" i="5"/>
  <c r="DV12" i="5"/>
  <c r="DW12" i="5"/>
  <c r="DX12" i="5"/>
  <c r="DY12" i="5"/>
  <c r="DZ12" i="5"/>
  <c r="DS13" i="5"/>
  <c r="DT13" i="5"/>
  <c r="DU13" i="5"/>
  <c r="DV13" i="5"/>
  <c r="DW13" i="5"/>
  <c r="DX13" i="5"/>
  <c r="DY13" i="5"/>
  <c r="DZ13" i="5"/>
  <c r="DS14" i="5"/>
  <c r="DT14" i="5"/>
  <c r="DU14" i="5"/>
  <c r="DV14" i="5"/>
  <c r="DW14" i="5"/>
  <c r="DX14" i="5"/>
  <c r="DY14" i="5"/>
  <c r="DZ14" i="5"/>
  <c r="DS15" i="5"/>
  <c r="DT15" i="5"/>
  <c r="DU15" i="5"/>
  <c r="DV15" i="5"/>
  <c r="DW15" i="5"/>
  <c r="DX15" i="5"/>
  <c r="DY15" i="5"/>
  <c r="DZ15" i="5"/>
  <c r="DS16" i="5"/>
  <c r="DT16" i="5"/>
  <c r="DU16" i="5"/>
  <c r="DV16" i="5"/>
  <c r="DW16" i="5"/>
  <c r="DX16" i="5"/>
  <c r="DY16" i="5"/>
  <c r="DZ16" i="5"/>
  <c r="DS17" i="5"/>
  <c r="DT17" i="5"/>
  <c r="DU17" i="5"/>
  <c r="DV17" i="5"/>
  <c r="DW17" i="5"/>
  <c r="DX17" i="5"/>
  <c r="DY17" i="5"/>
  <c r="DZ17" i="5"/>
  <c r="DS18" i="5"/>
  <c r="DT18" i="5"/>
  <c r="DU18" i="5"/>
  <c r="DV18" i="5"/>
  <c r="DW18" i="5"/>
  <c r="DX18" i="5"/>
  <c r="DY18" i="5"/>
  <c r="DZ18" i="5"/>
  <c r="DS19" i="5"/>
  <c r="DT19" i="5"/>
  <c r="DU19" i="5"/>
  <c r="DV19" i="5"/>
  <c r="DW19" i="5"/>
  <c r="DX19" i="5"/>
  <c r="DY19" i="5"/>
  <c r="DZ19" i="5"/>
  <c r="DS20" i="5"/>
  <c r="DT20" i="5"/>
  <c r="DU20" i="5"/>
  <c r="DV20" i="5"/>
  <c r="DW20" i="5"/>
  <c r="DX20" i="5"/>
  <c r="DY20" i="5"/>
  <c r="DZ20" i="5"/>
  <c r="DS21" i="5"/>
  <c r="DT21" i="5"/>
  <c r="DU21" i="5"/>
  <c r="DV21" i="5"/>
  <c r="DW21" i="5"/>
  <c r="DX21" i="5"/>
  <c r="DY21" i="5"/>
  <c r="DZ21" i="5"/>
  <c r="DS22" i="5"/>
  <c r="DT22" i="5"/>
  <c r="DU22" i="5"/>
  <c r="DV22" i="5"/>
  <c r="DW22" i="5"/>
  <c r="DX22" i="5"/>
  <c r="DY22" i="5"/>
  <c r="DZ22" i="5"/>
  <c r="DS23" i="5"/>
  <c r="DT23" i="5"/>
  <c r="DU23" i="5"/>
  <c r="DV23" i="5"/>
  <c r="DW23" i="5"/>
  <c r="DX23" i="5"/>
  <c r="DY23" i="5"/>
  <c r="DZ23" i="5"/>
  <c r="DS24" i="5"/>
  <c r="DT24" i="5"/>
  <c r="DU24" i="5"/>
  <c r="DV24" i="5"/>
  <c r="DW24" i="5"/>
  <c r="DX24" i="5"/>
  <c r="DY24" i="5"/>
  <c r="DZ24" i="5"/>
  <c r="DS25" i="5"/>
  <c r="DT25" i="5"/>
  <c r="DU25" i="5"/>
  <c r="DV25" i="5"/>
  <c r="DW25" i="5"/>
  <c r="DX25" i="5"/>
  <c r="DY25" i="5"/>
  <c r="DZ25" i="5"/>
  <c r="DS26" i="5"/>
  <c r="DT26" i="5"/>
  <c r="DU26" i="5"/>
  <c r="DV26" i="5"/>
  <c r="DW26" i="5"/>
  <c r="DX26" i="5"/>
  <c r="DY26" i="5"/>
  <c r="DZ26" i="5"/>
  <c r="DS27" i="5"/>
  <c r="DT27" i="5"/>
  <c r="DU27" i="5"/>
  <c r="DV27" i="5"/>
  <c r="DW27" i="5"/>
  <c r="DX27" i="5"/>
  <c r="DY27" i="5"/>
  <c r="DZ27" i="5"/>
  <c r="DS28" i="5"/>
  <c r="DT28" i="5"/>
  <c r="DU28" i="5"/>
  <c r="DV28" i="5"/>
  <c r="DW28" i="5"/>
  <c r="DX28" i="5"/>
  <c r="DY28" i="5"/>
  <c r="DZ28" i="5"/>
  <c r="DS29" i="5"/>
  <c r="DT29" i="5"/>
  <c r="DU29" i="5"/>
  <c r="DV29" i="5"/>
  <c r="DW29" i="5"/>
  <c r="DX29" i="5"/>
  <c r="DY29" i="5"/>
  <c r="DZ29" i="5"/>
  <c r="DS30" i="5"/>
  <c r="DT30" i="5"/>
  <c r="DU30" i="5"/>
  <c r="DV30" i="5"/>
  <c r="DW30" i="5"/>
  <c r="DX30" i="5"/>
  <c r="DY30" i="5"/>
  <c r="DZ30" i="5"/>
  <c r="DS31" i="5"/>
  <c r="DT31" i="5"/>
  <c r="DU31" i="5"/>
  <c r="DV31" i="5"/>
  <c r="DW31" i="5"/>
  <c r="DX31" i="5"/>
  <c r="DY31" i="5"/>
  <c r="DZ31" i="5"/>
  <c r="DS32" i="5"/>
  <c r="DT32" i="5"/>
  <c r="DU32" i="5"/>
  <c r="DV32" i="5"/>
  <c r="DW32" i="5"/>
  <c r="DX32" i="5"/>
  <c r="DY32" i="5"/>
  <c r="DZ32" i="5"/>
  <c r="DS33" i="5"/>
  <c r="DT33" i="5"/>
  <c r="DU33" i="5"/>
  <c r="DV33" i="5"/>
  <c r="DW33" i="5"/>
  <c r="DX33" i="5"/>
  <c r="DY33" i="5"/>
  <c r="DZ33" i="5"/>
  <c r="DS34" i="5"/>
  <c r="DT34" i="5"/>
  <c r="DU34" i="5"/>
  <c r="DV34" i="5"/>
  <c r="DW34" i="5"/>
  <c r="DX34" i="5"/>
  <c r="DY34" i="5"/>
  <c r="DZ34" i="5"/>
  <c r="DS35" i="5"/>
  <c r="DT35" i="5"/>
  <c r="DU35" i="5"/>
  <c r="DV35" i="5"/>
  <c r="DW35" i="5"/>
  <c r="DX35" i="5"/>
  <c r="DY35" i="5"/>
  <c r="DZ35" i="5"/>
  <c r="DS36" i="5"/>
  <c r="DT36" i="5"/>
  <c r="DU36" i="5"/>
  <c r="DV36" i="5"/>
  <c r="DW36" i="5"/>
  <c r="DX36" i="5"/>
  <c r="DY36" i="5"/>
  <c r="DZ36" i="5"/>
  <c r="DS37" i="5"/>
  <c r="DT37" i="5"/>
  <c r="DU37" i="5"/>
  <c r="DV37" i="5"/>
  <c r="DW37" i="5"/>
  <c r="DX37" i="5"/>
  <c r="DY37" i="5"/>
  <c r="DZ37" i="5"/>
  <c r="DS38" i="5"/>
  <c r="DT38" i="5"/>
  <c r="DU38" i="5"/>
  <c r="DV38" i="5"/>
  <c r="DW38" i="5"/>
  <c r="DX38" i="5"/>
  <c r="DY38" i="5"/>
  <c r="DZ38" i="5"/>
  <c r="DS39" i="5"/>
  <c r="DT39" i="5"/>
  <c r="DU39" i="5"/>
  <c r="DV39" i="5"/>
  <c r="DW39" i="5"/>
  <c r="DX39" i="5"/>
  <c r="DY39" i="5"/>
  <c r="DZ39" i="5"/>
  <c r="DS40" i="5"/>
  <c r="DT40" i="5"/>
  <c r="DU40" i="5"/>
  <c r="DV40" i="5"/>
  <c r="DW40" i="5"/>
  <c r="DX40" i="5"/>
  <c r="DY40" i="5"/>
  <c r="DZ40" i="5"/>
  <c r="DZ5" i="5"/>
  <c r="DY5" i="5"/>
  <c r="DX5" i="5"/>
  <c r="DW5" i="5"/>
  <c r="DV5" i="5"/>
  <c r="DU5" i="5"/>
  <c r="DT5" i="5"/>
  <c r="DS5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DG6" i="5"/>
  <c r="DH6" i="5"/>
  <c r="DI6" i="5"/>
  <c r="DJ6" i="5"/>
  <c r="DK6" i="5"/>
  <c r="DL6" i="5"/>
  <c r="DM6" i="5"/>
  <c r="DN6" i="5"/>
  <c r="DO6" i="5"/>
  <c r="DP6" i="5"/>
  <c r="DQ6" i="5"/>
  <c r="DR6" i="5"/>
  <c r="CC7" i="5"/>
  <c r="CD7" i="5"/>
  <c r="CE7" i="5"/>
  <c r="CF7" i="5"/>
  <c r="CG7" i="5"/>
  <c r="CH7" i="5"/>
  <c r="CI7" i="5"/>
  <c r="CJ7" i="5"/>
  <c r="CK7" i="5"/>
  <c r="CL7" i="5"/>
  <c r="CM7" i="5"/>
  <c r="CN7" i="5"/>
  <c r="CO7" i="5"/>
  <c r="CP7" i="5"/>
  <c r="CQ7" i="5"/>
  <c r="CR7" i="5"/>
  <c r="CS7" i="5"/>
  <c r="CT7" i="5"/>
  <c r="CU7" i="5"/>
  <c r="CV7" i="5"/>
  <c r="CW7" i="5"/>
  <c r="CX7" i="5"/>
  <c r="CY7" i="5"/>
  <c r="CZ7" i="5"/>
  <c r="DA7" i="5"/>
  <c r="DB7" i="5"/>
  <c r="DC7" i="5"/>
  <c r="DD7" i="5"/>
  <c r="DE7" i="5"/>
  <c r="DF7" i="5"/>
  <c r="DG7" i="5"/>
  <c r="DH7" i="5"/>
  <c r="DI7" i="5"/>
  <c r="DJ7" i="5"/>
  <c r="DK7" i="5"/>
  <c r="DL7" i="5"/>
  <c r="DM7" i="5"/>
  <c r="DN7" i="5"/>
  <c r="DO7" i="5"/>
  <c r="DP7" i="5"/>
  <c r="DQ7" i="5"/>
  <c r="DR7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Q8" i="5"/>
  <c r="CR8" i="5"/>
  <c r="CS8" i="5"/>
  <c r="CT8" i="5"/>
  <c r="CU8" i="5"/>
  <c r="CV8" i="5"/>
  <c r="CW8" i="5"/>
  <c r="CX8" i="5"/>
  <c r="CY8" i="5"/>
  <c r="CZ8" i="5"/>
  <c r="DA8" i="5"/>
  <c r="DB8" i="5"/>
  <c r="DC8" i="5"/>
  <c r="DD8" i="5"/>
  <c r="DE8" i="5"/>
  <c r="DF8" i="5"/>
  <c r="DG8" i="5"/>
  <c r="DH8" i="5"/>
  <c r="DI8" i="5"/>
  <c r="DJ8" i="5"/>
  <c r="DK8" i="5"/>
  <c r="DL8" i="5"/>
  <c r="DM8" i="5"/>
  <c r="DN8" i="5"/>
  <c r="DO8" i="5"/>
  <c r="DP8" i="5"/>
  <c r="DQ8" i="5"/>
  <c r="DR8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Q9" i="5"/>
  <c r="CR9" i="5"/>
  <c r="CS9" i="5"/>
  <c r="CT9" i="5"/>
  <c r="CU9" i="5"/>
  <c r="CV9" i="5"/>
  <c r="CW9" i="5"/>
  <c r="CX9" i="5"/>
  <c r="CY9" i="5"/>
  <c r="CZ9" i="5"/>
  <c r="DA9" i="5"/>
  <c r="DB9" i="5"/>
  <c r="DC9" i="5"/>
  <c r="DD9" i="5"/>
  <c r="DE9" i="5"/>
  <c r="DF9" i="5"/>
  <c r="DG9" i="5"/>
  <c r="DH9" i="5"/>
  <c r="DI9" i="5"/>
  <c r="DJ9" i="5"/>
  <c r="DK9" i="5"/>
  <c r="DL9" i="5"/>
  <c r="DM9" i="5"/>
  <c r="DN9" i="5"/>
  <c r="DO9" i="5"/>
  <c r="DP9" i="5"/>
  <c r="DQ9" i="5"/>
  <c r="DR9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S10" i="5"/>
  <c r="CT10" i="5"/>
  <c r="CU10" i="5"/>
  <c r="CV10" i="5"/>
  <c r="CW10" i="5"/>
  <c r="CX10" i="5"/>
  <c r="CY10" i="5"/>
  <c r="CZ10" i="5"/>
  <c r="DA10" i="5"/>
  <c r="DB10" i="5"/>
  <c r="DC10" i="5"/>
  <c r="DD10" i="5"/>
  <c r="DE10" i="5"/>
  <c r="DF10" i="5"/>
  <c r="DG10" i="5"/>
  <c r="DH10" i="5"/>
  <c r="DI10" i="5"/>
  <c r="DJ10" i="5"/>
  <c r="DK10" i="5"/>
  <c r="DL10" i="5"/>
  <c r="DM10" i="5"/>
  <c r="DN10" i="5"/>
  <c r="DO10" i="5"/>
  <c r="DP10" i="5"/>
  <c r="DQ10" i="5"/>
  <c r="DR10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CS12" i="5"/>
  <c r="CT12" i="5"/>
  <c r="CU12" i="5"/>
  <c r="CV12" i="5"/>
  <c r="CW12" i="5"/>
  <c r="CX12" i="5"/>
  <c r="CY12" i="5"/>
  <c r="CZ12" i="5"/>
  <c r="DA12" i="5"/>
  <c r="DB12" i="5"/>
  <c r="DC12" i="5"/>
  <c r="DD12" i="5"/>
  <c r="DE12" i="5"/>
  <c r="DF12" i="5"/>
  <c r="DG12" i="5"/>
  <c r="DH12" i="5"/>
  <c r="DI12" i="5"/>
  <c r="DJ12" i="5"/>
  <c r="DK12" i="5"/>
  <c r="DL12" i="5"/>
  <c r="DM12" i="5"/>
  <c r="DN12" i="5"/>
  <c r="DO12" i="5"/>
  <c r="DP12" i="5"/>
  <c r="DQ12" i="5"/>
  <c r="DR12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S13" i="5"/>
  <c r="CT13" i="5"/>
  <c r="CU13" i="5"/>
  <c r="CV13" i="5"/>
  <c r="CW13" i="5"/>
  <c r="CX13" i="5"/>
  <c r="CY13" i="5"/>
  <c r="CZ13" i="5"/>
  <c r="DA13" i="5"/>
  <c r="DB13" i="5"/>
  <c r="DC13" i="5"/>
  <c r="DD13" i="5"/>
  <c r="DE13" i="5"/>
  <c r="DF13" i="5"/>
  <c r="DG13" i="5"/>
  <c r="DH13" i="5"/>
  <c r="DI13" i="5"/>
  <c r="DJ13" i="5"/>
  <c r="DK13" i="5"/>
  <c r="DL13" i="5"/>
  <c r="DM13" i="5"/>
  <c r="DN13" i="5"/>
  <c r="DO13" i="5"/>
  <c r="DP13" i="5"/>
  <c r="DQ13" i="5"/>
  <c r="DR13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S14" i="5"/>
  <c r="CT14" i="5"/>
  <c r="CU14" i="5"/>
  <c r="CV14" i="5"/>
  <c r="CW14" i="5"/>
  <c r="CX14" i="5"/>
  <c r="CY14" i="5"/>
  <c r="CZ14" i="5"/>
  <c r="DA14" i="5"/>
  <c r="DB14" i="5"/>
  <c r="DC14" i="5"/>
  <c r="DD14" i="5"/>
  <c r="DE14" i="5"/>
  <c r="DF14" i="5"/>
  <c r="DG14" i="5"/>
  <c r="DH14" i="5"/>
  <c r="DI14" i="5"/>
  <c r="DJ14" i="5"/>
  <c r="DK14" i="5"/>
  <c r="DL14" i="5"/>
  <c r="DM14" i="5"/>
  <c r="DN14" i="5"/>
  <c r="DO14" i="5"/>
  <c r="DP14" i="5"/>
  <c r="DQ14" i="5"/>
  <c r="DR14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CR15" i="5"/>
  <c r="CS15" i="5"/>
  <c r="CT15" i="5"/>
  <c r="CU15" i="5"/>
  <c r="CV15" i="5"/>
  <c r="CW15" i="5"/>
  <c r="CX15" i="5"/>
  <c r="CY15" i="5"/>
  <c r="CZ15" i="5"/>
  <c r="DA15" i="5"/>
  <c r="DB15" i="5"/>
  <c r="DC15" i="5"/>
  <c r="DD15" i="5"/>
  <c r="DE15" i="5"/>
  <c r="DF15" i="5"/>
  <c r="DG15" i="5"/>
  <c r="DH15" i="5"/>
  <c r="DI15" i="5"/>
  <c r="DJ15" i="5"/>
  <c r="DK15" i="5"/>
  <c r="DL15" i="5"/>
  <c r="DM15" i="5"/>
  <c r="DN15" i="5"/>
  <c r="DO15" i="5"/>
  <c r="DP15" i="5"/>
  <c r="DQ15" i="5"/>
  <c r="DR15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CS16" i="5"/>
  <c r="CT16" i="5"/>
  <c r="CU16" i="5"/>
  <c r="CV16" i="5"/>
  <c r="CW16" i="5"/>
  <c r="CX16" i="5"/>
  <c r="CY16" i="5"/>
  <c r="CZ16" i="5"/>
  <c r="DA16" i="5"/>
  <c r="DB16" i="5"/>
  <c r="DC16" i="5"/>
  <c r="DD16" i="5"/>
  <c r="DE16" i="5"/>
  <c r="DF16" i="5"/>
  <c r="DG16" i="5"/>
  <c r="DH16" i="5"/>
  <c r="DI16" i="5"/>
  <c r="DJ16" i="5"/>
  <c r="DK16" i="5"/>
  <c r="DL16" i="5"/>
  <c r="DM16" i="5"/>
  <c r="DN16" i="5"/>
  <c r="DO16" i="5"/>
  <c r="DP16" i="5"/>
  <c r="DQ16" i="5"/>
  <c r="DR16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S17" i="5"/>
  <c r="CT17" i="5"/>
  <c r="CU17" i="5"/>
  <c r="CV17" i="5"/>
  <c r="CW17" i="5"/>
  <c r="CX17" i="5"/>
  <c r="CY17" i="5"/>
  <c r="CZ17" i="5"/>
  <c r="DA17" i="5"/>
  <c r="DB17" i="5"/>
  <c r="DC17" i="5"/>
  <c r="DD17" i="5"/>
  <c r="DE17" i="5"/>
  <c r="DF17" i="5"/>
  <c r="DG17" i="5"/>
  <c r="DH17" i="5"/>
  <c r="DI17" i="5"/>
  <c r="DJ17" i="5"/>
  <c r="DK17" i="5"/>
  <c r="DL17" i="5"/>
  <c r="DM17" i="5"/>
  <c r="DN17" i="5"/>
  <c r="DO17" i="5"/>
  <c r="DP17" i="5"/>
  <c r="DQ17" i="5"/>
  <c r="DR17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CR18" i="5"/>
  <c r="CS18" i="5"/>
  <c r="CT18" i="5"/>
  <c r="CU18" i="5"/>
  <c r="CV18" i="5"/>
  <c r="CW18" i="5"/>
  <c r="CX18" i="5"/>
  <c r="CY18" i="5"/>
  <c r="CZ18" i="5"/>
  <c r="DA18" i="5"/>
  <c r="DB18" i="5"/>
  <c r="DC18" i="5"/>
  <c r="DD18" i="5"/>
  <c r="DE18" i="5"/>
  <c r="DF18" i="5"/>
  <c r="DG18" i="5"/>
  <c r="DH18" i="5"/>
  <c r="DI18" i="5"/>
  <c r="DJ18" i="5"/>
  <c r="DK18" i="5"/>
  <c r="DL18" i="5"/>
  <c r="DM18" i="5"/>
  <c r="DN18" i="5"/>
  <c r="DO18" i="5"/>
  <c r="DP18" i="5"/>
  <c r="DQ18" i="5"/>
  <c r="DR18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S19" i="5"/>
  <c r="CT19" i="5"/>
  <c r="CU19" i="5"/>
  <c r="CV19" i="5"/>
  <c r="CW19" i="5"/>
  <c r="CX19" i="5"/>
  <c r="CY19" i="5"/>
  <c r="CZ19" i="5"/>
  <c r="DA19" i="5"/>
  <c r="DB19" i="5"/>
  <c r="DC19" i="5"/>
  <c r="DD19" i="5"/>
  <c r="DE19" i="5"/>
  <c r="DF19" i="5"/>
  <c r="DG19" i="5"/>
  <c r="DH19" i="5"/>
  <c r="DI19" i="5"/>
  <c r="DJ19" i="5"/>
  <c r="DK19" i="5"/>
  <c r="DL19" i="5"/>
  <c r="DM19" i="5"/>
  <c r="DN19" i="5"/>
  <c r="DO19" i="5"/>
  <c r="DP19" i="5"/>
  <c r="DQ19" i="5"/>
  <c r="DR19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S20" i="5"/>
  <c r="CT20" i="5"/>
  <c r="CU20" i="5"/>
  <c r="CV20" i="5"/>
  <c r="CW20" i="5"/>
  <c r="CX20" i="5"/>
  <c r="CY20" i="5"/>
  <c r="CZ20" i="5"/>
  <c r="DA20" i="5"/>
  <c r="DB20" i="5"/>
  <c r="DC20" i="5"/>
  <c r="DD20" i="5"/>
  <c r="DE20" i="5"/>
  <c r="DF20" i="5"/>
  <c r="DG20" i="5"/>
  <c r="DH20" i="5"/>
  <c r="DI20" i="5"/>
  <c r="DJ20" i="5"/>
  <c r="DK20" i="5"/>
  <c r="DL20" i="5"/>
  <c r="DM20" i="5"/>
  <c r="DN20" i="5"/>
  <c r="DO20" i="5"/>
  <c r="DP20" i="5"/>
  <c r="DQ20" i="5"/>
  <c r="DR20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CW21" i="5"/>
  <c r="CX21" i="5"/>
  <c r="CY21" i="5"/>
  <c r="CZ21" i="5"/>
  <c r="DA21" i="5"/>
  <c r="DB21" i="5"/>
  <c r="DC21" i="5"/>
  <c r="DD21" i="5"/>
  <c r="DE21" i="5"/>
  <c r="DF21" i="5"/>
  <c r="DG21" i="5"/>
  <c r="DH21" i="5"/>
  <c r="DI21" i="5"/>
  <c r="DJ21" i="5"/>
  <c r="DK21" i="5"/>
  <c r="DL21" i="5"/>
  <c r="DM21" i="5"/>
  <c r="DN21" i="5"/>
  <c r="DO21" i="5"/>
  <c r="DP21" i="5"/>
  <c r="DQ21" i="5"/>
  <c r="DR21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DG22" i="5"/>
  <c r="DH22" i="5"/>
  <c r="DI22" i="5"/>
  <c r="DJ22" i="5"/>
  <c r="DK22" i="5"/>
  <c r="DL22" i="5"/>
  <c r="DM22" i="5"/>
  <c r="DN22" i="5"/>
  <c r="DO22" i="5"/>
  <c r="DP22" i="5"/>
  <c r="DQ22" i="5"/>
  <c r="DR22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E23" i="5"/>
  <c r="DF23" i="5"/>
  <c r="DG23" i="5"/>
  <c r="DH23" i="5"/>
  <c r="DI23" i="5"/>
  <c r="DJ23" i="5"/>
  <c r="DK23" i="5"/>
  <c r="DL23" i="5"/>
  <c r="DM23" i="5"/>
  <c r="DN23" i="5"/>
  <c r="DO23" i="5"/>
  <c r="DP23" i="5"/>
  <c r="DQ23" i="5"/>
  <c r="DR23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CT24" i="5"/>
  <c r="CU24" i="5"/>
  <c r="CV24" i="5"/>
  <c r="CW24" i="5"/>
  <c r="CX24" i="5"/>
  <c r="CY24" i="5"/>
  <c r="CZ24" i="5"/>
  <c r="DA24" i="5"/>
  <c r="DB24" i="5"/>
  <c r="DC24" i="5"/>
  <c r="DD24" i="5"/>
  <c r="DE24" i="5"/>
  <c r="DF24" i="5"/>
  <c r="DG24" i="5"/>
  <c r="DH24" i="5"/>
  <c r="DI24" i="5"/>
  <c r="DJ24" i="5"/>
  <c r="DK24" i="5"/>
  <c r="DL24" i="5"/>
  <c r="DM24" i="5"/>
  <c r="DN24" i="5"/>
  <c r="DO24" i="5"/>
  <c r="DP24" i="5"/>
  <c r="DQ24" i="5"/>
  <c r="DR24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S25" i="5"/>
  <c r="CT25" i="5"/>
  <c r="CU25" i="5"/>
  <c r="CV25" i="5"/>
  <c r="CW25" i="5"/>
  <c r="CX25" i="5"/>
  <c r="CY25" i="5"/>
  <c r="CZ25" i="5"/>
  <c r="DA25" i="5"/>
  <c r="DB25" i="5"/>
  <c r="DC25" i="5"/>
  <c r="DD25" i="5"/>
  <c r="DE25" i="5"/>
  <c r="DF25" i="5"/>
  <c r="DG25" i="5"/>
  <c r="DH25" i="5"/>
  <c r="DI25" i="5"/>
  <c r="DJ25" i="5"/>
  <c r="DK25" i="5"/>
  <c r="DL25" i="5"/>
  <c r="DM25" i="5"/>
  <c r="DN25" i="5"/>
  <c r="DO25" i="5"/>
  <c r="DP25" i="5"/>
  <c r="DQ25" i="5"/>
  <c r="DR25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CS26" i="5"/>
  <c r="CT26" i="5"/>
  <c r="CU26" i="5"/>
  <c r="CV26" i="5"/>
  <c r="CW26" i="5"/>
  <c r="CX26" i="5"/>
  <c r="CY26" i="5"/>
  <c r="CZ26" i="5"/>
  <c r="DA26" i="5"/>
  <c r="DB26" i="5"/>
  <c r="DC26" i="5"/>
  <c r="DD26" i="5"/>
  <c r="DE26" i="5"/>
  <c r="DF26" i="5"/>
  <c r="DG26" i="5"/>
  <c r="DH26" i="5"/>
  <c r="DI26" i="5"/>
  <c r="DJ26" i="5"/>
  <c r="DK26" i="5"/>
  <c r="DL26" i="5"/>
  <c r="DM26" i="5"/>
  <c r="DN26" i="5"/>
  <c r="DO26" i="5"/>
  <c r="DP26" i="5"/>
  <c r="DQ26" i="5"/>
  <c r="DR26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S27" i="5"/>
  <c r="CT27" i="5"/>
  <c r="CU27" i="5"/>
  <c r="CV27" i="5"/>
  <c r="CW27" i="5"/>
  <c r="CX27" i="5"/>
  <c r="CY27" i="5"/>
  <c r="CZ27" i="5"/>
  <c r="DA27" i="5"/>
  <c r="DB27" i="5"/>
  <c r="DC27" i="5"/>
  <c r="DD27" i="5"/>
  <c r="DE27" i="5"/>
  <c r="DF27" i="5"/>
  <c r="DG27" i="5"/>
  <c r="DH27" i="5"/>
  <c r="DI27" i="5"/>
  <c r="DJ27" i="5"/>
  <c r="DK27" i="5"/>
  <c r="DL27" i="5"/>
  <c r="DM27" i="5"/>
  <c r="DN27" i="5"/>
  <c r="DO27" i="5"/>
  <c r="DP27" i="5"/>
  <c r="DQ27" i="5"/>
  <c r="DR27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DQ29" i="5"/>
  <c r="DR29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CS30" i="5"/>
  <c r="CT30" i="5"/>
  <c r="CU30" i="5"/>
  <c r="CV30" i="5"/>
  <c r="CW30" i="5"/>
  <c r="CX30" i="5"/>
  <c r="CY30" i="5"/>
  <c r="CZ30" i="5"/>
  <c r="DA30" i="5"/>
  <c r="DB30" i="5"/>
  <c r="DC30" i="5"/>
  <c r="DD30" i="5"/>
  <c r="DE30" i="5"/>
  <c r="DF30" i="5"/>
  <c r="DG30" i="5"/>
  <c r="DH30" i="5"/>
  <c r="DI30" i="5"/>
  <c r="DJ30" i="5"/>
  <c r="DK30" i="5"/>
  <c r="DL30" i="5"/>
  <c r="DM30" i="5"/>
  <c r="DN30" i="5"/>
  <c r="DO30" i="5"/>
  <c r="DP30" i="5"/>
  <c r="DQ30" i="5"/>
  <c r="DR30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CR31" i="5"/>
  <c r="CS31" i="5"/>
  <c r="CT31" i="5"/>
  <c r="CU31" i="5"/>
  <c r="CV31" i="5"/>
  <c r="CW31" i="5"/>
  <c r="CX31" i="5"/>
  <c r="CY31" i="5"/>
  <c r="CZ31" i="5"/>
  <c r="DA31" i="5"/>
  <c r="DB31" i="5"/>
  <c r="DC31" i="5"/>
  <c r="DD31" i="5"/>
  <c r="DE31" i="5"/>
  <c r="DF31" i="5"/>
  <c r="DG31" i="5"/>
  <c r="DH31" i="5"/>
  <c r="DI31" i="5"/>
  <c r="DJ31" i="5"/>
  <c r="DK31" i="5"/>
  <c r="DL31" i="5"/>
  <c r="DM31" i="5"/>
  <c r="DN31" i="5"/>
  <c r="DO31" i="5"/>
  <c r="DP31" i="5"/>
  <c r="DQ31" i="5"/>
  <c r="DR31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CR32" i="5"/>
  <c r="CS32" i="5"/>
  <c r="CT32" i="5"/>
  <c r="CU32" i="5"/>
  <c r="CV32" i="5"/>
  <c r="CW32" i="5"/>
  <c r="CX32" i="5"/>
  <c r="CY32" i="5"/>
  <c r="CZ32" i="5"/>
  <c r="DA32" i="5"/>
  <c r="DB32" i="5"/>
  <c r="DC32" i="5"/>
  <c r="DD32" i="5"/>
  <c r="DE32" i="5"/>
  <c r="DF32" i="5"/>
  <c r="DG32" i="5"/>
  <c r="DH32" i="5"/>
  <c r="DI32" i="5"/>
  <c r="DJ32" i="5"/>
  <c r="DK32" i="5"/>
  <c r="DL32" i="5"/>
  <c r="DM32" i="5"/>
  <c r="DN32" i="5"/>
  <c r="DO32" i="5"/>
  <c r="DP32" i="5"/>
  <c r="DQ32" i="5"/>
  <c r="DR32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S33" i="5"/>
  <c r="CT33" i="5"/>
  <c r="CU33" i="5"/>
  <c r="CV33" i="5"/>
  <c r="CW33" i="5"/>
  <c r="CX33" i="5"/>
  <c r="CY33" i="5"/>
  <c r="CZ33" i="5"/>
  <c r="DA33" i="5"/>
  <c r="DB33" i="5"/>
  <c r="DC33" i="5"/>
  <c r="DD33" i="5"/>
  <c r="DE33" i="5"/>
  <c r="DF33" i="5"/>
  <c r="DG33" i="5"/>
  <c r="DH33" i="5"/>
  <c r="DI33" i="5"/>
  <c r="DJ33" i="5"/>
  <c r="DK33" i="5"/>
  <c r="DL33" i="5"/>
  <c r="DM33" i="5"/>
  <c r="DN33" i="5"/>
  <c r="DO33" i="5"/>
  <c r="DP33" i="5"/>
  <c r="DQ33" i="5"/>
  <c r="DR33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CS34" i="5"/>
  <c r="CT34" i="5"/>
  <c r="CU34" i="5"/>
  <c r="CV34" i="5"/>
  <c r="CW34" i="5"/>
  <c r="CX34" i="5"/>
  <c r="CY34" i="5"/>
  <c r="CZ34" i="5"/>
  <c r="DA34" i="5"/>
  <c r="DB34" i="5"/>
  <c r="DC34" i="5"/>
  <c r="DD34" i="5"/>
  <c r="DE34" i="5"/>
  <c r="DF34" i="5"/>
  <c r="DG34" i="5"/>
  <c r="DH34" i="5"/>
  <c r="DI34" i="5"/>
  <c r="DJ34" i="5"/>
  <c r="DK34" i="5"/>
  <c r="DL34" i="5"/>
  <c r="DM34" i="5"/>
  <c r="DN34" i="5"/>
  <c r="DO34" i="5"/>
  <c r="DP34" i="5"/>
  <c r="DQ34" i="5"/>
  <c r="DR34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CS35" i="5"/>
  <c r="CT35" i="5"/>
  <c r="CU35" i="5"/>
  <c r="CV35" i="5"/>
  <c r="CW35" i="5"/>
  <c r="CX35" i="5"/>
  <c r="CY35" i="5"/>
  <c r="CZ35" i="5"/>
  <c r="DA35" i="5"/>
  <c r="DB35" i="5"/>
  <c r="DC35" i="5"/>
  <c r="DD35" i="5"/>
  <c r="DE35" i="5"/>
  <c r="DF35" i="5"/>
  <c r="DG35" i="5"/>
  <c r="DH35" i="5"/>
  <c r="DI35" i="5"/>
  <c r="DJ35" i="5"/>
  <c r="DK35" i="5"/>
  <c r="DL35" i="5"/>
  <c r="DM35" i="5"/>
  <c r="DN35" i="5"/>
  <c r="DO35" i="5"/>
  <c r="DP35" i="5"/>
  <c r="DQ35" i="5"/>
  <c r="DR35" i="5"/>
  <c r="CC36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CP36" i="5"/>
  <c r="CQ36" i="5"/>
  <c r="CR36" i="5"/>
  <c r="CS36" i="5"/>
  <c r="CT36" i="5"/>
  <c r="CU36" i="5"/>
  <c r="CV36" i="5"/>
  <c r="CW36" i="5"/>
  <c r="CX36" i="5"/>
  <c r="CY36" i="5"/>
  <c r="CZ36" i="5"/>
  <c r="DA36" i="5"/>
  <c r="DB36" i="5"/>
  <c r="DC36" i="5"/>
  <c r="DD36" i="5"/>
  <c r="DE36" i="5"/>
  <c r="DF36" i="5"/>
  <c r="DG36" i="5"/>
  <c r="DH36" i="5"/>
  <c r="DI36" i="5"/>
  <c r="DJ36" i="5"/>
  <c r="DK36" i="5"/>
  <c r="DL36" i="5"/>
  <c r="DM36" i="5"/>
  <c r="DN36" i="5"/>
  <c r="DO36" i="5"/>
  <c r="DP36" i="5"/>
  <c r="DQ36" i="5"/>
  <c r="DR36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CR37" i="5"/>
  <c r="CS37" i="5"/>
  <c r="CT37" i="5"/>
  <c r="CU37" i="5"/>
  <c r="CV37" i="5"/>
  <c r="CW37" i="5"/>
  <c r="CX37" i="5"/>
  <c r="CY37" i="5"/>
  <c r="CZ37" i="5"/>
  <c r="DA37" i="5"/>
  <c r="DB37" i="5"/>
  <c r="DC37" i="5"/>
  <c r="DD37" i="5"/>
  <c r="DE37" i="5"/>
  <c r="DF37" i="5"/>
  <c r="DG37" i="5"/>
  <c r="DH37" i="5"/>
  <c r="DI37" i="5"/>
  <c r="DJ37" i="5"/>
  <c r="DK37" i="5"/>
  <c r="DL37" i="5"/>
  <c r="DM37" i="5"/>
  <c r="DN37" i="5"/>
  <c r="DO37" i="5"/>
  <c r="DP37" i="5"/>
  <c r="DQ37" i="5"/>
  <c r="DR37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CR38" i="5"/>
  <c r="CS38" i="5"/>
  <c r="CT38" i="5"/>
  <c r="CU38" i="5"/>
  <c r="CV38" i="5"/>
  <c r="CW38" i="5"/>
  <c r="CX38" i="5"/>
  <c r="CY38" i="5"/>
  <c r="CZ38" i="5"/>
  <c r="DA38" i="5"/>
  <c r="DB38" i="5"/>
  <c r="DC38" i="5"/>
  <c r="DD38" i="5"/>
  <c r="DE38" i="5"/>
  <c r="DF38" i="5"/>
  <c r="DG38" i="5"/>
  <c r="DH38" i="5"/>
  <c r="DI38" i="5"/>
  <c r="DJ38" i="5"/>
  <c r="DK38" i="5"/>
  <c r="DL38" i="5"/>
  <c r="DM38" i="5"/>
  <c r="DN38" i="5"/>
  <c r="DO38" i="5"/>
  <c r="DP38" i="5"/>
  <c r="DQ38" i="5"/>
  <c r="DR38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</calcChain>
</file>

<file path=xl/sharedStrings.xml><?xml version="1.0" encoding="utf-8"?>
<sst xmlns="http://schemas.openxmlformats.org/spreadsheetml/2006/main" count="363" uniqueCount="99">
  <si>
    <t>Facoltà di Medicina e Chirurgia
Corso di Laurea Magistrale in MEDICINA E CHIRURGIA
Calendario dell'Attività Formativa Professionalizzante
A.A. 2021/2022 - III anno</t>
  </si>
  <si>
    <t>Abilità</t>
  </si>
  <si>
    <r>
      <t xml:space="preserve"> Metodologie e Tecniche di Laboratorio (PRIMA parte) </t>
    </r>
    <r>
      <rPr>
        <sz val="16"/>
        <color indexed="8"/>
        <rFont val="Calibri"/>
        <family val="2"/>
        <charset val="1"/>
      </rPr>
      <t xml:space="preserve"> 
</t>
    </r>
  </si>
  <si>
    <t xml:space="preserve"> Laboratorio pratico III anno
1 CFU
(per l'organizzazione della skill saranno pubblicate le informazioni necessarie sul sito)                        </t>
  </si>
  <si>
    <r>
      <t xml:space="preserve">RCP
</t>
    </r>
    <r>
      <rPr>
        <sz val="28"/>
        <color indexed="8"/>
        <rFont val="Calibri"/>
        <family val="2"/>
      </rPr>
      <t xml:space="preserve">0,6 CFU
</t>
    </r>
    <r>
      <rPr>
        <b/>
        <sz val="28"/>
        <color indexed="8"/>
        <rFont val="Calibri"/>
        <family val="2"/>
        <charset val="1"/>
      </rPr>
      <t>(per l'organizzazione della skill saranno pubblicate le informazioni necessarie sul sito)</t>
    </r>
  </si>
  <si>
    <t>EVIDENCE-BASED MEDICINE (EBM) E METODOLOGIA DELLA RICERCA</t>
  </si>
  <si>
    <t>METODOLOGIE E TECNICHE DI LABORATORIO (parte II)</t>
  </si>
  <si>
    <t>METODOLOGIE E TECNICHE DI LABORATORIO (parte III)
lezione presenza
MATTINA: 9.00 - 13.00 o POMERIGGIO 14.00 - 18.00</t>
  </si>
  <si>
    <t>METODOLOGIE E TECNICHE DI LABORATORIO (parte IV)
lezione presenza
MATTINA: 9.00 - 13.00 o POMERIGGIO 14.00 - 18.00</t>
  </si>
  <si>
    <t>DIAGNOSTICA CARDIOLOGICA E PNEUMOLOGICA DI BASE (2 CFU)</t>
  </si>
  <si>
    <t>RILEVAZIONE DEI PARAMETRI VITALI (1 CFU)
ESEGUIRE ESAME OBIETTIVO GENERALE, SEGMENTARIO E PER ORGANO O APPARATO NELLA NORMALITA' (1 CFU)</t>
  </si>
  <si>
    <t>RILEVAZIONE DEI PARAMETRI VITALI (1 CFU)
ESEGUIRE ESAME OBIETTIVO GENERALE, SEGMENTARIO E PER ORGANO O APPARATO NELLA NORMALITA' (1 CFU)
DIAGNOSTICA CARDIOLOGICA E PNEUMOLOGICA DI BASE (2 CFU)</t>
  </si>
  <si>
    <t>Tipologia</t>
  </si>
  <si>
    <t>SKILL LAB</t>
  </si>
  <si>
    <t>AULA</t>
  </si>
  <si>
    <t>LABORATORIO</t>
  </si>
  <si>
    <t>CORSIA</t>
  </si>
  <si>
    <t>Giorno</t>
  </si>
  <si>
    <t>webinar/FAD - dalle 9.30 alle 10.20</t>
  </si>
  <si>
    <t>gruppi</t>
  </si>
  <si>
    <t>Simulazioni in 
presenza
dalle 9 alle 13.10</t>
  </si>
  <si>
    <t>webinar/FAD</t>
  </si>
  <si>
    <t>Simulazioni in 
presenza</t>
  </si>
  <si>
    <t>AOU ANCONA - 
Laboratorio Analisi</t>
  </si>
  <si>
    <t>INRCA ANCONA - 
Laboratorio Analisi Chimico-Cliniche e Molecolari</t>
  </si>
  <si>
    <t>INRCA OSIMO - 
Laboratorio Analisi Chimico-Cliniche e Molecolari</t>
  </si>
  <si>
    <t>ASUR MARCHE - AV2 - JESI
Laboratorio Analisi</t>
  </si>
  <si>
    <t xml:space="preserve">ASUR MARCHE - AV3 - MACERATA - Laboratorio Analisi </t>
  </si>
  <si>
    <t>ASUR MARCHE - AV4 - FERMO - Patologia Clinica</t>
  </si>
  <si>
    <t>ASUR MARCHE - AV5 - ASCOLI PICENO - Patologia Clinica</t>
  </si>
  <si>
    <t xml:space="preserve">AO MARCHE NORD - P.O. PESARO - Laboratorio Analisi </t>
  </si>
  <si>
    <t>AOU ANCONA - PRONTO SOCCORSO E MEDICINA D'URGENZA</t>
  </si>
  <si>
    <t>AOU ANCONA - ENDOCRINOLOGIA</t>
  </si>
  <si>
    <t>AOU ANCONA - CLINICA MEDICA</t>
  </si>
  <si>
    <t>INRCA OSIMO - MEDICINA INTERNA</t>
  </si>
  <si>
    <t>INRCA ANCONA - Clinica Medicina Interna e Geriatria</t>
  </si>
  <si>
    <t>ASUR MARCHE - AV2 - P.O. SENIGALLIA - MEDICINA GENERALE</t>
  </si>
  <si>
    <t>ASUR MARCHE - AV2 - P.O. JESI - MEDICINA GENERALE</t>
  </si>
  <si>
    <t>ASUR MARCHE - AV3 - MACERATA - MEDICINA GENERALE</t>
  </si>
  <si>
    <t>ASUR MARCHE - AV3 - P.O. CIVITANOVA MARCHE - MEDICINA INTERNA</t>
  </si>
  <si>
    <t>ASUR MARCHE - AV4 - P.O. FERMO - MEDICINA INTERNA</t>
  </si>
  <si>
    <t>ASUR MARCHE - AV5 - P.O. ASCOLI PICENO - MEDICINA INTERNA</t>
  </si>
  <si>
    <t>ASUR MARCHE - AV5 - P.O. SAN BENEDETTO DEL TRONTO - MEDICINA INTERNA</t>
  </si>
  <si>
    <t>AO MARCHE NORD - P.O. FANO - MEDICINA INTERNA</t>
  </si>
  <si>
    <t>AO MARCHE NORD - P.O. FANO - GERIATRIA</t>
  </si>
  <si>
    <t>gruppo</t>
  </si>
  <si>
    <t>lun</t>
  </si>
  <si>
    <t>mar</t>
  </si>
  <si>
    <t>mer</t>
  </si>
  <si>
    <t>gio</t>
  </si>
  <si>
    <t>ven</t>
  </si>
  <si>
    <t>sab</t>
  </si>
  <si>
    <t>dom</t>
  </si>
  <si>
    <t xml:space="preserve">
</t>
  </si>
  <si>
    <t>PROPOSTA Lezione plenaria ore 14.30 - 16:30 - FLAVIA CARLE - EVIDENCE BASED MEDICINE e metodologia della ricerca</t>
  </si>
  <si>
    <t>PROPOSTA Lezione plenaria ore 14:30 -16:30 - EDLIRA SKRAMI - Strumenti dell'EBM: le banche dati bibliografiche</t>
  </si>
  <si>
    <t>PROPOSTA Lezione plenaria ore 14:30 - 16:30 - LUIGI FERRANTE - Revisione narrativa, revisione sistematica, metanalisi</t>
  </si>
  <si>
    <t>PROPOSTA Lezione plenaria ore 14:30 - 16:30 - ROSARIA GESUITA - Come scrivere un protocollo per la revisione sistematica e come si effettua la revisione</t>
  </si>
  <si>
    <t>WEBINAR: 11.30-13.10</t>
  </si>
  <si>
    <t>1</t>
  </si>
  <si>
    <t>2</t>
  </si>
  <si>
    <t>13</t>
  </si>
  <si>
    <t>23</t>
  </si>
  <si>
    <t>28</t>
  </si>
  <si>
    <t>18</t>
  </si>
  <si>
    <t>3</t>
  </si>
  <si>
    <t>14</t>
  </si>
  <si>
    <t>15</t>
  </si>
  <si>
    <t>Struttura occupata</t>
  </si>
  <si>
    <t>PRESENZA 9-14</t>
  </si>
  <si>
    <t>WEBINAR: 9.30-10.20</t>
  </si>
  <si>
    <t>PRESENZA 9-13.10</t>
  </si>
  <si>
    <t>WEBINAR: 15-16.40</t>
  </si>
  <si>
    <t>46 NO</t>
  </si>
  <si>
    <t>S1096610 e S1093589</t>
  </si>
  <si>
    <t>S1093589</t>
  </si>
  <si>
    <t>S1093583</t>
  </si>
  <si>
    <t>Pomeriggio (14:00 - 18:00)
Gruppi: 1, 2, 3, 4, 5, 6, 12, 13, 14, 15, 16, 21, 25, 28, 30, 31, 35, 36, 38, 42, 43, 45, 46, 47, 48</t>
  </si>
  <si>
    <t>S1093654</t>
  </si>
  <si>
    <t>PRESENTAZIONE LAVORI DI GRUPPO - AULA Q 14.30-18.30
GRUPPI: 41, 42, 43, 44, 45, 46, 47, 48, 49, 50</t>
  </si>
  <si>
    <t>38 NO</t>
  </si>
  <si>
    <t>PRESENZA 8-13</t>
  </si>
  <si>
    <t>S1106184</t>
  </si>
  <si>
    <t>PRESENTAZIONE LAVORI DI GRUPPO - AULA Q 9.30-13.30
GRUPPI: 1, 2, 3, 4, 5, 6, 7, 8, 9, 10</t>
  </si>
  <si>
    <t>S1093645</t>
  </si>
  <si>
    <t>S1093484</t>
  </si>
  <si>
    <t>PRESENTAZIONE LAVORI DI GRUPPO - AULA Q 9.30-13.30
 GRUPPI: 11, 12, 13, 14, 15, 16, 17, 18, 19, 20
PRESENTAZIONE LAVORI DI GRUPPO - AULA Q 14.30-18.30
GRUPPI: 31, 32, 33, 34, 35, 36, 37, 38, 39, 40</t>
  </si>
  <si>
    <t>PRESENTAZIONE LAVORI DI GRUPPO - AULA Q 9.30-13.30
GRUPPI: 21, 22, 23, 24, 25, 26, 27, 28, 29, 30</t>
  </si>
  <si>
    <t>Pomeriggio (14:00 - 18:00)
Gruppi: 7, 8, 9, 10, 11, 17, 18, 19, 20, 22, 23, 24, 26, 27, 29, 32, 33, 34, 37, 39, 40, 41, 44, 49, 50</t>
  </si>
  <si>
    <t>Pomeriggio (14:00 - 18:00)
Gruppi: 1, 2, 3, 5, 6, 7, 12, 13, 14, 15, 16, 17, 22, 23, 25, 28, 30, 32, 37, 41, 42, 43, 44, 46, 49, 50</t>
  </si>
  <si>
    <t>Mattina (9:00 - 13:00)
Gruppi: 7, 8, 9, 10, 11, 17, 18, 19, 20, 22, 23, 24, 26, 27, 29, 32, 33, 34, 37, 39, 40, 41, 44, 49, 50</t>
  </si>
  <si>
    <t>Mattina (9:00 - 13:00)
Gruppi: 1, 2, 3, 5, 6, 7, 12, 13, 14, 15, 16, 17, 22, 23, 25, 28, 30, 32, 37, 41, 42, 43, 45, 46, 49, 50</t>
  </si>
  <si>
    <t>S1094488</t>
  </si>
  <si>
    <t>S1093668</t>
  </si>
  <si>
    <t>S1089776</t>
  </si>
  <si>
    <t>S1093603</t>
  </si>
  <si>
    <t>S1089250</t>
  </si>
  <si>
    <t>Pomeriggio (14:00 - 18:00)
Gruppi: 4, 8, 9, 10, 11, 18, 19, 20, 21, 24, 26, 27, 29, 31, 33, 34, 35, 36, 38, 39, 40, 45, 47, 48</t>
  </si>
  <si>
    <t>Mattina (9:00 - 13:00)
Gruppi: 4, 8, 9, 10, 11, 18, 19, 20, 21, 24, 26, 27, 29, 31, 33, 34, 35, 36, 38, 39, 40, 44, 47,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</si>
</sst>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16"/>
      <color indexed="8"/>
      <name val="Calibri"/>
      <family val="2"/>
    </font>
    <font>
      <b/>
      <sz val="16"/>
      <color rgb="FF000000"/>
      <name val="Calibri"/>
      <family val="2"/>
    </font>
    <font>
      <b/>
      <strike/>
      <sz val="16"/>
      <color indexed="8"/>
      <name val="Calibri"/>
      <family val="2"/>
      <charset val="1"/>
    </font>
    <font>
      <strike/>
      <sz val="11"/>
      <color indexed="8"/>
      <name val="Calibri"/>
      <family val="2"/>
      <charset val="1"/>
    </font>
    <font>
      <b/>
      <sz val="20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6"/>
      <color indexed="8"/>
      <name val="Calibri"/>
      <charset val="1"/>
    </font>
    <font>
      <sz val="11"/>
      <color indexed="8"/>
      <name val="Calibri"/>
      <charset val="1"/>
    </font>
    <font>
      <sz val="28"/>
      <color rgb="FFFF0000"/>
      <name val="Calibri"/>
      <charset val="1"/>
    </font>
    <font>
      <sz val="11"/>
      <color rgb="FF000000"/>
      <name val="Calibri"/>
      <family val="2"/>
      <charset val="1"/>
    </font>
    <font>
      <sz val="12"/>
      <color indexed="8"/>
      <name val="Calibri"/>
      <family val="2"/>
      <charset val="1"/>
    </font>
    <font>
      <sz val="20"/>
      <color rgb="FFFF0000"/>
      <name val="Calibri"/>
      <charset val="1"/>
    </font>
    <font>
      <sz val="28"/>
      <color rgb="FF000000"/>
      <name val="Calibri"/>
      <charset val="1"/>
    </font>
    <font>
      <b/>
      <sz val="10.5"/>
      <color rgb="FF000000"/>
      <name val="Segoe UI"/>
      <family val="2"/>
      <charset val="1"/>
    </font>
    <font>
      <b/>
      <sz val="16"/>
      <color rgb="FFFF0000"/>
      <name val="Calibri"/>
      <family val="2"/>
    </font>
    <font>
      <sz val="12"/>
      <color rgb="FF000000"/>
      <name val="Calibri"/>
      <charset val="1"/>
    </font>
    <font>
      <sz val="18"/>
      <color indexed="8"/>
      <name val="Calibri"/>
      <family val="2"/>
      <charset val="1"/>
    </font>
    <font>
      <sz val="14"/>
      <color indexed="8"/>
      <name val="Calibri"/>
      <family val="2"/>
    </font>
    <font>
      <sz val="14"/>
      <color rgb="FF000000"/>
      <name val="Calibri"/>
      <family val="2"/>
    </font>
    <font>
      <b/>
      <sz val="14"/>
      <color indexed="8"/>
      <name val="Calibri"/>
      <family val="2"/>
    </font>
    <font>
      <strike/>
      <sz val="14"/>
      <color indexed="8"/>
      <name val="Calibri"/>
      <family val="2"/>
    </font>
    <font>
      <b/>
      <strike/>
      <sz val="14"/>
      <color indexed="8"/>
      <name val="Calibri"/>
      <family val="2"/>
    </font>
    <font>
      <b/>
      <sz val="14"/>
      <color rgb="FF000000"/>
      <name val="Calibri"/>
      <family val="2"/>
    </font>
    <font>
      <sz val="28"/>
      <color indexed="8"/>
      <name val="Calibri"/>
      <family val="2"/>
    </font>
    <font>
      <b/>
      <sz val="28"/>
      <color indexed="8"/>
      <name val="Calibri"/>
      <family val="2"/>
    </font>
    <font>
      <b/>
      <sz val="28"/>
      <color indexed="8"/>
      <name val="Calibri"/>
      <family val="2"/>
      <charset val="1"/>
    </font>
    <font>
      <b/>
      <sz val="24"/>
      <color indexed="8"/>
      <name val="Calibri"/>
      <family val="2"/>
      <charset val="1"/>
    </font>
    <font>
      <b/>
      <sz val="24"/>
      <color indexed="8"/>
      <name val="Calibri"/>
      <family val="2"/>
    </font>
    <font>
      <sz val="22"/>
      <color indexed="8"/>
      <name val="Calibri"/>
      <family val="2"/>
    </font>
    <font>
      <sz val="28"/>
      <color indexed="8"/>
      <name val="Calibri"/>
      <family val="2"/>
      <charset val="1"/>
    </font>
    <font>
      <b/>
      <sz val="22"/>
      <color indexed="8"/>
      <name val="Calibri"/>
      <family val="2"/>
    </font>
    <font>
      <sz val="22"/>
      <color rgb="FFFF0000"/>
      <name val="Calibri"/>
      <family val="2"/>
    </font>
    <font>
      <strike/>
      <sz val="22"/>
      <color indexed="8"/>
      <name val="Calibri"/>
      <family val="2"/>
    </font>
    <font>
      <sz val="22"/>
      <color indexed="8"/>
      <name val="Calibri"/>
      <family val="2"/>
      <charset val="1"/>
    </font>
    <font>
      <b/>
      <sz val="22"/>
      <color rgb="FF000000"/>
      <name val="Calibri"/>
      <charset val="1"/>
    </font>
    <font>
      <b/>
      <sz val="22"/>
      <color indexed="8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22"/>
      <color rgb="FFFF0000"/>
      <name val="Calibri"/>
      <family val="2"/>
      <charset val="1"/>
    </font>
    <font>
      <strike/>
      <sz val="22"/>
      <color indexed="8"/>
      <name val="Calibri"/>
      <family val="2"/>
      <charset val="1"/>
    </font>
    <font>
      <b/>
      <strike/>
      <sz val="22"/>
      <color rgb="FF000000"/>
      <name val="Calibri"/>
      <family val="2"/>
    </font>
    <font>
      <b/>
      <sz val="22"/>
      <color rgb="FF000000"/>
      <name val="Calibri"/>
    </font>
    <font>
      <sz val="20"/>
      <color indexed="8"/>
      <name val="Calibri"/>
      <family val="2"/>
      <charset val="1"/>
    </font>
    <font>
      <sz val="20"/>
      <color rgb="FF000000"/>
      <name val="Calibri"/>
      <family val="2"/>
      <charset val="1"/>
    </font>
    <font>
      <b/>
      <strike/>
      <sz val="22"/>
      <color indexed="8"/>
      <name val="Calibri"/>
      <family val="2"/>
      <charset val="1"/>
    </font>
    <font>
      <b/>
      <strike/>
      <sz val="22"/>
      <color rgb="FF000000"/>
      <name val="Calibri"/>
      <family val="2"/>
      <charset val="1"/>
    </font>
    <font>
      <b/>
      <sz val="22"/>
      <color indexed="8"/>
      <name val="Calibri"/>
      <charset val="1"/>
    </font>
    <font>
      <b/>
      <strike/>
      <sz val="22"/>
      <color rgb="FF000000"/>
      <name val="Calibri"/>
      <charset val="1"/>
    </font>
    <font>
      <b/>
      <sz val="12"/>
      <color rgb="FF000000"/>
      <name val="Calibri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rgb="FF000000"/>
      <name val="Calibri"/>
      <family val="2"/>
    </font>
    <font>
      <b/>
      <strike/>
      <sz val="20"/>
      <color indexed="8"/>
      <name val="Calibri"/>
      <family val="2"/>
    </font>
    <font>
      <sz val="20"/>
      <color rgb="FF000000"/>
      <name val="Calibri"/>
      <charset val="1"/>
    </font>
    <font>
      <sz val="22"/>
      <color rgb="FF000000"/>
      <name val="Calibri"/>
      <family val="2"/>
      <charset val="1"/>
    </font>
    <font>
      <sz val="24"/>
      <color indexed="8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23B5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6">
    <xf numFmtId="0" fontId="0" fillId="0" borderId="0" xfId="0"/>
    <xf numFmtId="0" fontId="1" fillId="0" borderId="1" xfId="1" applyBorder="1"/>
    <xf numFmtId="49" fontId="1" fillId="0" borderId="2" xfId="1" applyNumberFormat="1" applyBorder="1"/>
    <xf numFmtId="0" fontId="1" fillId="0" borderId="1" xfId="1" applyBorder="1" applyAlignment="1">
      <alignment wrapText="1"/>
    </xf>
    <xf numFmtId="0" fontId="1" fillId="0" borderId="1" xfId="1" applyBorder="1" applyAlignment="1">
      <alignment horizontal="center"/>
    </xf>
    <xf numFmtId="0" fontId="1" fillId="2" borderId="0" xfId="1" applyFill="1"/>
    <xf numFmtId="0" fontId="1" fillId="2" borderId="2" xfId="1" applyFill="1" applyBorder="1"/>
    <xf numFmtId="0" fontId="1" fillId="2" borderId="1" xfId="1" applyFill="1" applyBorder="1"/>
    <xf numFmtId="0" fontId="1" fillId="0" borderId="0" xfId="1"/>
    <xf numFmtId="0" fontId="1" fillId="4" borderId="0" xfId="1" applyFill="1"/>
    <xf numFmtId="0" fontId="5" fillId="2" borderId="0" xfId="1" applyFont="1" applyFill="1" applyAlignment="1">
      <alignment horizontal="center" vertical="center" wrapText="1"/>
    </xf>
    <xf numFmtId="0" fontId="1" fillId="0" borderId="6" xfId="1" applyBorder="1"/>
    <xf numFmtId="0" fontId="1" fillId="4" borderId="6" xfId="1" applyFill="1" applyBorder="1"/>
    <xf numFmtId="0" fontId="11" fillId="4" borderId="6" xfId="1" applyFont="1" applyFill="1" applyBorder="1"/>
    <xf numFmtId="0" fontId="5" fillId="4" borderId="0" xfId="1" applyFont="1" applyFill="1" applyAlignment="1">
      <alignment horizontal="center" vertical="center" wrapText="1"/>
    </xf>
    <xf numFmtId="0" fontId="1" fillId="0" borderId="3" xfId="1" applyBorder="1"/>
    <xf numFmtId="0" fontId="16" fillId="7" borderId="4" xfId="0" applyFont="1" applyFill="1" applyBorder="1"/>
    <xf numFmtId="0" fontId="1" fillId="0" borderId="12" xfId="1" applyBorder="1"/>
    <xf numFmtId="0" fontId="12" fillId="2" borderId="9" xfId="1" applyFont="1" applyFill="1" applyBorder="1" applyAlignment="1">
      <alignment vertical="center" wrapText="1"/>
    </xf>
    <xf numFmtId="0" fontId="12" fillId="2" borderId="9" xfId="1" applyFont="1" applyFill="1" applyBorder="1" applyAlignment="1">
      <alignment vertical="center"/>
    </xf>
    <xf numFmtId="0" fontId="5" fillId="4" borderId="6" xfId="1" applyFont="1" applyFill="1" applyBorder="1" applyAlignment="1">
      <alignment horizontal="center" vertical="center" wrapText="1"/>
    </xf>
    <xf numFmtId="0" fontId="2" fillId="2" borderId="6" xfId="1" applyFont="1" applyFill="1" applyBorder="1"/>
    <xf numFmtId="0" fontId="5" fillId="9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horizontal="center" vertical="center"/>
    </xf>
    <xf numFmtId="0" fontId="2" fillId="4" borderId="6" xfId="1" applyFont="1" applyFill="1" applyBorder="1"/>
    <xf numFmtId="0" fontId="5" fillId="4" borderId="6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1" fillId="8" borderId="6" xfId="1" applyFill="1" applyBorder="1"/>
    <xf numFmtId="0" fontId="3" fillId="8" borderId="6" xfId="1" applyFont="1" applyFill="1" applyBorder="1" applyAlignment="1">
      <alignment vertical="top" wrapText="1"/>
    </xf>
    <xf numFmtId="0" fontId="19" fillId="8" borderId="6" xfId="1" applyFont="1" applyFill="1" applyBorder="1" applyAlignment="1">
      <alignment vertical="center" wrapText="1"/>
    </xf>
    <xf numFmtId="0" fontId="18" fillId="4" borderId="6" xfId="1" applyFont="1" applyFill="1" applyBorder="1"/>
    <xf numFmtId="0" fontId="5" fillId="12" borderId="0" xfId="1" applyFont="1" applyFill="1" applyAlignment="1">
      <alignment horizontal="center" vertical="center" wrapText="1"/>
    </xf>
    <xf numFmtId="0" fontId="1" fillId="12" borderId="3" xfId="1" applyFill="1" applyBorder="1"/>
    <xf numFmtId="0" fontId="1" fillId="12" borderId="0" xfId="1" applyFill="1"/>
    <xf numFmtId="0" fontId="20" fillId="8" borderId="6" xfId="1" applyFont="1" applyFill="1" applyBorder="1"/>
    <xf numFmtId="0" fontId="1" fillId="0" borderId="6" xfId="1" applyBorder="1" applyAlignment="1">
      <alignment wrapText="1"/>
    </xf>
    <xf numFmtId="0" fontId="18" fillId="0" borderId="6" xfId="1" applyFont="1" applyBorder="1" applyAlignment="1">
      <alignment horizontal="center"/>
    </xf>
    <xf numFmtId="0" fontId="1" fillId="4" borderId="6" xfId="1" applyFill="1" applyBorder="1" applyAlignment="1">
      <alignment wrapText="1"/>
    </xf>
    <xf numFmtId="0" fontId="1" fillId="4" borderId="6" xfId="1" applyFill="1" applyBorder="1" applyAlignment="1">
      <alignment horizontal="center"/>
    </xf>
    <xf numFmtId="0" fontId="17" fillId="4" borderId="6" xfId="1" applyFont="1" applyFill="1" applyBorder="1" applyAlignment="1">
      <alignment horizontal="center" vertical="center"/>
    </xf>
    <xf numFmtId="0" fontId="5" fillId="8" borderId="6" xfId="1" applyFont="1" applyFill="1" applyBorder="1" applyAlignment="1">
      <alignment horizontal="center" vertical="center"/>
    </xf>
    <xf numFmtId="0" fontId="17" fillId="8" borderId="6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1" fillId="0" borderId="6" xfId="1" applyNumberFormat="1" applyBorder="1"/>
    <xf numFmtId="49" fontId="1" fillId="4" borderId="6" xfId="1" applyNumberFormat="1" applyFill="1" applyBorder="1"/>
    <xf numFmtId="0" fontId="1" fillId="4" borderId="6" xfId="1" applyFill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21" fillId="6" borderId="6" xfId="1" applyFont="1" applyFill="1" applyBorder="1" applyAlignment="1">
      <alignment vertical="top" wrapText="1"/>
    </xf>
    <xf numFmtId="0" fontId="20" fillId="8" borderId="6" xfId="1" applyFont="1" applyFill="1" applyBorder="1" applyAlignment="1">
      <alignment horizontal="center"/>
    </xf>
    <xf numFmtId="49" fontId="20" fillId="8" borderId="6" xfId="1" applyNumberFormat="1" applyFont="1" applyFill="1" applyBorder="1"/>
    <xf numFmtId="0" fontId="20" fillId="8" borderId="6" xfId="1" applyFont="1" applyFill="1" applyBorder="1" applyAlignment="1">
      <alignment horizontal="center" wrapText="1"/>
    </xf>
    <xf numFmtId="0" fontId="20" fillId="8" borderId="6" xfId="1" applyFont="1" applyFill="1" applyBorder="1" applyAlignment="1">
      <alignment wrapText="1"/>
    </xf>
    <xf numFmtId="0" fontId="9" fillId="8" borderId="6" xfId="1" applyFont="1" applyFill="1" applyBorder="1" applyAlignment="1">
      <alignment horizontal="center" vertical="center" wrapText="1"/>
    </xf>
    <xf numFmtId="0" fontId="2" fillId="8" borderId="6" xfId="1" applyFont="1" applyFill="1" applyBorder="1"/>
    <xf numFmtId="0" fontId="19" fillId="8" borderId="14" xfId="1" applyFont="1" applyFill="1" applyBorder="1" applyAlignment="1">
      <alignment vertical="center" wrapText="1"/>
    </xf>
    <xf numFmtId="0" fontId="1" fillId="0" borderId="17" xfId="1" applyBorder="1" applyAlignment="1">
      <alignment horizontal="center"/>
    </xf>
    <xf numFmtId="0" fontId="1" fillId="0" borderId="17" xfId="1" applyBorder="1" applyAlignment="1">
      <alignment horizontal="center" wrapText="1"/>
    </xf>
    <xf numFmtId="0" fontId="1" fillId="0" borderId="17" xfId="1" applyBorder="1" applyAlignment="1">
      <alignment wrapText="1"/>
    </xf>
    <xf numFmtId="0" fontId="22" fillId="8" borderId="6" xfId="1" applyFont="1" applyFill="1" applyBorder="1" applyAlignment="1">
      <alignment vertical="center" wrapText="1"/>
    </xf>
    <xf numFmtId="0" fontId="19" fillId="8" borderId="7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" fillId="4" borderId="13" xfId="1" applyFill="1" applyBorder="1"/>
    <xf numFmtId="0" fontId="5" fillId="8" borderId="8" xfId="1" applyFont="1" applyFill="1" applyBorder="1" applyAlignment="1">
      <alignment horizontal="center" vertical="center" wrapText="1"/>
    </xf>
    <xf numFmtId="0" fontId="1" fillId="0" borderId="7" xfId="1" applyBorder="1"/>
    <xf numFmtId="0" fontId="1" fillId="4" borderId="7" xfId="1" applyFill="1" applyBorder="1"/>
    <xf numFmtId="0" fontId="1" fillId="8" borderId="7" xfId="1" applyFill="1" applyBorder="1"/>
    <xf numFmtId="0" fontId="3" fillId="8" borderId="7" xfId="1" applyFont="1" applyFill="1" applyBorder="1" applyAlignment="1">
      <alignment vertical="top" wrapText="1"/>
    </xf>
    <xf numFmtId="0" fontId="17" fillId="2" borderId="7" xfId="1" applyFont="1" applyFill="1" applyBorder="1" applyAlignment="1">
      <alignment horizontal="center" vertical="center"/>
    </xf>
    <xf numFmtId="0" fontId="18" fillId="4" borderId="7" xfId="1" applyFont="1" applyFill="1" applyBorder="1"/>
    <xf numFmtId="0" fontId="5" fillId="2" borderId="8" xfId="1" applyFont="1" applyFill="1" applyBorder="1" applyAlignment="1">
      <alignment horizontal="center" vertical="center"/>
    </xf>
    <xf numFmtId="0" fontId="2" fillId="4" borderId="8" xfId="1" applyFont="1" applyFill="1" applyBorder="1"/>
    <xf numFmtId="0" fontId="5" fillId="4" borderId="8" xfId="1" applyFont="1" applyFill="1" applyBorder="1" applyAlignment="1">
      <alignment horizontal="center" vertical="center" wrapText="1"/>
    </xf>
    <xf numFmtId="0" fontId="18" fillId="4" borderId="8" xfId="1" applyFont="1" applyFill="1" applyBorder="1"/>
    <xf numFmtId="0" fontId="17" fillId="2" borderId="8" xfId="1" applyFont="1" applyFill="1" applyBorder="1" applyAlignment="1">
      <alignment horizontal="center" vertical="center"/>
    </xf>
    <xf numFmtId="0" fontId="1" fillId="8" borderId="6" xfId="1" applyFill="1" applyBorder="1" applyAlignment="1">
      <alignment horizontal="center"/>
    </xf>
    <xf numFmtId="49" fontId="1" fillId="8" borderId="6" xfId="1" applyNumberFormat="1" applyFill="1" applyBorder="1"/>
    <xf numFmtId="0" fontId="1" fillId="8" borderId="6" xfId="1" applyFill="1" applyBorder="1" applyAlignment="1">
      <alignment horizontal="center" wrapText="1"/>
    </xf>
    <xf numFmtId="0" fontId="1" fillId="8" borderId="6" xfId="1" applyFill="1" applyBorder="1" applyAlignment="1">
      <alignment wrapText="1"/>
    </xf>
    <xf numFmtId="0" fontId="5" fillId="8" borderId="0" xfId="1" applyFont="1" applyFill="1" applyAlignment="1">
      <alignment horizontal="center" vertical="center" wrapText="1"/>
    </xf>
    <xf numFmtId="0" fontId="1" fillId="8" borderId="3" xfId="1" applyFill="1" applyBorder="1"/>
    <xf numFmtId="0" fontId="1" fillId="8" borderId="0" xfId="1" applyFill="1"/>
    <xf numFmtId="0" fontId="21" fillId="8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/>
    </xf>
    <xf numFmtId="0" fontId="5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5" fillId="8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vertical="center" wrapText="1"/>
    </xf>
    <xf numFmtId="0" fontId="1" fillId="4" borderId="3" xfId="1" applyFill="1" applyBorder="1"/>
    <xf numFmtId="0" fontId="18" fillId="8" borderId="6" xfId="1" applyFont="1" applyFill="1" applyBorder="1"/>
    <xf numFmtId="0" fontId="18" fillId="8" borderId="8" xfId="1" applyFont="1" applyFill="1" applyBorder="1"/>
    <xf numFmtId="0" fontId="17" fillId="8" borderId="7" xfId="1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vertical="center" wrapText="1"/>
    </xf>
    <xf numFmtId="49" fontId="1" fillId="4" borderId="18" xfId="1" applyNumberFormat="1" applyFill="1" applyBorder="1"/>
    <xf numFmtId="0" fontId="1" fillId="4" borderId="3" xfId="1" applyFill="1" applyBorder="1" applyAlignment="1">
      <alignment horizontal="center" wrapText="1"/>
    </xf>
    <xf numFmtId="0" fontId="1" fillId="4" borderId="14" xfId="1" applyFill="1" applyBorder="1"/>
    <xf numFmtId="0" fontId="19" fillId="4" borderId="11" xfId="1" applyFont="1" applyFill="1" applyBorder="1" applyAlignment="1">
      <alignment vertical="center" wrapText="1"/>
    </xf>
    <xf numFmtId="0" fontId="19" fillId="4" borderId="8" xfId="1" applyFont="1" applyFill="1" applyBorder="1" applyAlignment="1">
      <alignment vertical="center" wrapText="1"/>
    </xf>
    <xf numFmtId="0" fontId="19" fillId="4" borderId="10" xfId="1" applyFont="1" applyFill="1" applyBorder="1" applyAlignment="1">
      <alignment vertical="center" wrapText="1"/>
    </xf>
    <xf numFmtId="0" fontId="1" fillId="4" borderId="21" xfId="1" applyFill="1" applyBorder="1"/>
    <xf numFmtId="0" fontId="1" fillId="4" borderId="18" xfId="1" applyFill="1" applyBorder="1"/>
    <xf numFmtId="0" fontId="1" fillId="2" borderId="6" xfId="1" applyFill="1" applyBorder="1"/>
    <xf numFmtId="0" fontId="1" fillId="4" borderId="8" xfId="1" applyFill="1" applyBorder="1"/>
    <xf numFmtId="0" fontId="1" fillId="0" borderId="3" xfId="1" applyBorder="1" applyAlignment="1">
      <alignment horizontal="center"/>
    </xf>
    <xf numFmtId="49" fontId="1" fillId="0" borderId="18" xfId="1" applyNumberFormat="1" applyBorder="1"/>
    <xf numFmtId="0" fontId="1" fillId="0" borderId="3" xfId="1" applyBorder="1" applyAlignment="1">
      <alignment horizontal="center" wrapText="1"/>
    </xf>
    <xf numFmtId="0" fontId="1" fillId="0" borderId="5" xfId="1" applyBorder="1"/>
    <xf numFmtId="0" fontId="1" fillId="0" borderId="14" xfId="1" applyBorder="1"/>
    <xf numFmtId="0" fontId="5" fillId="8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1" fillId="4" borderId="10" xfId="1" applyFill="1" applyBorder="1"/>
    <xf numFmtId="0" fontId="8" fillId="8" borderId="6" xfId="1" applyFont="1" applyFill="1" applyBorder="1" applyAlignment="1">
      <alignment horizontal="center" vertical="center" wrapText="1"/>
    </xf>
    <xf numFmtId="0" fontId="1" fillId="0" borderId="8" xfId="1" applyBorder="1"/>
    <xf numFmtId="0" fontId="24" fillId="8" borderId="6" xfId="0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" fillId="8" borderId="14" xfId="1" applyFill="1" applyBorder="1" applyAlignment="1">
      <alignment horizontal="center"/>
    </xf>
    <xf numFmtId="0" fontId="20" fillId="8" borderId="0" xfId="1" applyFont="1" applyFill="1"/>
    <xf numFmtId="0" fontId="1" fillId="0" borderId="19" xfId="1" applyBorder="1" applyAlignment="1">
      <alignment horizontal="center"/>
    </xf>
    <xf numFmtId="0" fontId="1" fillId="0" borderId="5" xfId="1" applyBorder="1" applyAlignment="1">
      <alignment horizontal="center"/>
    </xf>
    <xf numFmtId="0" fontId="15" fillId="5" borderId="6" xfId="2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wrapText="1"/>
    </xf>
    <xf numFmtId="0" fontId="21" fillId="6" borderId="13" xfId="1" applyFont="1" applyFill="1" applyBorder="1" applyAlignment="1">
      <alignment vertical="top" wrapText="1"/>
    </xf>
    <xf numFmtId="0" fontId="14" fillId="7" borderId="6" xfId="2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1" fillId="0" borderId="18" xfId="1" applyBorder="1"/>
    <xf numFmtId="0" fontId="27" fillId="4" borderId="6" xfId="1" applyFont="1" applyFill="1" applyBorder="1" applyAlignment="1">
      <alignment wrapText="1"/>
    </xf>
    <xf numFmtId="0" fontId="27" fillId="4" borderId="6" xfId="1" applyFont="1" applyFill="1" applyBorder="1" applyAlignment="1">
      <alignment horizontal="center"/>
    </xf>
    <xf numFmtId="0" fontId="27" fillId="0" borderId="6" xfId="1" applyFont="1" applyBorder="1" applyAlignment="1">
      <alignment horizontal="center"/>
    </xf>
    <xf numFmtId="0" fontId="27" fillId="0" borderId="6" xfId="1" applyFont="1" applyBorder="1" applyAlignment="1">
      <alignment wrapText="1"/>
    </xf>
    <xf numFmtId="0" fontId="27" fillId="0" borderId="3" xfId="1" applyFont="1" applyBorder="1" applyAlignment="1">
      <alignment wrapText="1"/>
    </xf>
    <xf numFmtId="0" fontId="27" fillId="4" borderId="6" xfId="1" applyFont="1" applyFill="1" applyBorder="1"/>
    <xf numFmtId="0" fontId="3" fillId="2" borderId="14" xfId="1" applyFont="1" applyFill="1" applyBorder="1" applyAlignment="1">
      <alignment horizontal="center" vertical="center" wrapText="1"/>
    </xf>
    <xf numFmtId="0" fontId="1" fillId="0" borderId="16" xfId="1" applyBorder="1"/>
    <xf numFmtId="0" fontId="1" fillId="17" borderId="6" xfId="1" applyFill="1" applyBorder="1"/>
    <xf numFmtId="0" fontId="17" fillId="17" borderId="6" xfId="1" applyFont="1" applyFill="1" applyBorder="1" applyAlignment="1">
      <alignment horizontal="center" vertical="center"/>
    </xf>
    <xf numFmtId="0" fontId="1" fillId="17" borderId="0" xfId="1" applyFill="1"/>
    <xf numFmtId="0" fontId="16" fillId="17" borderId="4" xfId="0" applyFont="1" applyFill="1" applyBorder="1"/>
    <xf numFmtId="0" fontId="18" fillId="4" borderId="15" xfId="1" applyFont="1" applyFill="1" applyBorder="1"/>
    <xf numFmtId="0" fontId="18" fillId="4" borderId="13" xfId="1" applyFont="1" applyFill="1" applyBorder="1"/>
    <xf numFmtId="0" fontId="18" fillId="4" borderId="10" xfId="1" applyFont="1" applyFill="1" applyBorder="1"/>
    <xf numFmtId="0" fontId="18" fillId="4" borderId="14" xfId="1" applyFont="1" applyFill="1" applyBorder="1"/>
    <xf numFmtId="0" fontId="17" fillId="2" borderId="4" xfId="1" applyFont="1" applyFill="1" applyBorder="1" applyAlignment="1">
      <alignment horizontal="center" vertical="center"/>
    </xf>
    <xf numFmtId="0" fontId="17" fillId="2" borderId="25" xfId="1" applyFont="1" applyFill="1" applyBorder="1" applyAlignment="1">
      <alignment horizontal="center" vertical="center"/>
    </xf>
    <xf numFmtId="0" fontId="18" fillId="4" borderId="11" xfId="1" applyFont="1" applyFill="1" applyBorder="1"/>
    <xf numFmtId="0" fontId="1" fillId="8" borderId="11" xfId="1" applyFill="1" applyBorder="1" applyAlignment="1">
      <alignment horizontal="center"/>
    </xf>
    <xf numFmtId="0" fontId="17" fillId="8" borderId="8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19" fillId="8" borderId="8" xfId="1" applyFont="1" applyFill="1" applyBorder="1" applyAlignment="1">
      <alignment vertical="center" wrapText="1"/>
    </xf>
    <xf numFmtId="0" fontId="11" fillId="4" borderId="8" xfId="1" applyFont="1" applyFill="1" applyBorder="1"/>
    <xf numFmtId="0" fontId="22" fillId="8" borderId="11" xfId="1" applyFont="1" applyFill="1" applyBorder="1" applyAlignment="1">
      <alignment vertical="center" wrapText="1"/>
    </xf>
    <xf numFmtId="0" fontId="22" fillId="8" borderId="8" xfId="1" applyFont="1" applyFill="1" applyBorder="1" applyAlignment="1">
      <alignment vertical="center" wrapText="1"/>
    </xf>
    <xf numFmtId="0" fontId="1" fillId="17" borderId="8" xfId="1" applyFill="1" applyBorder="1"/>
    <xf numFmtId="0" fontId="1" fillId="0" borderId="11" xfId="1" applyBorder="1"/>
    <xf numFmtId="0" fontId="28" fillId="0" borderId="4" xfId="1" applyFont="1" applyBorder="1"/>
    <xf numFmtId="0" fontId="28" fillId="4" borderId="4" xfId="1" applyFont="1" applyFill="1" applyBorder="1"/>
    <xf numFmtId="0" fontId="30" fillId="4" borderId="8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28" fillId="4" borderId="8" xfId="1" applyFont="1" applyFill="1" applyBorder="1"/>
    <xf numFmtId="0" fontId="28" fillId="4" borderId="6" xfId="1" applyFont="1" applyFill="1" applyBorder="1"/>
    <xf numFmtId="0" fontId="28" fillId="8" borderId="6" xfId="1" applyFont="1" applyFill="1" applyBorder="1"/>
    <xf numFmtId="0" fontId="30" fillId="8" borderId="8" xfId="1" applyFont="1" applyFill="1" applyBorder="1" applyAlignment="1">
      <alignment horizontal="center" vertical="center" wrapText="1"/>
    </xf>
    <xf numFmtId="0" fontId="30" fillId="8" borderId="6" xfId="1" applyFont="1" applyFill="1" applyBorder="1" applyAlignment="1">
      <alignment horizontal="center" vertical="center" wrapText="1"/>
    </xf>
    <xf numFmtId="0" fontId="30" fillId="4" borderId="8" xfId="1" applyFont="1" applyFill="1" applyBorder="1" applyAlignment="1">
      <alignment horizontal="center" vertical="center"/>
    </xf>
    <xf numFmtId="0" fontId="30" fillId="4" borderId="6" xfId="1" applyFont="1" applyFill="1" applyBorder="1" applyAlignment="1">
      <alignment horizontal="center" vertical="center"/>
    </xf>
    <xf numFmtId="0" fontId="30" fillId="2" borderId="8" xfId="1" applyFont="1" applyFill="1" applyBorder="1" applyAlignment="1">
      <alignment horizontal="center" vertical="center"/>
    </xf>
    <xf numFmtId="0" fontId="28" fillId="2" borderId="8" xfId="1" applyFont="1" applyFill="1" applyBorder="1"/>
    <xf numFmtId="0" fontId="30" fillId="8" borderId="6" xfId="1" applyFont="1" applyFill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2" borderId="6" xfId="1" applyFont="1" applyFill="1" applyBorder="1" applyAlignment="1">
      <alignment horizontal="center" vertical="center"/>
    </xf>
    <xf numFmtId="0" fontId="28" fillId="4" borderId="11" xfId="1" applyFont="1" applyFill="1" applyBorder="1"/>
    <xf numFmtId="0" fontId="28" fillId="4" borderId="10" xfId="1" applyFont="1" applyFill="1" applyBorder="1"/>
    <xf numFmtId="0" fontId="28" fillId="4" borderId="13" xfId="1" applyFont="1" applyFill="1" applyBorder="1"/>
    <xf numFmtId="0" fontId="28" fillId="4" borderId="7" xfId="1" applyFont="1" applyFill="1" applyBorder="1"/>
    <xf numFmtId="0" fontId="30" fillId="2" borderId="7" xfId="1" applyFont="1" applyFill="1" applyBorder="1" applyAlignment="1">
      <alignment horizontal="center" vertical="center"/>
    </xf>
    <xf numFmtId="0" fontId="30" fillId="17" borderId="7" xfId="1" applyFont="1" applyFill="1" applyBorder="1" applyAlignment="1">
      <alignment horizontal="center" vertical="center"/>
    </xf>
    <xf numFmtId="0" fontId="30" fillId="4" borderId="7" xfId="1" applyFont="1" applyFill="1" applyBorder="1" applyAlignment="1">
      <alignment horizontal="center" vertical="center"/>
    </xf>
    <xf numFmtId="0" fontId="28" fillId="4" borderId="15" xfId="1" applyFont="1" applyFill="1" applyBorder="1"/>
    <xf numFmtId="0" fontId="28" fillId="2" borderId="6" xfId="1" applyFont="1" applyFill="1" applyBorder="1"/>
    <xf numFmtId="0" fontId="30" fillId="0" borderId="7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18" borderId="8" xfId="1" applyFont="1" applyFill="1" applyBorder="1" applyAlignment="1">
      <alignment horizontal="center" vertical="center" wrapText="1"/>
    </xf>
    <xf numFmtId="0" fontId="30" fillId="14" borderId="7" xfId="1" applyFont="1" applyFill="1" applyBorder="1" applyAlignment="1">
      <alignment horizontal="center" vertical="center"/>
    </xf>
    <xf numFmtId="0" fontId="31" fillId="18" borderId="14" xfId="1" applyFont="1" applyFill="1" applyBorder="1" applyAlignment="1">
      <alignment horizontal="center"/>
    </xf>
    <xf numFmtId="0" fontId="31" fillId="18" borderId="6" xfId="1" applyFont="1" applyFill="1" applyBorder="1"/>
    <xf numFmtId="0" fontId="32" fillId="18" borderId="6" xfId="1" applyFont="1" applyFill="1" applyBorder="1" applyAlignment="1">
      <alignment horizontal="center" vertical="center" wrapText="1"/>
    </xf>
    <xf numFmtId="0" fontId="33" fillId="4" borderId="6" xfId="1" applyFont="1" applyFill="1" applyBorder="1" applyAlignment="1">
      <alignment horizontal="center" vertical="center"/>
    </xf>
    <xf numFmtId="0" fontId="30" fillId="7" borderId="6" xfId="1" applyFont="1" applyFill="1" applyBorder="1" applyAlignment="1">
      <alignment horizontal="center" vertical="center"/>
    </xf>
    <xf numFmtId="0" fontId="30" fillId="8" borderId="7" xfId="1" applyFont="1" applyFill="1" applyBorder="1" applyAlignment="1">
      <alignment horizontal="center" vertical="center"/>
    </xf>
    <xf numFmtId="0" fontId="30" fillId="8" borderId="13" xfId="1" applyFont="1" applyFill="1" applyBorder="1" applyAlignment="1">
      <alignment horizontal="center" vertical="center"/>
    </xf>
    <xf numFmtId="0" fontId="30" fillId="2" borderId="13" xfId="1" applyFont="1" applyFill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4" borderId="14" xfId="1" applyFont="1" applyFill="1" applyBorder="1" applyAlignment="1">
      <alignment horizontal="center" vertical="center"/>
    </xf>
    <xf numFmtId="0" fontId="30" fillId="4" borderId="11" xfId="1" applyFont="1" applyFill="1" applyBorder="1" applyAlignment="1">
      <alignment horizontal="center" vertical="center"/>
    </xf>
    <xf numFmtId="0" fontId="30" fillId="4" borderId="23" xfId="1" applyFont="1" applyFill="1" applyBorder="1" applyAlignment="1">
      <alignment horizontal="center" vertical="center"/>
    </xf>
    <xf numFmtId="0" fontId="30" fillId="4" borderId="9" xfId="1" applyFont="1" applyFill="1" applyBorder="1" applyAlignment="1">
      <alignment horizontal="center" vertical="center"/>
    </xf>
    <xf numFmtId="0" fontId="30" fillId="4" borderId="10" xfId="1" applyFont="1" applyFill="1" applyBorder="1" applyAlignment="1">
      <alignment horizontal="center" vertical="center"/>
    </xf>
    <xf numFmtId="0" fontId="30" fillId="4" borderId="24" xfId="1" applyFont="1" applyFill="1" applyBorder="1" applyAlignment="1">
      <alignment horizontal="center" vertical="center"/>
    </xf>
    <xf numFmtId="0" fontId="33" fillId="8" borderId="16" xfId="1" applyFont="1" applyFill="1" applyBorder="1" applyAlignment="1">
      <alignment horizontal="center" vertical="center"/>
    </xf>
    <xf numFmtId="0" fontId="33" fillId="8" borderId="6" xfId="1" applyFont="1" applyFill="1" applyBorder="1" applyAlignment="1">
      <alignment horizontal="center" vertical="center"/>
    </xf>
    <xf numFmtId="0" fontId="28" fillId="17" borderId="6" xfId="1" applyFont="1" applyFill="1" applyBorder="1"/>
    <xf numFmtId="0" fontId="28" fillId="2" borderId="7" xfId="1" applyFont="1" applyFill="1" applyBorder="1"/>
    <xf numFmtId="0" fontId="8" fillId="14" borderId="8" xfId="1" applyFont="1" applyFill="1" applyBorder="1" applyAlignment="1">
      <alignment horizontal="center" vertical="center" wrapText="1"/>
    </xf>
    <xf numFmtId="0" fontId="0" fillId="0" borderId="6" xfId="0" applyBorder="1"/>
    <xf numFmtId="0" fontId="34" fillId="6" borderId="6" xfId="1" applyFont="1" applyFill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center" vertical="center" wrapText="1"/>
    </xf>
    <xf numFmtId="0" fontId="36" fillId="2" borderId="11" xfId="1" applyFont="1" applyFill="1" applyBorder="1" applyAlignment="1">
      <alignment horizontal="center" vertical="center" wrapText="1"/>
    </xf>
    <xf numFmtId="0" fontId="34" fillId="11" borderId="4" xfId="1" applyFont="1" applyFill="1" applyBorder="1" applyAlignment="1">
      <alignment horizontal="center" vertical="center" wrapText="1"/>
    </xf>
    <xf numFmtId="0" fontId="34" fillId="11" borderId="8" xfId="1" applyFont="1" applyFill="1" applyBorder="1" applyAlignment="1">
      <alignment horizontal="center" vertical="center" wrapText="1"/>
    </xf>
    <xf numFmtId="0" fontId="37" fillId="0" borderId="25" xfId="1" applyFont="1" applyBorder="1" applyAlignment="1">
      <alignment horizontal="center" vertical="center" wrapText="1"/>
    </xf>
    <xf numFmtId="0" fontId="37" fillId="8" borderId="4" xfId="1" applyFont="1" applyFill="1" applyBorder="1" applyAlignment="1">
      <alignment horizontal="center" vertical="center" wrapText="1"/>
    </xf>
    <xf numFmtId="0" fontId="39" fillId="0" borderId="4" xfId="1" applyFont="1" applyBorder="1" applyAlignment="1">
      <alignment horizontal="center" vertical="center" wrapText="1"/>
    </xf>
    <xf numFmtId="0" fontId="36" fillId="0" borderId="6" xfId="1" applyFont="1" applyBorder="1" applyAlignment="1">
      <alignment horizontal="center" vertical="center" wrapText="1"/>
    </xf>
    <xf numFmtId="0" fontId="36" fillId="0" borderId="7" xfId="1" applyFont="1" applyBorder="1" applyAlignment="1">
      <alignment horizontal="center" vertical="center" wrapText="1"/>
    </xf>
    <xf numFmtId="0" fontId="36" fillId="0" borderId="8" xfId="1" applyFont="1" applyBorder="1" applyAlignment="1">
      <alignment horizontal="center" vertical="center" wrapText="1"/>
    </xf>
    <xf numFmtId="0" fontId="40" fillId="0" borderId="6" xfId="1" applyFont="1" applyBorder="1" applyAlignment="1">
      <alignment horizontal="center" vertical="center" wrapText="1"/>
    </xf>
    <xf numFmtId="0" fontId="40" fillId="0" borderId="7" xfId="1" applyFont="1" applyBorder="1" applyAlignment="1">
      <alignment horizontal="center" vertical="center" wrapText="1"/>
    </xf>
    <xf numFmtId="0" fontId="35" fillId="2" borderId="7" xfId="1" applyFont="1" applyFill="1" applyBorder="1" applyAlignment="1">
      <alignment horizontal="center" vertical="center" wrapText="1"/>
    </xf>
    <xf numFmtId="0" fontId="36" fillId="0" borderId="6" xfId="1" applyFont="1" applyBorder="1" applyAlignment="1">
      <alignment horizontal="center" vertical="center"/>
    </xf>
    <xf numFmtId="0" fontId="36" fillId="2" borderId="6" xfId="1" applyFont="1" applyFill="1" applyBorder="1" applyAlignment="1">
      <alignment horizontal="center" vertical="center" wrapText="1"/>
    </xf>
    <xf numFmtId="0" fontId="36" fillId="2" borderId="7" xfId="1" applyFont="1" applyFill="1" applyBorder="1" applyAlignment="1">
      <alignment horizontal="center" vertical="center"/>
    </xf>
    <xf numFmtId="0" fontId="36" fillId="2" borderId="6" xfId="1" applyFont="1" applyFill="1" applyBorder="1" applyAlignment="1">
      <alignment horizontal="center" vertical="center"/>
    </xf>
    <xf numFmtId="49" fontId="39" fillId="0" borderId="4" xfId="1" applyNumberFormat="1" applyFont="1" applyBorder="1"/>
    <xf numFmtId="0" fontId="39" fillId="0" borderId="4" xfId="1" applyFont="1" applyBorder="1"/>
    <xf numFmtId="0" fontId="41" fillId="2" borderId="4" xfId="1" applyFont="1" applyFill="1" applyBorder="1" applyAlignment="1">
      <alignment horizontal="center" vertical="center"/>
    </xf>
    <xf numFmtId="0" fontId="41" fillId="8" borderId="4" xfId="1" applyFont="1" applyFill="1" applyBorder="1" applyAlignment="1">
      <alignment horizontal="center" vertical="center"/>
    </xf>
    <xf numFmtId="0" fontId="39" fillId="4" borderId="4" xfId="1" applyFont="1" applyFill="1" applyBorder="1"/>
    <xf numFmtId="0" fontId="41" fillId="4" borderId="4" xfId="1" applyFont="1" applyFill="1" applyBorder="1" applyAlignment="1">
      <alignment horizontal="center" vertical="center"/>
    </xf>
    <xf numFmtId="0" fontId="42" fillId="4" borderId="4" xfId="1" applyFont="1" applyFill="1" applyBorder="1" applyAlignment="1">
      <alignment vertical="center" wrapText="1"/>
    </xf>
    <xf numFmtId="0" fontId="39" fillId="8" borderId="4" xfId="1" applyFont="1" applyFill="1" applyBorder="1" applyAlignment="1">
      <alignment horizontal="center"/>
    </xf>
    <xf numFmtId="0" fontId="39" fillId="8" borderId="4" xfId="1" applyFont="1" applyFill="1" applyBorder="1"/>
    <xf numFmtId="0" fontId="39" fillId="12" borderId="4" xfId="1" applyFont="1" applyFill="1" applyBorder="1"/>
    <xf numFmtId="0" fontId="43" fillId="4" borderId="4" xfId="1" applyFont="1" applyFill="1" applyBorder="1"/>
    <xf numFmtId="0" fontId="42" fillId="8" borderId="4" xfId="1" applyFont="1" applyFill="1" applyBorder="1" applyAlignment="1">
      <alignment vertical="center" wrapText="1"/>
    </xf>
    <xf numFmtId="0" fontId="41" fillId="12" borderId="4" xfId="1" applyFont="1" applyFill="1" applyBorder="1" applyAlignment="1">
      <alignment horizontal="center" vertical="center"/>
    </xf>
    <xf numFmtId="0" fontId="42" fillId="12" borderId="4" xfId="1" applyFont="1" applyFill="1" applyBorder="1" applyAlignment="1">
      <alignment vertical="center" wrapText="1"/>
    </xf>
    <xf numFmtId="0" fontId="41" fillId="17" borderId="4" xfId="1" applyFont="1" applyFill="1" applyBorder="1" applyAlignment="1">
      <alignment horizontal="center" vertical="center"/>
    </xf>
    <xf numFmtId="0" fontId="39" fillId="17" borderId="4" xfId="1" applyFont="1" applyFill="1" applyBorder="1"/>
    <xf numFmtId="49" fontId="44" fillId="0" borderId="6" xfId="1" applyNumberFormat="1" applyFont="1" applyBorder="1"/>
    <xf numFmtId="0" fontId="45" fillId="12" borderId="0" xfId="0" applyFont="1" applyFill="1" applyAlignment="1">
      <alignment horizontal="center" vertical="center"/>
    </xf>
    <xf numFmtId="49" fontId="46" fillId="12" borderId="6" xfId="1" applyNumberFormat="1" applyFont="1" applyFill="1" applyBorder="1" applyAlignment="1">
      <alignment horizontal="center" vertical="center"/>
    </xf>
    <xf numFmtId="49" fontId="44" fillId="12" borderId="6" xfId="1" applyNumberFormat="1" applyFont="1" applyFill="1" applyBorder="1"/>
    <xf numFmtId="49" fontId="44" fillId="0" borderId="7" xfId="1" applyNumberFormat="1" applyFont="1" applyBorder="1"/>
    <xf numFmtId="0" fontId="44" fillId="0" borderId="6" xfId="1" applyFont="1" applyBorder="1" applyAlignment="1">
      <alignment wrapText="1"/>
    </xf>
    <xf numFmtId="0" fontId="44" fillId="0" borderId="6" xfId="1" applyFont="1" applyBorder="1" applyAlignment="1">
      <alignment horizontal="center"/>
    </xf>
    <xf numFmtId="0" fontId="44" fillId="0" borderId="6" xfId="1" applyFont="1" applyBorder="1"/>
    <xf numFmtId="0" fontId="46" fillId="8" borderId="6" xfId="1" applyFont="1" applyFill="1" applyBorder="1" applyAlignment="1">
      <alignment horizontal="center" vertical="center" wrapText="1"/>
    </xf>
    <xf numFmtId="0" fontId="46" fillId="8" borderId="7" xfId="1" applyFont="1" applyFill="1" applyBorder="1" applyAlignment="1">
      <alignment horizontal="center" vertical="center" wrapText="1"/>
    </xf>
    <xf numFmtId="0" fontId="46" fillId="0" borderId="6" xfId="1" applyFont="1" applyBorder="1" applyAlignment="1">
      <alignment horizontal="center" vertical="center" wrapText="1"/>
    </xf>
    <xf numFmtId="0" fontId="46" fillId="0" borderId="7" xfId="1" applyFont="1" applyBorder="1" applyAlignment="1">
      <alignment horizontal="center" vertical="center" wrapText="1"/>
    </xf>
    <xf numFmtId="0" fontId="46" fillId="12" borderId="6" xfId="1" applyFont="1" applyFill="1" applyBorder="1" applyAlignment="1">
      <alignment horizontal="center" vertical="center" wrapText="1"/>
    </xf>
    <xf numFmtId="0" fontId="44" fillId="0" borderId="7" xfId="1" applyFont="1" applyBorder="1"/>
    <xf numFmtId="0" fontId="44" fillId="4" borderId="6" xfId="1" applyFont="1" applyFill="1" applyBorder="1" applyAlignment="1">
      <alignment wrapText="1"/>
    </xf>
    <xf numFmtId="0" fontId="44" fillId="4" borderId="6" xfId="1" applyFont="1" applyFill="1" applyBorder="1" applyAlignment="1">
      <alignment horizontal="center"/>
    </xf>
    <xf numFmtId="0" fontId="44" fillId="4" borderId="6" xfId="1" applyFont="1" applyFill="1" applyBorder="1"/>
    <xf numFmtId="0" fontId="44" fillId="4" borderId="7" xfId="1" applyFont="1" applyFill="1" applyBorder="1"/>
    <xf numFmtId="0" fontId="46" fillId="4" borderId="6" xfId="1" applyFont="1" applyFill="1" applyBorder="1" applyAlignment="1">
      <alignment horizontal="center" vertical="center" wrapText="1"/>
    </xf>
    <xf numFmtId="0" fontId="46" fillId="4" borderId="7" xfId="1" applyFont="1" applyFill="1" applyBorder="1" applyAlignment="1">
      <alignment horizontal="center" vertical="center" wrapText="1"/>
    </xf>
    <xf numFmtId="0" fontId="44" fillId="4" borderId="13" xfId="1" applyFont="1" applyFill="1" applyBorder="1" applyAlignment="1">
      <alignment horizontal="center"/>
    </xf>
    <xf numFmtId="0" fontId="44" fillId="4" borderId="13" xfId="1" applyFont="1" applyFill="1" applyBorder="1"/>
    <xf numFmtId="0" fontId="44" fillId="4" borderId="7" xfId="1" applyFont="1" applyFill="1" applyBorder="1" applyAlignment="1">
      <alignment horizontal="center"/>
    </xf>
    <xf numFmtId="0" fontId="44" fillId="4" borderId="8" xfId="1" applyFont="1" applyFill="1" applyBorder="1"/>
    <xf numFmtId="0" fontId="44" fillId="4" borderId="15" xfId="1" applyFont="1" applyFill="1" applyBorder="1" applyAlignment="1">
      <alignment horizontal="center"/>
    </xf>
    <xf numFmtId="0" fontId="47" fillId="16" borderId="6" xfId="1" applyFont="1" applyFill="1" applyBorder="1" applyAlignment="1">
      <alignment horizontal="center" vertical="center" wrapText="1"/>
    </xf>
    <xf numFmtId="0" fontId="46" fillId="16" borderId="6" xfId="1" applyFont="1" applyFill="1" applyBorder="1" applyAlignment="1">
      <alignment horizontal="center" vertical="center" wrapText="1"/>
    </xf>
    <xf numFmtId="0" fontId="44" fillId="8" borderId="6" xfId="1" applyFont="1" applyFill="1" applyBorder="1" applyAlignment="1">
      <alignment horizontal="center"/>
    </xf>
    <xf numFmtId="0" fontId="46" fillId="12" borderId="8" xfId="1" applyFont="1" applyFill="1" applyBorder="1" applyAlignment="1">
      <alignment horizontal="center" vertical="center" wrapText="1"/>
    </xf>
    <xf numFmtId="0" fontId="44" fillId="8" borderId="7" xfId="1" applyFont="1" applyFill="1" applyBorder="1"/>
    <xf numFmtId="0" fontId="44" fillId="8" borderId="6" xfId="1" applyFont="1" applyFill="1" applyBorder="1" applyAlignment="1">
      <alignment wrapText="1"/>
    </xf>
    <xf numFmtId="0" fontId="44" fillId="8" borderId="14" xfId="1" applyFont="1" applyFill="1" applyBorder="1" applyAlignment="1">
      <alignment horizontal="center"/>
    </xf>
    <xf numFmtId="0" fontId="44" fillId="8" borderId="16" xfId="1" applyFont="1" applyFill="1" applyBorder="1" applyAlignment="1">
      <alignment horizontal="center"/>
    </xf>
    <xf numFmtId="0" fontId="47" fillId="12" borderId="6" xfId="1" applyFont="1" applyFill="1" applyBorder="1" applyAlignment="1">
      <alignment horizontal="center" vertical="center" wrapText="1"/>
    </xf>
    <xf numFmtId="0" fontId="48" fillId="12" borderId="6" xfId="1" applyFont="1" applyFill="1" applyBorder="1" applyAlignment="1">
      <alignment horizontal="center" vertical="center" wrapText="1"/>
    </xf>
    <xf numFmtId="0" fontId="44" fillId="8" borderId="6" xfId="1" applyFont="1" applyFill="1" applyBorder="1"/>
    <xf numFmtId="0" fontId="46" fillId="8" borderId="7" xfId="1" applyFont="1" applyFill="1" applyBorder="1" applyAlignment="1">
      <alignment vertical="top" wrapText="1"/>
    </xf>
    <xf numFmtId="0" fontId="41" fillId="4" borderId="6" xfId="1" applyFont="1" applyFill="1" applyBorder="1" applyAlignment="1">
      <alignment horizontal="center" vertical="center" wrapText="1"/>
    </xf>
    <xf numFmtId="0" fontId="49" fillId="4" borderId="6" xfId="1" applyFont="1" applyFill="1" applyBorder="1"/>
    <xf numFmtId="0" fontId="49" fillId="4" borderId="7" xfId="1" applyFont="1" applyFill="1" applyBorder="1"/>
    <xf numFmtId="0" fontId="49" fillId="4" borderId="6" xfId="1" applyFont="1" applyFill="1" applyBorder="1" applyAlignment="1">
      <alignment horizontal="center"/>
    </xf>
    <xf numFmtId="0" fontId="49" fillId="4" borderId="13" xfId="1" applyFont="1" applyFill="1" applyBorder="1" applyAlignment="1">
      <alignment horizontal="center"/>
    </xf>
    <xf numFmtId="0" fontId="44" fillId="0" borderId="0" xfId="1" applyFont="1" applyAlignment="1">
      <alignment horizontal="center"/>
    </xf>
    <xf numFmtId="0" fontId="46" fillId="8" borderId="8" xfId="1" applyFont="1" applyFill="1" applyBorder="1" applyAlignment="1">
      <alignment horizontal="center" vertical="center" wrapText="1"/>
    </xf>
    <xf numFmtId="0" fontId="49" fillId="0" borderId="8" xfId="1" applyFont="1" applyBorder="1"/>
    <xf numFmtId="0" fontId="49" fillId="0" borderId="6" xfId="1" applyFont="1" applyBorder="1"/>
    <xf numFmtId="0" fontId="49" fillId="0" borderId="7" xfId="1" applyFont="1" applyBorder="1"/>
    <xf numFmtId="0" fontId="49" fillId="0" borderId="14" xfId="1" applyFont="1" applyBorder="1" applyAlignment="1">
      <alignment horizontal="center"/>
    </xf>
    <xf numFmtId="0" fontId="41" fillId="0" borderId="6" xfId="1" applyFont="1" applyBorder="1" applyAlignment="1">
      <alignment horizontal="center" vertical="center" wrapText="1"/>
    </xf>
    <xf numFmtId="0" fontId="49" fillId="0" borderId="6" xfId="1" applyFont="1" applyBorder="1" applyAlignment="1">
      <alignment horizontal="center"/>
    </xf>
    <xf numFmtId="0" fontId="46" fillId="0" borderId="6" xfId="1" applyFont="1" applyBorder="1" applyAlignment="1">
      <alignment horizontal="center" vertical="center"/>
    </xf>
    <xf numFmtId="0" fontId="50" fillId="8" borderId="6" xfId="1" applyFont="1" applyFill="1" applyBorder="1" applyAlignment="1">
      <alignment horizontal="center" vertical="center" wrapText="1"/>
    </xf>
    <xf numFmtId="0" fontId="51" fillId="8" borderId="6" xfId="1" applyFont="1" applyFill="1" applyBorder="1" applyAlignment="1">
      <alignment horizontal="center" vertical="center" wrapText="1"/>
    </xf>
    <xf numFmtId="0" fontId="41" fillId="8" borderId="6" xfId="1" applyFont="1" applyFill="1" applyBorder="1" applyAlignment="1">
      <alignment horizontal="center" vertical="center" wrapText="1"/>
    </xf>
    <xf numFmtId="0" fontId="44" fillId="4" borderId="3" xfId="1" applyFont="1" applyFill="1" applyBorder="1" applyAlignment="1">
      <alignment wrapText="1"/>
    </xf>
    <xf numFmtId="0" fontId="44" fillId="4" borderId="3" xfId="1" applyFont="1" applyFill="1" applyBorder="1" applyAlignment="1">
      <alignment horizontal="center"/>
    </xf>
    <xf numFmtId="0" fontId="44" fillId="4" borderId="5" xfId="1" applyFont="1" applyFill="1" applyBorder="1" applyAlignment="1">
      <alignment horizontal="center"/>
    </xf>
    <xf numFmtId="0" fontId="44" fillId="4" borderId="5" xfId="1" applyFont="1" applyFill="1" applyBorder="1"/>
    <xf numFmtId="0" fontId="44" fillId="4" borderId="14" xfId="1" applyFont="1" applyFill="1" applyBorder="1"/>
    <xf numFmtId="0" fontId="46" fillId="17" borderId="6" xfId="1" applyFont="1" applyFill="1" applyBorder="1" applyAlignment="1">
      <alignment horizontal="center" vertical="center" wrapText="1"/>
    </xf>
    <xf numFmtId="0" fontId="44" fillId="17" borderId="6" xfId="1" applyFont="1" applyFill="1" applyBorder="1" applyAlignment="1">
      <alignment horizontal="center"/>
    </xf>
    <xf numFmtId="0" fontId="44" fillId="17" borderId="18" xfId="1" applyFont="1" applyFill="1" applyBorder="1" applyAlignment="1">
      <alignment horizontal="center"/>
    </xf>
    <xf numFmtId="0" fontId="44" fillId="17" borderId="3" xfId="1" applyFont="1" applyFill="1" applyBorder="1" applyAlignment="1">
      <alignment horizontal="center"/>
    </xf>
    <xf numFmtId="0" fontId="44" fillId="17" borderId="5" xfId="1" applyFont="1" applyFill="1" applyBorder="1" applyAlignment="1">
      <alignment horizontal="center"/>
    </xf>
    <xf numFmtId="0" fontId="44" fillId="17" borderId="0" xfId="1" applyFont="1" applyFill="1" applyAlignment="1">
      <alignment horizontal="center"/>
    </xf>
    <xf numFmtId="0" fontId="46" fillId="17" borderId="7" xfId="1" applyFont="1" applyFill="1" applyBorder="1" applyAlignment="1">
      <alignment horizontal="center" vertical="center" wrapText="1"/>
    </xf>
    <xf numFmtId="0" fontId="44" fillId="0" borderId="3" xfId="1" applyFont="1" applyBorder="1" applyAlignment="1">
      <alignment horizontal="center"/>
    </xf>
    <xf numFmtId="0" fontId="44" fillId="8" borderId="15" xfId="1" applyFont="1" applyFill="1" applyBorder="1"/>
    <xf numFmtId="0" fontId="44" fillId="0" borderId="15" xfId="1" applyFont="1" applyBorder="1"/>
    <xf numFmtId="0" fontId="44" fillId="4" borderId="15" xfId="1" applyFont="1" applyFill="1" applyBorder="1"/>
    <xf numFmtId="0" fontId="44" fillId="0" borderId="16" xfId="1" applyFont="1" applyBorder="1"/>
    <xf numFmtId="0" fontId="28" fillId="8" borderId="16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 vertical="center"/>
    </xf>
    <xf numFmtId="0" fontId="15" fillId="5" borderId="26" xfId="2" applyFont="1" applyFill="1" applyBorder="1" applyAlignment="1">
      <alignment horizontal="center" vertical="center"/>
    </xf>
    <xf numFmtId="0" fontId="15" fillId="5" borderId="27" xfId="2" applyFont="1" applyFill="1" applyBorder="1" applyAlignment="1">
      <alignment horizontal="center" vertical="center"/>
    </xf>
    <xf numFmtId="0" fontId="15" fillId="5" borderId="28" xfId="2" applyFont="1" applyFill="1" applyBorder="1" applyAlignment="1">
      <alignment horizontal="center" vertical="center"/>
    </xf>
    <xf numFmtId="0" fontId="1" fillId="4" borderId="29" xfId="1" applyFill="1" applyBorder="1"/>
    <xf numFmtId="0" fontId="1" fillId="4" borderId="30" xfId="1" applyFill="1" applyBorder="1"/>
    <xf numFmtId="0" fontId="1" fillId="8" borderId="29" xfId="1" applyFill="1" applyBorder="1"/>
    <xf numFmtId="0" fontId="1" fillId="8" borderId="30" xfId="1" applyFill="1" applyBorder="1"/>
    <xf numFmtId="0" fontId="1" fillId="12" borderId="29" xfId="1" applyFill="1" applyBorder="1"/>
    <xf numFmtId="0" fontId="1" fillId="12" borderId="30" xfId="1" applyFill="1" applyBorder="1"/>
    <xf numFmtId="0" fontId="44" fillId="4" borderId="30" xfId="1" applyFont="1" applyFill="1" applyBorder="1"/>
    <xf numFmtId="0" fontId="44" fillId="8" borderId="31" xfId="1" applyFont="1" applyFill="1" applyBorder="1"/>
    <xf numFmtId="0" fontId="44" fillId="0" borderId="30" xfId="1" applyFont="1" applyBorder="1"/>
    <xf numFmtId="49" fontId="1" fillId="4" borderId="29" xfId="1" applyNumberFormat="1" applyFill="1" applyBorder="1"/>
    <xf numFmtId="0" fontId="1" fillId="4" borderId="30" xfId="1" applyFill="1" applyBorder="1" applyAlignment="1">
      <alignment horizontal="center" wrapText="1"/>
    </xf>
    <xf numFmtId="0" fontId="44" fillId="4" borderId="30" xfId="1" applyFont="1" applyFill="1" applyBorder="1" applyAlignment="1">
      <alignment wrapText="1"/>
    </xf>
    <xf numFmtId="0" fontId="44" fillId="4" borderId="30" xfId="1" applyFont="1" applyFill="1" applyBorder="1" applyAlignment="1">
      <alignment horizontal="center"/>
    </xf>
    <xf numFmtId="0" fontId="44" fillId="4" borderId="31" xfId="1" applyFont="1" applyFill="1" applyBorder="1" applyAlignment="1">
      <alignment horizontal="center"/>
    </xf>
    <xf numFmtId="0" fontId="44" fillId="4" borderId="31" xfId="1" applyFont="1" applyFill="1" applyBorder="1"/>
    <xf numFmtId="49" fontId="1" fillId="4" borderId="33" xfId="1" applyNumberFormat="1" applyFill="1" applyBorder="1"/>
    <xf numFmtId="0" fontId="1" fillId="4" borderId="32" xfId="1" applyFill="1" applyBorder="1" applyAlignment="1">
      <alignment horizontal="center" wrapText="1"/>
    </xf>
    <xf numFmtId="0" fontId="44" fillId="4" borderId="32" xfId="1" applyFont="1" applyFill="1" applyBorder="1" applyAlignment="1">
      <alignment wrapText="1"/>
    </xf>
    <xf numFmtId="0" fontId="44" fillId="4" borderId="32" xfId="1" applyFont="1" applyFill="1" applyBorder="1" applyAlignment="1">
      <alignment horizontal="center"/>
    </xf>
    <xf numFmtId="0" fontId="44" fillId="4" borderId="34" xfId="1" applyFont="1" applyFill="1" applyBorder="1" applyAlignment="1">
      <alignment horizontal="center"/>
    </xf>
    <xf numFmtId="0" fontId="44" fillId="4" borderId="34" xfId="1" applyFont="1" applyFill="1" applyBorder="1"/>
    <xf numFmtId="0" fontId="1" fillId="4" borderId="33" xfId="1" applyFill="1" applyBorder="1"/>
    <xf numFmtId="0" fontId="1" fillId="4" borderId="32" xfId="1" applyFill="1" applyBorder="1"/>
    <xf numFmtId="49" fontId="1" fillId="0" borderId="29" xfId="1" applyNumberFormat="1" applyBorder="1"/>
    <xf numFmtId="0" fontId="1" fillId="0" borderId="30" xfId="1" applyBorder="1" applyAlignment="1">
      <alignment horizontal="center" wrapText="1"/>
    </xf>
    <xf numFmtId="0" fontId="46" fillId="16" borderId="30" xfId="1" applyFont="1" applyFill="1" applyBorder="1" applyAlignment="1">
      <alignment horizontal="center" vertical="center" wrapText="1"/>
    </xf>
    <xf numFmtId="49" fontId="1" fillId="17" borderId="29" xfId="1" applyNumberFormat="1" applyFill="1" applyBorder="1"/>
    <xf numFmtId="0" fontId="1" fillId="17" borderId="30" xfId="1" applyFill="1" applyBorder="1" applyAlignment="1">
      <alignment horizontal="center" wrapText="1"/>
    </xf>
    <xf numFmtId="0" fontId="44" fillId="17" borderId="30" xfId="1" applyFont="1" applyFill="1" applyBorder="1" applyAlignment="1">
      <alignment wrapText="1"/>
    </xf>
    <xf numFmtId="0" fontId="44" fillId="17" borderId="31" xfId="1" applyFont="1" applyFill="1" applyBorder="1" applyAlignment="1">
      <alignment wrapText="1"/>
    </xf>
    <xf numFmtId="0" fontId="44" fillId="17" borderId="29" xfId="1" applyFont="1" applyFill="1" applyBorder="1" applyAlignment="1">
      <alignment horizontal="center"/>
    </xf>
    <xf numFmtId="0" fontId="1" fillId="17" borderId="29" xfId="1" applyFill="1" applyBorder="1"/>
    <xf numFmtId="0" fontId="1" fillId="17" borderId="30" xfId="1" applyFill="1" applyBorder="1"/>
    <xf numFmtId="0" fontId="44" fillId="17" borderId="30" xfId="1" applyFont="1" applyFill="1" applyBorder="1" applyAlignment="1">
      <alignment horizontal="center"/>
    </xf>
    <xf numFmtId="0" fontId="44" fillId="17" borderId="31" xfId="1" applyFont="1" applyFill="1" applyBorder="1" applyAlignment="1">
      <alignment horizontal="center"/>
    </xf>
    <xf numFmtId="0" fontId="44" fillId="0" borderId="30" xfId="1" applyFont="1" applyBorder="1" applyAlignment="1">
      <alignment wrapText="1"/>
    </xf>
    <xf numFmtId="0" fontId="44" fillId="0" borderId="30" xfId="1" applyFont="1" applyBorder="1" applyAlignment="1">
      <alignment horizontal="center"/>
    </xf>
    <xf numFmtId="0" fontId="44" fillId="0" borderId="31" xfId="1" applyFont="1" applyBorder="1" applyAlignment="1">
      <alignment horizontal="center"/>
    </xf>
    <xf numFmtId="0" fontId="1" fillId="0" borderId="30" xfId="1" applyBorder="1" applyAlignment="1">
      <alignment horizontal="center"/>
    </xf>
    <xf numFmtId="0" fontId="27" fillId="0" borderId="30" xfId="1" applyFont="1" applyBorder="1" applyAlignment="1">
      <alignment wrapText="1"/>
    </xf>
    <xf numFmtId="0" fontId="27" fillId="0" borderId="30" xfId="1" applyFont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1" xfId="1" applyBorder="1"/>
    <xf numFmtId="0" fontId="1" fillId="0" borderId="30" xfId="1" applyBorder="1" applyAlignment="1">
      <alignment wrapText="1"/>
    </xf>
    <xf numFmtId="0" fontId="1" fillId="2" borderId="29" xfId="1" applyFill="1" applyBorder="1"/>
    <xf numFmtId="0" fontId="1" fillId="2" borderId="30" xfId="1" applyFill="1" applyBorder="1"/>
    <xf numFmtId="0" fontId="1" fillId="0" borderId="30" xfId="1" applyBorder="1"/>
    <xf numFmtId="0" fontId="44" fillId="4" borderId="16" xfId="1" applyFont="1" applyFill="1" applyBorder="1"/>
    <xf numFmtId="0" fontId="42" fillId="4" borderId="25" xfId="1" applyFont="1" applyFill="1" applyBorder="1" applyAlignment="1">
      <alignment vertical="center" wrapText="1"/>
    </xf>
    <xf numFmtId="0" fontId="39" fillId="4" borderId="25" xfId="1" applyFont="1" applyFill="1" applyBorder="1"/>
    <xf numFmtId="0" fontId="44" fillId="8" borderId="16" xfId="1" applyFont="1" applyFill="1" applyBorder="1"/>
    <xf numFmtId="0" fontId="46" fillId="8" borderId="6" xfId="1" applyFont="1" applyFill="1" applyBorder="1" applyAlignment="1">
      <alignment horizontal="center" vertical="center"/>
    </xf>
    <xf numFmtId="0" fontId="46" fillId="8" borderId="14" xfId="1" applyFont="1" applyFill="1" applyBorder="1" applyAlignment="1">
      <alignment horizontal="center" vertical="center"/>
    </xf>
    <xf numFmtId="0" fontId="41" fillId="2" borderId="4" xfId="1" applyFont="1" applyFill="1" applyBorder="1" applyAlignment="1">
      <alignment horizontal="center" vertical="center" wrapText="1"/>
    </xf>
    <xf numFmtId="0" fontId="41" fillId="4" borderId="11" xfId="1" applyFont="1" applyFill="1" applyBorder="1" applyAlignment="1">
      <alignment horizontal="center" vertical="center" wrapText="1"/>
    </xf>
    <xf numFmtId="0" fontId="41" fillId="4" borderId="14" xfId="1" applyFont="1" applyFill="1" applyBorder="1" applyAlignment="1">
      <alignment horizontal="center" vertical="center" wrapText="1"/>
    </xf>
    <xf numFmtId="0" fontId="41" fillId="4" borderId="8" xfId="1" applyFont="1" applyFill="1" applyBorder="1" applyAlignment="1">
      <alignment horizontal="center" vertical="center" wrapText="1"/>
    </xf>
    <xf numFmtId="0" fontId="39" fillId="4" borderId="8" xfId="1" applyFont="1" applyFill="1" applyBorder="1"/>
    <xf numFmtId="0" fontId="39" fillId="4" borderId="6" xfId="1" applyFont="1" applyFill="1" applyBorder="1"/>
    <xf numFmtId="0" fontId="41" fillId="2" borderId="6" xfId="1" applyFont="1" applyFill="1" applyBorder="1" applyAlignment="1">
      <alignment horizontal="center" vertical="center" wrapText="1"/>
    </xf>
    <xf numFmtId="0" fontId="41" fillId="2" borderId="8" xfId="1" applyFont="1" applyFill="1" applyBorder="1" applyAlignment="1">
      <alignment horizontal="center" vertical="center" wrapText="1"/>
    </xf>
    <xf numFmtId="0" fontId="39" fillId="8" borderId="8" xfId="1" applyFont="1" applyFill="1" applyBorder="1"/>
    <xf numFmtId="0" fontId="39" fillId="8" borderId="6" xfId="1" applyFont="1" applyFill="1" applyBorder="1"/>
    <xf numFmtId="0" fontId="41" fillId="2" borderId="6" xfId="1" applyFont="1" applyFill="1" applyBorder="1" applyAlignment="1">
      <alignment horizontal="center" vertical="center"/>
    </xf>
    <xf numFmtId="0" fontId="41" fillId="8" borderId="6" xfId="1" applyFont="1" applyFill="1" applyBorder="1" applyAlignment="1">
      <alignment horizontal="center" vertical="center"/>
    </xf>
    <xf numFmtId="0" fontId="39" fillId="8" borderId="14" xfId="1" applyFont="1" applyFill="1" applyBorder="1" applyAlignment="1">
      <alignment horizontal="center"/>
    </xf>
    <xf numFmtId="0" fontId="41" fillId="4" borderId="6" xfId="1" applyFont="1" applyFill="1" applyBorder="1" applyAlignment="1">
      <alignment horizontal="center" vertical="center"/>
    </xf>
    <xf numFmtId="0" fontId="52" fillId="0" borderId="6" xfId="1" applyFont="1" applyBorder="1" applyAlignment="1">
      <alignment horizontal="center"/>
    </xf>
    <xf numFmtId="0" fontId="52" fillId="4" borderId="6" xfId="1" applyFont="1" applyFill="1" applyBorder="1" applyAlignment="1">
      <alignment horizontal="center"/>
    </xf>
    <xf numFmtId="0" fontId="52" fillId="8" borderId="6" xfId="1" applyFont="1" applyFill="1" applyBorder="1" applyAlignment="1">
      <alignment horizontal="center"/>
    </xf>
    <xf numFmtId="0" fontId="53" fillId="8" borderId="6" xfId="1" applyFont="1" applyFill="1" applyBorder="1" applyAlignment="1">
      <alignment horizontal="center"/>
    </xf>
    <xf numFmtId="0" fontId="52" fillId="4" borderId="3" xfId="1" applyFont="1" applyFill="1" applyBorder="1" applyAlignment="1">
      <alignment horizontal="center"/>
    </xf>
    <xf numFmtId="0" fontId="52" fillId="4" borderId="30" xfId="1" applyFont="1" applyFill="1" applyBorder="1" applyAlignment="1">
      <alignment horizontal="center"/>
    </xf>
    <xf numFmtId="0" fontId="52" fillId="4" borderId="32" xfId="1" applyFont="1" applyFill="1" applyBorder="1" applyAlignment="1">
      <alignment horizontal="center"/>
    </xf>
    <xf numFmtId="0" fontId="52" fillId="8" borderId="3" xfId="1" applyFont="1" applyFill="1" applyBorder="1" applyAlignment="1">
      <alignment horizontal="center"/>
    </xf>
    <xf numFmtId="0" fontId="52" fillId="8" borderId="30" xfId="1" applyFont="1" applyFill="1" applyBorder="1" applyAlignment="1">
      <alignment horizontal="center"/>
    </xf>
    <xf numFmtId="0" fontId="52" fillId="8" borderId="32" xfId="1" applyFont="1" applyFill="1" applyBorder="1" applyAlignment="1">
      <alignment horizontal="center"/>
    </xf>
    <xf numFmtId="0" fontId="52" fillId="4" borderId="13" xfId="1" applyFont="1" applyFill="1" applyBorder="1" applyAlignment="1">
      <alignment horizontal="center"/>
    </xf>
    <xf numFmtId="0" fontId="52" fillId="0" borderId="3" xfId="1" applyFont="1" applyBorder="1" applyAlignment="1">
      <alignment horizontal="center"/>
    </xf>
    <xf numFmtId="0" fontId="52" fillId="0" borderId="30" xfId="1" applyFont="1" applyBorder="1" applyAlignment="1">
      <alignment horizontal="center"/>
    </xf>
    <xf numFmtId="0" fontId="52" fillId="0" borderId="1" xfId="1" applyFont="1" applyBorder="1" applyAlignment="1">
      <alignment horizontal="center"/>
    </xf>
    <xf numFmtId="14" fontId="27" fillId="0" borderId="6" xfId="1" applyNumberFormat="1" applyFont="1" applyBorder="1" applyAlignment="1">
      <alignment horizontal="center"/>
    </xf>
    <xf numFmtId="14" fontId="27" fillId="4" borderId="6" xfId="1" applyNumberFormat="1" applyFont="1" applyFill="1" applyBorder="1" applyAlignment="1">
      <alignment horizontal="center"/>
    </xf>
    <xf numFmtId="14" fontId="27" fillId="8" borderId="6" xfId="1" applyNumberFormat="1" applyFont="1" applyFill="1" applyBorder="1" applyAlignment="1">
      <alignment horizontal="center"/>
    </xf>
    <xf numFmtId="14" fontId="27" fillId="4" borderId="13" xfId="1" applyNumberFormat="1" applyFont="1" applyFill="1" applyBorder="1" applyAlignment="1">
      <alignment horizontal="center"/>
    </xf>
    <xf numFmtId="14" fontId="27" fillId="0" borderId="3" xfId="1" applyNumberFormat="1" applyFont="1" applyBorder="1" applyAlignment="1">
      <alignment horizontal="center"/>
    </xf>
    <xf numFmtId="14" fontId="27" fillId="0" borderId="30" xfId="1" applyNumberFormat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54" fillId="18" borderId="6" xfId="1" applyFont="1" applyFill="1" applyBorder="1" applyAlignment="1">
      <alignment horizontal="center" vertical="center" wrapText="1"/>
    </xf>
    <xf numFmtId="49" fontId="54" fillId="18" borderId="6" xfId="1" applyNumberFormat="1" applyFont="1" applyFill="1" applyBorder="1" applyAlignment="1">
      <alignment horizontal="center" vertical="center"/>
    </xf>
    <xf numFmtId="0" fontId="46" fillId="19" borderId="6" xfId="1" applyFont="1" applyFill="1" applyBorder="1" applyAlignment="1">
      <alignment horizontal="center" vertical="center" wrapText="1"/>
    </xf>
    <xf numFmtId="49" fontId="55" fillId="3" borderId="6" xfId="1" applyNumberFormat="1" applyFont="1" applyFill="1" applyBorder="1" applyAlignment="1">
      <alignment horizontal="center" vertical="center"/>
    </xf>
    <xf numFmtId="0" fontId="47" fillId="19" borderId="6" xfId="1" applyFont="1" applyFill="1" applyBorder="1" applyAlignment="1">
      <alignment horizontal="center" vertical="center" wrapText="1"/>
    </xf>
    <xf numFmtId="0" fontId="56" fillId="19" borderId="6" xfId="1" applyFont="1" applyFill="1" applyBorder="1" applyAlignment="1">
      <alignment horizontal="center" vertical="center" wrapText="1"/>
    </xf>
    <xf numFmtId="0" fontId="39" fillId="0" borderId="6" xfId="1" applyFont="1" applyBorder="1"/>
    <xf numFmtId="0" fontId="26" fillId="8" borderId="6" xfId="0" applyFont="1" applyFill="1" applyBorder="1" applyAlignment="1">
      <alignment wrapText="1"/>
    </xf>
    <xf numFmtId="14" fontId="27" fillId="0" borderId="7" xfId="1" applyNumberFormat="1" applyFont="1" applyBorder="1" applyAlignment="1">
      <alignment horizontal="center"/>
    </xf>
    <xf numFmtId="49" fontId="1" fillId="0" borderId="33" xfId="1" applyNumberFormat="1" applyBorder="1"/>
    <xf numFmtId="0" fontId="1" fillId="0" borderId="32" xfId="1" applyBorder="1" applyAlignment="1">
      <alignment horizontal="center" wrapText="1"/>
    </xf>
    <xf numFmtId="0" fontId="44" fillId="0" borderId="32" xfId="1" applyFont="1" applyBorder="1" applyAlignment="1">
      <alignment wrapText="1"/>
    </xf>
    <xf numFmtId="0" fontId="46" fillId="16" borderId="13" xfId="1" applyFont="1" applyFill="1" applyBorder="1" applyAlignment="1">
      <alignment horizontal="center" vertical="center" wrapText="1"/>
    </xf>
    <xf numFmtId="0" fontId="46" fillId="16" borderId="32" xfId="1" applyFont="1" applyFill="1" applyBorder="1" applyAlignment="1">
      <alignment horizontal="center" vertical="center" wrapText="1"/>
    </xf>
    <xf numFmtId="0" fontId="44" fillId="0" borderId="32" xfId="1" applyFont="1" applyBorder="1" applyAlignment="1">
      <alignment horizontal="center"/>
    </xf>
    <xf numFmtId="0" fontId="46" fillId="8" borderId="13" xfId="1" applyFont="1" applyFill="1" applyBorder="1" applyAlignment="1">
      <alignment horizontal="center" vertical="center" wrapText="1"/>
    </xf>
    <xf numFmtId="0" fontId="46" fillId="8" borderId="15" xfId="1" applyFont="1" applyFill="1" applyBorder="1" applyAlignment="1">
      <alignment horizontal="center" vertical="center" wrapText="1"/>
    </xf>
    <xf numFmtId="0" fontId="39" fillId="0" borderId="36" xfId="1" applyFont="1" applyBorder="1"/>
    <xf numFmtId="0" fontId="1" fillId="0" borderId="10" xfId="1" applyBorder="1"/>
    <xf numFmtId="0" fontId="44" fillId="0" borderId="3" xfId="1" applyFont="1" applyBorder="1" applyAlignment="1">
      <alignment wrapText="1"/>
    </xf>
    <xf numFmtId="0" fontId="44" fillId="0" borderId="5" xfId="1" applyFont="1" applyBorder="1" applyAlignment="1">
      <alignment horizontal="center"/>
    </xf>
    <xf numFmtId="0" fontId="44" fillId="8" borderId="5" xfId="1" applyFont="1" applyFill="1" applyBorder="1"/>
    <xf numFmtId="0" fontId="44" fillId="8" borderId="14" xfId="1" applyFont="1" applyFill="1" applyBorder="1"/>
    <xf numFmtId="0" fontId="39" fillId="0" borderId="37" xfId="1" applyFont="1" applyBorder="1"/>
    <xf numFmtId="0" fontId="46" fillId="4" borderId="6" xfId="1" applyFont="1" applyFill="1" applyBorder="1" applyAlignment="1">
      <alignment horizontal="center" vertical="center"/>
    </xf>
    <xf numFmtId="0" fontId="16" fillId="4" borderId="4" xfId="0" applyFont="1" applyFill="1" applyBorder="1"/>
    <xf numFmtId="0" fontId="46" fillId="19" borderId="6" xfId="1" applyFont="1" applyFill="1" applyBorder="1" applyAlignment="1">
      <alignment horizontal="center" vertical="center"/>
    </xf>
    <xf numFmtId="0" fontId="54" fillId="15" borderId="6" xfId="1" applyFont="1" applyFill="1" applyBorder="1" applyAlignment="1">
      <alignment horizontal="center" vertical="center" wrapText="1"/>
    </xf>
    <xf numFmtId="0" fontId="57" fillId="15" borderId="6" xfId="1" applyFont="1" applyFill="1" applyBorder="1" applyAlignment="1">
      <alignment horizontal="center" vertical="center" wrapText="1"/>
    </xf>
    <xf numFmtId="0" fontId="58" fillId="20" borderId="6" xfId="0" applyFont="1" applyFill="1" applyBorder="1" applyAlignment="1">
      <alignment horizontal="center" vertical="center"/>
    </xf>
    <xf numFmtId="0" fontId="54" fillId="3" borderId="6" xfId="1" applyFont="1" applyFill="1" applyBorder="1" applyAlignment="1">
      <alignment horizontal="center" vertical="center" wrapText="1"/>
    </xf>
    <xf numFmtId="0" fontId="36" fillId="2" borderId="8" xfId="1" applyFont="1" applyFill="1" applyBorder="1" applyAlignment="1">
      <alignment horizontal="center" vertical="center"/>
    </xf>
    <xf numFmtId="0" fontId="44" fillId="4" borderId="0" xfId="1" applyFont="1" applyFill="1" applyAlignment="1">
      <alignment horizontal="center"/>
    </xf>
    <xf numFmtId="0" fontId="1" fillId="4" borderId="11" xfId="1" applyFill="1" applyBorder="1"/>
    <xf numFmtId="0" fontId="44" fillId="0" borderId="31" xfId="1" applyFont="1" applyBorder="1" applyAlignment="1">
      <alignment wrapText="1"/>
    </xf>
    <xf numFmtId="0" fontId="44" fillId="4" borderId="31" xfId="1" applyFont="1" applyFill="1" applyBorder="1" applyAlignment="1">
      <alignment wrapText="1"/>
    </xf>
    <xf numFmtId="0" fontId="44" fillId="0" borderId="18" xfId="1" applyFont="1" applyBorder="1" applyAlignment="1">
      <alignment horizontal="center"/>
    </xf>
    <xf numFmtId="0" fontId="44" fillId="0" borderId="29" xfId="1" applyFont="1" applyBorder="1" applyAlignment="1">
      <alignment horizontal="center"/>
    </xf>
    <xf numFmtId="0" fontId="44" fillId="4" borderId="29" xfId="1" applyFont="1" applyFill="1" applyBorder="1" applyAlignment="1">
      <alignment horizontal="center"/>
    </xf>
    <xf numFmtId="0" fontId="40" fillId="0" borderId="8" xfId="1" applyFont="1" applyBorder="1" applyAlignment="1">
      <alignment horizontal="center" vertical="center" wrapText="1"/>
    </xf>
    <xf numFmtId="0" fontId="1" fillId="0" borderId="14" xfId="1" applyBorder="1" applyAlignment="1">
      <alignment horizontal="center"/>
    </xf>
    <xf numFmtId="0" fontId="46" fillId="21" borderId="6" xfId="1" applyFont="1" applyFill="1" applyBorder="1" applyAlignment="1">
      <alignment horizontal="center" vertical="center"/>
    </xf>
    <xf numFmtId="0" fontId="46" fillId="21" borderId="6" xfId="1" applyFont="1" applyFill="1" applyBorder="1" applyAlignment="1">
      <alignment horizontal="center" vertical="center" wrapText="1"/>
    </xf>
    <xf numFmtId="0" fontId="26" fillId="21" borderId="6" xfId="0" applyFont="1" applyFill="1" applyBorder="1" applyAlignment="1">
      <alignment vertical="center" wrapText="1"/>
    </xf>
    <xf numFmtId="0" fontId="44" fillId="21" borderId="7" xfId="1" applyFont="1" applyFill="1" applyBorder="1" applyAlignment="1">
      <alignment horizontal="center" vertical="center"/>
    </xf>
    <xf numFmtId="0" fontId="30" fillId="19" borderId="6" xfId="1" applyFont="1" applyFill="1" applyBorder="1" applyAlignment="1">
      <alignment horizontal="center" vertical="center"/>
    </xf>
    <xf numFmtId="0" fontId="36" fillId="0" borderId="15" xfId="1" applyFont="1" applyBorder="1" applyAlignment="1">
      <alignment horizontal="center" vertical="center" wrapText="1"/>
    </xf>
    <xf numFmtId="49" fontId="44" fillId="0" borderId="0" xfId="1" applyNumberFormat="1" applyFont="1"/>
    <xf numFmtId="0" fontId="44" fillId="0" borderId="7" xfId="1" applyFont="1" applyBorder="1" applyAlignment="1">
      <alignment horizontal="center"/>
    </xf>
    <xf numFmtId="0" fontId="46" fillId="16" borderId="7" xfId="1" applyFont="1" applyFill="1" applyBorder="1" applyAlignment="1">
      <alignment horizontal="center" vertical="center" wrapText="1"/>
    </xf>
    <xf numFmtId="0" fontId="44" fillId="0" borderId="31" xfId="1" applyFont="1" applyBorder="1"/>
    <xf numFmtId="0" fontId="41" fillId="0" borderId="7" xfId="1" applyFont="1" applyBorder="1" applyAlignment="1">
      <alignment horizontal="center" vertical="center" wrapText="1"/>
    </xf>
    <xf numFmtId="0" fontId="45" fillId="12" borderId="8" xfId="0" applyFont="1" applyFill="1" applyBorder="1" applyAlignment="1">
      <alignment horizontal="center" vertical="center"/>
    </xf>
    <xf numFmtId="0" fontId="49" fillId="0" borderId="11" xfId="1" applyFont="1" applyBorder="1" applyAlignment="1">
      <alignment horizontal="center"/>
    </xf>
    <xf numFmtId="0" fontId="49" fillId="0" borderId="8" xfId="1" applyFont="1" applyBorder="1" applyAlignment="1">
      <alignment horizontal="center"/>
    </xf>
    <xf numFmtId="0" fontId="44" fillId="0" borderId="8" xfId="1" applyFont="1" applyBorder="1" applyAlignment="1">
      <alignment horizontal="center"/>
    </xf>
    <xf numFmtId="0" fontId="44" fillId="4" borderId="14" xfId="1" applyFont="1" applyFill="1" applyBorder="1" applyAlignment="1">
      <alignment horizontal="center"/>
    </xf>
    <xf numFmtId="0" fontId="40" fillId="0" borderId="9" xfId="1" applyFont="1" applyBorder="1" applyAlignment="1">
      <alignment vertical="center" wrapText="1"/>
    </xf>
    <xf numFmtId="0" fontId="40" fillId="0" borderId="24" xfId="1" applyFont="1" applyBorder="1" applyAlignment="1">
      <alignment vertical="center" wrapText="1"/>
    </xf>
    <xf numFmtId="0" fontId="36" fillId="0" borderId="8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0" fontId="44" fillId="4" borderId="33" xfId="1" applyFont="1" applyFill="1" applyBorder="1" applyAlignment="1">
      <alignment horizontal="center"/>
    </xf>
    <xf numFmtId="0" fontId="1" fillId="0" borderId="8" xfId="1" applyBorder="1" applyAlignment="1">
      <alignment horizontal="center"/>
    </xf>
    <xf numFmtId="0" fontId="44" fillId="8" borderId="8" xfId="1" applyFont="1" applyFill="1" applyBorder="1" applyAlignment="1">
      <alignment horizontal="center"/>
    </xf>
    <xf numFmtId="0" fontId="44" fillId="0" borderId="13" xfId="1" applyFont="1" applyBorder="1" applyAlignment="1">
      <alignment horizontal="center"/>
    </xf>
    <xf numFmtId="0" fontId="44" fillId="4" borderId="34" xfId="1" applyFont="1" applyFill="1" applyBorder="1" applyAlignment="1">
      <alignment wrapText="1"/>
    </xf>
    <xf numFmtId="0" fontId="44" fillId="4" borderId="7" xfId="1" applyFont="1" applyFill="1" applyBorder="1" applyAlignment="1">
      <alignment wrapText="1"/>
    </xf>
    <xf numFmtId="0" fontId="44" fillId="8" borderId="7" xfId="1" applyFont="1" applyFill="1" applyBorder="1" applyAlignment="1">
      <alignment wrapText="1"/>
    </xf>
    <xf numFmtId="0" fontId="44" fillId="8" borderId="11" xfId="1" applyFont="1" applyFill="1" applyBorder="1" applyAlignment="1">
      <alignment horizontal="center"/>
    </xf>
    <xf numFmtId="0" fontId="44" fillId="4" borderId="8" xfId="1" applyFont="1" applyFill="1" applyBorder="1" applyAlignment="1">
      <alignment horizontal="center"/>
    </xf>
    <xf numFmtId="0" fontId="44" fillId="4" borderId="13" xfId="1" applyFont="1" applyFill="1" applyBorder="1" applyAlignment="1">
      <alignment wrapText="1"/>
    </xf>
    <xf numFmtId="0" fontId="44" fillId="8" borderId="14" xfId="1" applyFont="1" applyFill="1" applyBorder="1" applyAlignment="1">
      <alignment wrapText="1"/>
    </xf>
    <xf numFmtId="0" fontId="44" fillId="17" borderId="6" xfId="1" applyFont="1" applyFill="1" applyBorder="1" applyAlignment="1">
      <alignment wrapText="1"/>
    </xf>
    <xf numFmtId="0" fontId="44" fillId="0" borderId="34" xfId="1" applyFont="1" applyBorder="1" applyAlignment="1">
      <alignment wrapText="1"/>
    </xf>
    <xf numFmtId="0" fontId="44" fillId="0" borderId="7" xfId="1" applyFont="1" applyBorder="1" applyAlignment="1">
      <alignment wrapText="1"/>
    </xf>
    <xf numFmtId="0" fontId="44" fillId="0" borderId="5" xfId="1" applyFont="1" applyBorder="1" applyAlignment="1">
      <alignment wrapText="1"/>
    </xf>
    <xf numFmtId="0" fontId="27" fillId="4" borderId="7" xfId="1" applyFont="1" applyFill="1" applyBorder="1" applyAlignment="1">
      <alignment wrapText="1"/>
    </xf>
    <xf numFmtId="0" fontId="27" fillId="0" borderId="7" xfId="1" applyFont="1" applyBorder="1" applyAlignment="1">
      <alignment wrapText="1"/>
    </xf>
    <xf numFmtId="0" fontId="27" fillId="0" borderId="5" xfId="1" applyFont="1" applyBorder="1" applyAlignment="1">
      <alignment wrapText="1"/>
    </xf>
    <xf numFmtId="0" fontId="27" fillId="0" borderId="31" xfId="1" applyFont="1" applyBorder="1" applyAlignment="1">
      <alignment wrapText="1"/>
    </xf>
    <xf numFmtId="0" fontId="1" fillId="0" borderId="31" xfId="1" applyBorder="1" applyAlignment="1">
      <alignment wrapText="1"/>
    </xf>
    <xf numFmtId="0" fontId="46" fillId="17" borderId="8" xfId="1" applyFont="1" applyFill="1" applyBorder="1" applyAlignment="1">
      <alignment horizontal="center" vertical="center" wrapText="1"/>
    </xf>
    <xf numFmtId="0" fontId="44" fillId="0" borderId="33" xfId="1" applyFont="1" applyBorder="1" applyAlignment="1">
      <alignment horizontal="center"/>
    </xf>
    <xf numFmtId="0" fontId="27" fillId="4" borderId="8" xfId="1" applyFont="1" applyFill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29" xfId="1" applyBorder="1" applyAlignment="1">
      <alignment horizontal="center"/>
    </xf>
    <xf numFmtId="0" fontId="46" fillId="16" borderId="34" xfId="1" applyFont="1" applyFill="1" applyBorder="1" applyAlignment="1">
      <alignment horizontal="center" vertical="center" wrapText="1"/>
    </xf>
    <xf numFmtId="0" fontId="46" fillId="16" borderId="22" xfId="1" applyFont="1" applyFill="1" applyBorder="1" applyAlignment="1">
      <alignment horizontal="center" vertical="center" wrapText="1"/>
    </xf>
    <xf numFmtId="0" fontId="1" fillId="0" borderId="3" xfId="1" applyBorder="1" applyAlignment="1">
      <alignment wrapText="1"/>
    </xf>
    <xf numFmtId="0" fontId="54" fillId="16" borderId="6" xfId="1" applyFont="1" applyFill="1" applyBorder="1" applyAlignment="1">
      <alignment horizontal="center" vertical="center" wrapText="1"/>
    </xf>
    <xf numFmtId="0" fontId="54" fillId="21" borderId="6" xfId="1" applyFont="1" applyFill="1" applyBorder="1" applyAlignment="1">
      <alignment horizontal="center" vertical="center"/>
    </xf>
    <xf numFmtId="0" fontId="44" fillId="0" borderId="22" xfId="1" applyFont="1" applyBorder="1" applyAlignment="1">
      <alignment horizontal="center"/>
    </xf>
    <xf numFmtId="0" fontId="52" fillId="17" borderId="30" xfId="1" applyFont="1" applyFill="1" applyBorder="1" applyAlignment="1">
      <alignment horizontal="center" vertical="center"/>
    </xf>
    <xf numFmtId="14" fontId="27" fillId="17" borderId="6" xfId="1" applyNumberFormat="1" applyFont="1" applyFill="1" applyBorder="1" applyAlignment="1">
      <alignment horizontal="center" vertical="center"/>
    </xf>
    <xf numFmtId="0" fontId="52" fillId="17" borderId="32" xfId="1" applyFont="1" applyFill="1" applyBorder="1" applyAlignment="1">
      <alignment horizontal="center" vertical="center"/>
    </xf>
    <xf numFmtId="0" fontId="59" fillId="17" borderId="8" xfId="1" applyFont="1" applyFill="1" applyBorder="1" applyAlignment="1">
      <alignment horizontal="center" vertical="center"/>
    </xf>
    <xf numFmtId="0" fontId="59" fillId="17" borderId="7" xfId="1" applyFont="1" applyFill="1" applyBorder="1" applyAlignment="1">
      <alignment horizontal="center" vertical="center"/>
    </xf>
    <xf numFmtId="0" fontId="59" fillId="17" borderId="6" xfId="1" applyFont="1" applyFill="1" applyBorder="1" applyAlignment="1">
      <alignment horizontal="center" vertical="center"/>
    </xf>
    <xf numFmtId="0" fontId="59" fillId="2" borderId="8" xfId="1" applyFont="1" applyFill="1" applyBorder="1" applyAlignment="1">
      <alignment horizontal="center" vertical="center"/>
    </xf>
    <xf numFmtId="0" fontId="59" fillId="2" borderId="7" xfId="1" applyFont="1" applyFill="1" applyBorder="1" applyAlignment="1">
      <alignment horizontal="center" vertical="center"/>
    </xf>
    <xf numFmtId="0" fontId="59" fillId="8" borderId="16" xfId="1" applyFont="1" applyFill="1" applyBorder="1" applyAlignment="1">
      <alignment horizontal="center" vertical="center"/>
    </xf>
    <xf numFmtId="0" fontId="59" fillId="2" borderId="14" xfId="1" applyFont="1" applyFill="1" applyBorder="1" applyAlignment="1">
      <alignment horizontal="center" vertical="center"/>
    </xf>
    <xf numFmtId="0" fontId="59" fillId="19" borderId="8" xfId="1" applyFont="1" applyFill="1" applyBorder="1" applyAlignment="1">
      <alignment horizontal="center" vertical="center"/>
    </xf>
    <xf numFmtId="0" fontId="59" fillId="19" borderId="7" xfId="1" applyFont="1" applyFill="1" applyBorder="1" applyAlignment="1">
      <alignment horizontal="center" vertical="center"/>
    </xf>
    <xf numFmtId="0" fontId="59" fillId="2" borderId="6" xfId="1" applyFont="1" applyFill="1" applyBorder="1" applyAlignment="1">
      <alignment horizontal="center" vertical="center"/>
    </xf>
    <xf numFmtId="0" fontId="59" fillId="4" borderId="8" xfId="1" applyFont="1" applyFill="1" applyBorder="1" applyAlignment="1">
      <alignment horizontal="center" vertical="center"/>
    </xf>
    <xf numFmtId="0" fontId="59" fillId="4" borderId="7" xfId="1" applyFont="1" applyFill="1" applyBorder="1" applyAlignment="1">
      <alignment horizontal="center" vertical="center"/>
    </xf>
    <xf numFmtId="0" fontId="60" fillId="4" borderId="6" xfId="1" applyFont="1" applyFill="1" applyBorder="1"/>
    <xf numFmtId="0" fontId="44" fillId="0" borderId="6" xfId="1" applyFont="1" applyBorder="1" applyAlignment="1">
      <alignment horizontal="center" wrapText="1"/>
    </xf>
    <xf numFmtId="0" fontId="40" fillId="0" borderId="9" xfId="1" applyFont="1" applyBorder="1" applyAlignment="1">
      <alignment horizontal="left" vertical="center" wrapText="1"/>
    </xf>
    <xf numFmtId="0" fontId="1" fillId="0" borderId="13" xfId="1" applyBorder="1"/>
    <xf numFmtId="0" fontId="47" fillId="19" borderId="7" xfId="1" applyFont="1" applyFill="1" applyBorder="1" applyAlignment="1">
      <alignment horizontal="center" vertical="center" wrapText="1"/>
    </xf>
    <xf numFmtId="0" fontId="46" fillId="12" borderId="7" xfId="1" applyFont="1" applyFill="1" applyBorder="1" applyAlignment="1">
      <alignment horizontal="center" vertical="center" wrapText="1"/>
    </xf>
    <xf numFmtId="0" fontId="46" fillId="12" borderId="16" xfId="1" applyFont="1" applyFill="1" applyBorder="1" applyAlignment="1">
      <alignment horizontal="center" vertical="center" wrapText="1"/>
    </xf>
    <xf numFmtId="0" fontId="44" fillId="8" borderId="7" xfId="1" applyFont="1" applyFill="1" applyBorder="1" applyAlignment="1">
      <alignment horizontal="center"/>
    </xf>
    <xf numFmtId="0" fontId="57" fillId="15" borderId="7" xfId="1" applyFont="1" applyFill="1" applyBorder="1" applyAlignment="1">
      <alignment horizontal="center" vertical="center" wrapText="1"/>
    </xf>
    <xf numFmtId="0" fontId="56" fillId="19" borderId="7" xfId="1" applyFont="1" applyFill="1" applyBorder="1" applyAlignment="1">
      <alignment horizontal="center" vertical="center" wrapText="1"/>
    </xf>
    <xf numFmtId="0" fontId="46" fillId="19" borderId="7" xfId="1" applyFont="1" applyFill="1" applyBorder="1" applyAlignment="1">
      <alignment horizontal="center" vertical="center" wrapText="1"/>
    </xf>
    <xf numFmtId="0" fontId="44" fillId="19" borderId="7" xfId="1" applyFont="1" applyFill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4" fillId="19" borderId="6" xfId="1" applyFont="1" applyFill="1" applyBorder="1" applyAlignment="1">
      <alignment horizontal="center" vertical="center"/>
    </xf>
    <xf numFmtId="0" fontId="30" fillId="13" borderId="6" xfId="1" applyFont="1" applyFill="1" applyBorder="1" applyAlignment="1">
      <alignment horizontal="center" vertical="center"/>
    </xf>
    <xf numFmtId="0" fontId="44" fillId="19" borderId="6" xfId="1" applyFont="1" applyFill="1" applyBorder="1" applyAlignment="1">
      <alignment horizontal="center" vertical="center" wrapText="1"/>
    </xf>
    <xf numFmtId="0" fontId="46" fillId="19" borderId="22" xfId="1" applyFont="1" applyFill="1" applyBorder="1" applyAlignment="1">
      <alignment horizontal="center" vertical="center" wrapText="1"/>
    </xf>
    <xf numFmtId="0" fontId="56" fillId="16" borderId="7" xfId="1" applyFont="1" applyFill="1" applyBorder="1" applyAlignment="1">
      <alignment horizontal="center" vertical="center" wrapText="1"/>
    </xf>
    <xf numFmtId="0" fontId="44" fillId="4" borderId="14" xfId="1" applyFont="1" applyFill="1" applyBorder="1" applyAlignment="1">
      <alignment wrapText="1"/>
    </xf>
    <xf numFmtId="0" fontId="45" fillId="12" borderId="15" xfId="0" applyFont="1" applyFill="1" applyBorder="1" applyAlignment="1">
      <alignment horizontal="center" vertical="center"/>
    </xf>
    <xf numFmtId="0" fontId="44" fillId="17" borderId="14" xfId="1" applyFont="1" applyFill="1" applyBorder="1" applyAlignment="1">
      <alignment horizontal="center"/>
    </xf>
    <xf numFmtId="0" fontId="61" fillId="19" borderId="16" xfId="1" applyFont="1" applyFill="1" applyBorder="1" applyAlignment="1">
      <alignment horizontal="center" vertical="center"/>
    </xf>
    <xf numFmtId="0" fontId="59" fillId="17" borderId="16" xfId="1" applyFont="1" applyFill="1" applyBorder="1" applyAlignment="1">
      <alignment horizontal="center" vertical="center"/>
    </xf>
    <xf numFmtId="0" fontId="62" fillId="17" borderId="6" xfId="1" applyFont="1" applyFill="1" applyBorder="1" applyAlignment="1">
      <alignment horizontal="center" vertical="center"/>
    </xf>
    <xf numFmtId="0" fontId="62" fillId="8" borderId="6" xfId="1" applyFont="1" applyFill="1" applyBorder="1" applyAlignment="1">
      <alignment horizontal="center" vertical="center"/>
    </xf>
    <xf numFmtId="0" fontId="44" fillId="4" borderId="7" xfId="1" applyFont="1" applyFill="1" applyBorder="1" applyAlignment="1">
      <alignment horizontal="center" vertical="center"/>
    </xf>
    <xf numFmtId="0" fontId="63" fillId="21" borderId="6" xfId="0" applyFont="1" applyFill="1" applyBorder="1" applyAlignment="1">
      <alignment vertical="center" wrapText="1"/>
    </xf>
    <xf numFmtId="0" fontId="44" fillId="4" borderId="30" xfId="1" applyFont="1" applyFill="1" applyBorder="1" applyAlignment="1">
      <alignment horizontal="center" vertical="center"/>
    </xf>
    <xf numFmtId="0" fontId="48" fillId="12" borderId="8" xfId="1" applyFont="1" applyFill="1" applyBorder="1" applyAlignment="1">
      <alignment horizontal="center" vertical="center" wrapText="1"/>
    </xf>
    <xf numFmtId="0" fontId="44" fillId="8" borderId="35" xfId="1" applyFont="1" applyFill="1" applyBorder="1"/>
    <xf numFmtId="0" fontId="28" fillId="19" borderId="6" xfId="1" applyFont="1" applyFill="1" applyBorder="1" applyAlignment="1">
      <alignment horizontal="center" vertical="center"/>
    </xf>
    <xf numFmtId="0" fontId="54" fillId="4" borderId="6" xfId="1" applyFont="1" applyFill="1" applyBorder="1" applyAlignment="1">
      <alignment horizontal="center" vertical="center" wrapText="1"/>
    </xf>
    <xf numFmtId="0" fontId="54" fillId="17" borderId="6" xfId="1" applyFont="1" applyFill="1" applyBorder="1" applyAlignment="1">
      <alignment horizontal="center" vertical="center" wrapText="1"/>
    </xf>
    <xf numFmtId="0" fontId="64" fillId="0" borderId="6" xfId="1" applyFont="1" applyBorder="1" applyAlignment="1">
      <alignment horizontal="center" vertical="center"/>
    </xf>
    <xf numFmtId="0" fontId="65" fillId="17" borderId="7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36" fillId="0" borderId="7" xfId="1" applyFont="1" applyBorder="1" applyAlignment="1">
      <alignment horizontal="center" vertical="center"/>
    </xf>
    <xf numFmtId="0" fontId="36" fillId="0" borderId="9" xfId="1" applyFont="1" applyBorder="1" applyAlignment="1">
      <alignment horizontal="center" vertical="center"/>
    </xf>
    <xf numFmtId="0" fontId="36" fillId="0" borderId="8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36" fillId="2" borderId="7" xfId="1" applyFont="1" applyFill="1" applyBorder="1" applyAlignment="1">
      <alignment horizontal="center" vertical="center"/>
    </xf>
    <xf numFmtId="0" fontId="36" fillId="2" borderId="9" xfId="1" applyFont="1" applyFill="1" applyBorder="1" applyAlignment="1">
      <alignment horizontal="center" vertical="center"/>
    </xf>
    <xf numFmtId="0" fontId="36" fillId="2" borderId="8" xfId="1" applyFont="1" applyFill="1" applyBorder="1" applyAlignment="1">
      <alignment horizontal="center" vertical="center"/>
    </xf>
    <xf numFmtId="0" fontId="1" fillId="0" borderId="7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8" xfId="1" applyBorder="1" applyAlignment="1">
      <alignment horizontal="center"/>
    </xf>
    <xf numFmtId="0" fontId="52" fillId="0" borderId="15" xfId="1" applyFont="1" applyBorder="1" applyAlignment="1">
      <alignment horizontal="center" vertical="center" wrapText="1"/>
    </xf>
    <xf numFmtId="0" fontId="52" fillId="0" borderId="10" xfId="1" applyFont="1" applyBorder="1" applyAlignment="1">
      <alignment horizontal="center" vertical="center" wrapText="1"/>
    </xf>
    <xf numFmtId="0" fontId="52" fillId="0" borderId="16" xfId="1" applyFont="1" applyBorder="1" applyAlignment="1">
      <alignment horizontal="center" vertical="center" wrapText="1"/>
    </xf>
    <xf numFmtId="0" fontId="52" fillId="0" borderId="11" xfId="1" applyFont="1" applyBorder="1" applyAlignment="1">
      <alignment horizontal="center" vertical="center" wrapText="1"/>
    </xf>
    <xf numFmtId="0" fontId="35" fillId="0" borderId="7" xfId="1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35" fillId="0" borderId="8" xfId="1" applyFont="1" applyBorder="1" applyAlignment="1">
      <alignment horizontal="center" vertical="center" wrapText="1"/>
    </xf>
    <xf numFmtId="0" fontId="35" fillId="0" borderId="6" xfId="1" applyFont="1" applyBorder="1" applyAlignment="1">
      <alignment horizontal="center" vertical="center" wrapText="1"/>
    </xf>
    <xf numFmtId="0" fontId="36" fillId="2" borderId="7" xfId="1" applyFont="1" applyFill="1" applyBorder="1" applyAlignment="1">
      <alignment horizontal="center" vertical="center" wrapText="1"/>
    </xf>
    <xf numFmtId="0" fontId="36" fillId="2" borderId="9" xfId="1" applyFont="1" applyFill="1" applyBorder="1" applyAlignment="1">
      <alignment horizontal="center" vertical="center" wrapText="1"/>
    </xf>
    <xf numFmtId="0" fontId="37" fillId="8" borderId="4" xfId="1" applyFont="1" applyFill="1" applyBorder="1" applyAlignment="1">
      <alignment horizontal="center" vertical="center" wrapText="1"/>
    </xf>
    <xf numFmtId="0" fontId="38" fillId="2" borderId="4" xfId="1" applyFont="1" applyFill="1" applyBorder="1" applyAlignment="1">
      <alignment horizontal="center" vertical="center" wrapText="1"/>
    </xf>
    <xf numFmtId="0" fontId="36" fillId="0" borderId="13" xfId="1" applyFont="1" applyBorder="1" applyAlignment="1">
      <alignment horizontal="center" vertical="center" wrapText="1"/>
    </xf>
    <xf numFmtId="0" fontId="35" fillId="2" borderId="38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center" vertical="center" wrapText="1"/>
    </xf>
    <xf numFmtId="0" fontId="40" fillId="0" borderId="7" xfId="1" applyFont="1" applyBorder="1" applyAlignment="1">
      <alignment horizontal="left" vertical="center" wrapText="1"/>
    </xf>
    <xf numFmtId="0" fontId="40" fillId="0" borderId="9" xfId="1" applyFont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Normale" xfId="0" builtinId="0"/>
    <cellStyle name="Normale 2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33CC"/>
      <rgbColor rgb="0000FFFF"/>
      <rgbColor rgb="00C5000B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E6E0EC"/>
      <rgbColor rgb="00660066"/>
      <rgbColor rgb="00D99694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BAE1"/>
      <color rgb="FFB1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400050</xdr:rowOff>
    </xdr:from>
    <xdr:to>
      <xdr:col>2</xdr:col>
      <xdr:colOff>152400</xdr:colOff>
      <xdr:row>0</xdr:row>
      <xdr:rowOff>1733550</xdr:rowOff>
    </xdr:to>
    <xdr:pic>
      <xdr:nvPicPr>
        <xdr:cNvPr id="2" name="Immagine 8">
          <a:extLst>
            <a:ext uri="{FF2B5EF4-FFF2-40B4-BE49-F238E27FC236}">
              <a16:creationId xmlns:a16="http://schemas.microsoft.com/office/drawing/2014/main" id="{4B085E36-3F87-4DF7-BB44-6EF4048B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00050"/>
          <a:ext cx="1466850" cy="1333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K1048576"/>
  <sheetViews>
    <sheetView tabSelected="1" view="pageBreakPreview" zoomScale="30" zoomScaleNormal="55" zoomScaleSheetLayoutView="30" zoomScalePageLayoutView="25" workbookViewId="0">
      <selection activeCell="BB152" sqref="BB152"/>
    </sheetView>
  </sheetViews>
  <sheetFormatPr defaultColWidth="9.140625" defaultRowHeight="26.25" x14ac:dyDescent="0.4"/>
  <cols>
    <col min="1" max="1" width="9.140625" style="411" customWidth="1"/>
    <col min="2" max="2" width="33.28515625" style="418" customWidth="1"/>
    <col min="3" max="3" width="9.140625" style="2" customWidth="1"/>
    <col min="4" max="4" width="26.7109375" style="61" hidden="1" customWidth="1"/>
    <col min="5" max="5" width="50.28515625" style="3" hidden="1" customWidth="1"/>
    <col min="6" max="10" width="5.7109375" style="3" hidden="1" customWidth="1"/>
    <col min="11" max="13" width="5.7109375" style="62" hidden="1" customWidth="1"/>
    <col min="14" max="14" width="5.7109375" style="3" hidden="1" customWidth="1"/>
    <col min="15" max="17" width="5.7109375" style="62" hidden="1" customWidth="1"/>
    <col min="18" max="22" width="5.7109375" style="374" hidden="1" customWidth="1"/>
    <col min="23" max="23" width="19.140625" style="374" hidden="1" customWidth="1"/>
    <col min="24" max="24" width="46.28515625" style="4" hidden="1" customWidth="1"/>
    <col min="25" max="27" width="5.7109375" style="4" hidden="1" customWidth="1"/>
    <col min="28" max="28" width="20.42578125" style="60" hidden="1" customWidth="1"/>
    <col min="29" max="29" width="24.42578125" style="369" hidden="1" customWidth="1"/>
    <col min="30" max="30" width="18.42578125" style="369" hidden="1" customWidth="1"/>
    <col min="31" max="31" width="41.140625" style="4" customWidth="1"/>
    <col min="32" max="39" width="9.140625" style="4" customWidth="1"/>
    <col min="40" max="42" width="9.140625" style="60" customWidth="1"/>
    <col min="43" max="43" width="9.140625" style="4" customWidth="1"/>
    <col min="44" max="45" width="9.140625" style="372" customWidth="1"/>
    <col min="46" max="46" width="9.140625" style="132" customWidth="1"/>
    <col min="47" max="47" width="32" style="17" customWidth="1"/>
    <col min="48" max="49" width="9.140625" style="11" customWidth="1"/>
    <col min="50" max="50" width="13.140625" style="11" customWidth="1"/>
    <col min="51" max="52" width="19.28515625" style="8" customWidth="1"/>
    <col min="53" max="53" width="19.140625" style="8" customWidth="1"/>
    <col min="54" max="54" width="140.7109375" style="8" customWidth="1"/>
    <col min="55" max="55" width="13.85546875" style="11" customWidth="1"/>
    <col min="56" max="56" width="22.42578125" style="11" customWidth="1"/>
    <col min="57" max="57" width="32" style="11" customWidth="1"/>
    <col min="58" max="62" width="9.140625" style="11" customWidth="1"/>
    <col min="63" max="63" width="69.85546875" style="8" customWidth="1"/>
    <col min="64" max="64" width="64.7109375" style="8" customWidth="1"/>
    <col min="65" max="65" width="41.28515625" style="5" customWidth="1"/>
    <col min="66" max="66" width="54" style="5" customWidth="1"/>
    <col min="67" max="67" width="30.5703125" style="5" customWidth="1"/>
    <col min="68" max="68" width="24.28515625" style="5" customWidth="1"/>
    <col min="69" max="69" width="24.85546875" style="5" customWidth="1"/>
    <col min="70" max="70" width="36" style="5" customWidth="1"/>
    <col min="71" max="71" width="35.5703125" style="5" customWidth="1"/>
    <col min="72" max="72" width="23" style="5" customWidth="1"/>
    <col min="73" max="73" width="23.140625" style="5" customWidth="1"/>
    <col min="74" max="74" width="18.140625" style="5" customWidth="1"/>
    <col min="75" max="75" width="38.85546875" style="5" customWidth="1"/>
    <col min="76" max="76" width="18.85546875" style="5" customWidth="1"/>
    <col min="77" max="77" width="29.7109375" style="5" customWidth="1"/>
    <col min="78" max="78" width="27.5703125" style="5" customWidth="1"/>
    <col min="79" max="145" width="9.140625" style="5" customWidth="1"/>
    <col min="146" max="146" width="9.140625" style="6" customWidth="1"/>
    <col min="147" max="244" width="9.140625" style="7" customWidth="1"/>
    <col min="245" max="245" width="9.140625" style="1" customWidth="1"/>
    <col min="246" max="16383" width="9.140625" style="1"/>
    <col min="16384" max="16384" width="9.140625" style="1" customWidth="1"/>
  </cols>
  <sheetData>
    <row r="1" spans="1:245" s="377" customFormat="1" ht="184.5" customHeight="1" x14ac:dyDescent="0.25">
      <c r="A1" s="576"/>
      <c r="B1" s="577"/>
      <c r="C1" s="578"/>
      <c r="D1" s="594" t="s">
        <v>0</v>
      </c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S1" s="595"/>
      <c r="AT1" s="595"/>
      <c r="AU1" s="595"/>
      <c r="AV1" s="595"/>
      <c r="AW1" s="595"/>
      <c r="AX1" s="595"/>
      <c r="AY1" s="595"/>
      <c r="AZ1" s="528"/>
      <c r="BA1" s="528"/>
      <c r="BB1" s="476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12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375"/>
      <c r="EQ1" s="376"/>
      <c r="ER1" s="376"/>
      <c r="ES1" s="376"/>
      <c r="ET1" s="376"/>
      <c r="EU1" s="376"/>
      <c r="EV1" s="376"/>
      <c r="EW1" s="376"/>
      <c r="EX1" s="376"/>
      <c r="EY1" s="376"/>
      <c r="EZ1" s="376"/>
      <c r="FA1" s="376"/>
      <c r="FB1" s="376"/>
      <c r="FC1" s="376"/>
      <c r="FD1" s="376"/>
      <c r="FE1" s="376"/>
      <c r="FF1" s="376"/>
      <c r="FG1" s="376"/>
      <c r="FH1" s="376"/>
      <c r="FI1" s="376"/>
      <c r="FJ1" s="376"/>
      <c r="FK1" s="376"/>
      <c r="FL1" s="376"/>
      <c r="FM1" s="376"/>
      <c r="FN1" s="376"/>
      <c r="FO1" s="376"/>
      <c r="FP1" s="376"/>
      <c r="FQ1" s="376"/>
      <c r="FR1" s="376"/>
      <c r="FS1" s="376"/>
      <c r="FT1" s="376"/>
      <c r="FU1" s="376"/>
      <c r="FV1" s="376"/>
      <c r="FW1" s="376"/>
      <c r="FX1" s="376"/>
      <c r="FY1" s="376"/>
      <c r="FZ1" s="376"/>
      <c r="GA1" s="376"/>
      <c r="GB1" s="376"/>
      <c r="GC1" s="376"/>
      <c r="GD1" s="376"/>
      <c r="GE1" s="376"/>
      <c r="GF1" s="376"/>
      <c r="GG1" s="376"/>
      <c r="GH1" s="376"/>
      <c r="GI1" s="376"/>
      <c r="GJ1" s="376"/>
      <c r="GK1" s="376"/>
      <c r="GL1" s="376"/>
      <c r="GM1" s="376"/>
      <c r="GN1" s="376"/>
      <c r="GO1" s="376"/>
      <c r="GP1" s="376"/>
      <c r="GQ1" s="376"/>
      <c r="GR1" s="376"/>
      <c r="GS1" s="376"/>
      <c r="GT1" s="376"/>
      <c r="GU1" s="376"/>
      <c r="GV1" s="376"/>
      <c r="GW1" s="376"/>
      <c r="GX1" s="376"/>
      <c r="GY1" s="376"/>
      <c r="GZ1" s="376"/>
      <c r="HA1" s="376"/>
      <c r="HB1" s="376"/>
      <c r="HC1" s="376"/>
      <c r="HD1" s="376"/>
      <c r="HE1" s="376"/>
      <c r="HF1" s="376"/>
      <c r="HG1" s="376"/>
      <c r="HH1" s="376"/>
      <c r="HI1" s="376"/>
      <c r="HJ1" s="376"/>
      <c r="HK1" s="376"/>
      <c r="HL1" s="376"/>
      <c r="HM1" s="376"/>
      <c r="HN1" s="376"/>
      <c r="HO1" s="376"/>
      <c r="HP1" s="376"/>
      <c r="HQ1" s="376"/>
      <c r="HR1" s="376"/>
      <c r="HS1" s="376"/>
      <c r="HT1" s="376"/>
      <c r="HU1" s="376"/>
      <c r="HV1" s="376"/>
      <c r="HW1" s="376"/>
      <c r="HX1" s="376"/>
      <c r="HY1" s="376"/>
      <c r="HZ1" s="376"/>
      <c r="IA1" s="376"/>
      <c r="IB1" s="376"/>
      <c r="IC1" s="376"/>
      <c r="ID1" s="376"/>
      <c r="IE1" s="376"/>
      <c r="IF1" s="376"/>
      <c r="IG1" s="376"/>
      <c r="IH1" s="376"/>
      <c r="II1" s="376"/>
      <c r="IJ1" s="376"/>
    </row>
    <row r="2" spans="1:245" s="377" customFormat="1" ht="256.5" customHeight="1" x14ac:dyDescent="0.25">
      <c r="A2" s="579"/>
      <c r="B2" s="580"/>
      <c r="C2" s="46" t="s">
        <v>1</v>
      </c>
      <c r="D2" s="89" t="s">
        <v>2</v>
      </c>
      <c r="E2" s="583" t="s">
        <v>3</v>
      </c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5"/>
      <c r="Y2" s="229"/>
      <c r="Z2" s="229"/>
      <c r="AA2" s="229"/>
      <c r="AB2" s="230"/>
      <c r="AC2" s="465"/>
      <c r="AD2" s="465"/>
      <c r="AE2" s="591" t="s">
        <v>4</v>
      </c>
      <c r="AF2" s="591"/>
      <c r="AG2" s="591"/>
      <c r="AH2" s="591"/>
      <c r="AI2" s="591"/>
      <c r="AJ2" s="591"/>
      <c r="AK2" s="591"/>
      <c r="AL2" s="591"/>
      <c r="AM2" s="591"/>
      <c r="AN2" s="591"/>
      <c r="AO2" s="591"/>
      <c r="AP2" s="591"/>
      <c r="AQ2" s="591"/>
      <c r="AR2" s="591"/>
      <c r="AS2" s="591"/>
      <c r="AT2" s="591"/>
      <c r="AU2" s="591"/>
      <c r="AV2" s="231"/>
      <c r="AW2" s="229"/>
      <c r="AX2" s="229"/>
      <c r="AY2" s="229"/>
      <c r="AZ2" s="230"/>
      <c r="BA2" s="230"/>
      <c r="BB2" s="230" t="s">
        <v>5</v>
      </c>
      <c r="BC2" s="589" t="s">
        <v>6</v>
      </c>
      <c r="BD2" s="589"/>
      <c r="BE2" s="589"/>
      <c r="BF2" s="589"/>
      <c r="BG2" s="589"/>
      <c r="BH2" s="589"/>
      <c r="BI2" s="589"/>
      <c r="BJ2" s="589"/>
      <c r="BK2" s="227" t="s">
        <v>7</v>
      </c>
      <c r="BL2" s="227" t="s">
        <v>8</v>
      </c>
      <c r="BM2" s="221" t="s">
        <v>9</v>
      </c>
      <c r="BN2" s="226" t="s">
        <v>10</v>
      </c>
      <c r="BO2" s="592" t="s">
        <v>11</v>
      </c>
      <c r="BP2" s="593"/>
      <c r="BQ2" s="593"/>
      <c r="BR2" s="593"/>
      <c r="BS2" s="593"/>
      <c r="BT2" s="593"/>
      <c r="BU2" s="593"/>
      <c r="BV2" s="593"/>
      <c r="BW2" s="593"/>
      <c r="BX2" s="593"/>
      <c r="BY2" s="593"/>
      <c r="BZ2" s="593"/>
      <c r="CA2" s="18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375"/>
      <c r="EQ2" s="376"/>
      <c r="ER2" s="376"/>
      <c r="ES2" s="376"/>
      <c r="ET2" s="376"/>
      <c r="EU2" s="376"/>
      <c r="EV2" s="376"/>
      <c r="EW2" s="376"/>
      <c r="EX2" s="376"/>
      <c r="EY2" s="376"/>
      <c r="EZ2" s="376"/>
      <c r="FA2" s="376"/>
      <c r="FB2" s="376"/>
      <c r="FC2" s="376"/>
      <c r="FD2" s="376"/>
      <c r="FE2" s="376"/>
      <c r="FF2" s="376"/>
      <c r="FG2" s="376"/>
      <c r="FH2" s="376"/>
      <c r="FI2" s="376"/>
      <c r="FJ2" s="376"/>
      <c r="FK2" s="376"/>
      <c r="FL2" s="376"/>
      <c r="FM2" s="376"/>
      <c r="FN2" s="376"/>
      <c r="FO2" s="376"/>
      <c r="FP2" s="376"/>
      <c r="FQ2" s="376"/>
      <c r="FR2" s="376"/>
      <c r="FS2" s="376"/>
      <c r="FT2" s="376"/>
      <c r="FU2" s="376"/>
      <c r="FV2" s="376"/>
      <c r="FW2" s="376"/>
      <c r="FX2" s="376"/>
      <c r="FY2" s="376"/>
      <c r="FZ2" s="376"/>
      <c r="GA2" s="376"/>
      <c r="GB2" s="376"/>
      <c r="GC2" s="376"/>
      <c r="GD2" s="376"/>
      <c r="GE2" s="376"/>
      <c r="GF2" s="376"/>
      <c r="GG2" s="376"/>
      <c r="GH2" s="376"/>
      <c r="GI2" s="376"/>
      <c r="GJ2" s="376"/>
      <c r="GK2" s="376"/>
      <c r="GL2" s="376"/>
      <c r="GM2" s="376"/>
      <c r="GN2" s="376"/>
      <c r="GO2" s="376"/>
      <c r="GP2" s="376"/>
      <c r="GQ2" s="376"/>
      <c r="GR2" s="376"/>
      <c r="GS2" s="376"/>
      <c r="GT2" s="376"/>
      <c r="GU2" s="376"/>
      <c r="GV2" s="376"/>
      <c r="GW2" s="376"/>
      <c r="GX2" s="376"/>
      <c r="GY2" s="376"/>
      <c r="GZ2" s="376"/>
      <c r="HA2" s="376"/>
      <c r="HB2" s="376"/>
      <c r="HC2" s="376"/>
      <c r="HD2" s="376"/>
      <c r="HE2" s="376"/>
      <c r="HF2" s="376"/>
      <c r="HG2" s="376"/>
      <c r="HH2" s="376"/>
      <c r="HI2" s="376"/>
      <c r="HJ2" s="376"/>
      <c r="HK2" s="376"/>
      <c r="HL2" s="376"/>
      <c r="HM2" s="376"/>
      <c r="HN2" s="376"/>
      <c r="HO2" s="376"/>
      <c r="HP2" s="376"/>
      <c r="HQ2" s="376"/>
      <c r="HR2" s="376"/>
      <c r="HS2" s="376"/>
      <c r="HT2" s="376"/>
      <c r="HU2" s="376"/>
      <c r="HV2" s="376"/>
      <c r="HW2" s="376"/>
      <c r="HX2" s="376"/>
      <c r="HY2" s="376"/>
      <c r="HZ2" s="376"/>
      <c r="IA2" s="376"/>
      <c r="IB2" s="376"/>
      <c r="IC2" s="376"/>
      <c r="ID2" s="376"/>
      <c r="IE2" s="376"/>
      <c r="IF2" s="376"/>
      <c r="IG2" s="376"/>
      <c r="IH2" s="376"/>
      <c r="II2" s="376"/>
      <c r="IJ2" s="376"/>
    </row>
    <row r="3" spans="1:245" s="377" customFormat="1" ht="96" customHeight="1" x14ac:dyDescent="0.25">
      <c r="A3" s="581"/>
      <c r="B3" s="582"/>
      <c r="C3" s="46" t="s">
        <v>12</v>
      </c>
      <c r="D3" s="120"/>
      <c r="E3" s="583" t="s">
        <v>13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5"/>
      <c r="Y3" s="232"/>
      <c r="Z3" s="232"/>
      <c r="AA3" s="232"/>
      <c r="AB3" s="233"/>
      <c r="AC3" s="233"/>
      <c r="AD3" s="233"/>
      <c r="AE3" s="586" t="s">
        <v>13</v>
      </c>
      <c r="AF3" s="586"/>
      <c r="AG3" s="586"/>
      <c r="AH3" s="586"/>
      <c r="AI3" s="586"/>
      <c r="AJ3" s="586"/>
      <c r="AK3" s="586"/>
      <c r="AL3" s="586"/>
      <c r="AM3" s="586"/>
      <c r="AN3" s="586"/>
      <c r="AO3" s="586"/>
      <c r="AP3" s="586"/>
      <c r="AQ3" s="586"/>
      <c r="AR3" s="586"/>
      <c r="AS3" s="586"/>
      <c r="AT3" s="586"/>
      <c r="AU3" s="586"/>
      <c r="AV3" s="458"/>
      <c r="AW3" s="232"/>
      <c r="AX3" s="232"/>
      <c r="AY3" s="232"/>
      <c r="AZ3" s="233"/>
      <c r="BA3" s="233"/>
      <c r="BB3" s="234" t="s">
        <v>14</v>
      </c>
      <c r="BC3" s="590" t="s">
        <v>15</v>
      </c>
      <c r="BD3" s="590"/>
      <c r="BE3" s="590"/>
      <c r="BF3" s="590"/>
      <c r="BG3" s="590"/>
      <c r="BH3" s="590"/>
      <c r="BI3" s="590"/>
      <c r="BJ3" s="590"/>
      <c r="BK3" s="162"/>
      <c r="BL3" s="162"/>
      <c r="BM3" s="222" t="s">
        <v>16</v>
      </c>
      <c r="BN3" s="223" t="s">
        <v>13</v>
      </c>
      <c r="BO3" s="587" t="s">
        <v>16</v>
      </c>
      <c r="BP3" s="588"/>
      <c r="BQ3" s="588"/>
      <c r="BR3" s="588"/>
      <c r="BS3" s="588"/>
      <c r="BT3" s="588"/>
      <c r="BU3" s="588"/>
      <c r="BV3" s="588"/>
      <c r="BW3" s="588"/>
      <c r="BX3" s="588"/>
      <c r="BY3" s="588"/>
      <c r="BZ3" s="10"/>
      <c r="CA3" s="10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375"/>
      <c r="ER3" s="376"/>
      <c r="ES3" s="376"/>
      <c r="ET3" s="376"/>
      <c r="EU3" s="376"/>
      <c r="EV3" s="376"/>
      <c r="EW3" s="376"/>
      <c r="EX3" s="376"/>
      <c r="EY3" s="376"/>
      <c r="EZ3" s="376"/>
      <c r="FA3" s="376"/>
      <c r="FB3" s="376"/>
      <c r="FC3" s="376"/>
      <c r="FD3" s="376"/>
      <c r="FE3" s="376"/>
      <c r="FF3" s="376"/>
      <c r="FG3" s="376"/>
      <c r="FH3" s="376"/>
      <c r="FI3" s="376"/>
      <c r="FJ3" s="376"/>
      <c r="FK3" s="376"/>
      <c r="FL3" s="376"/>
      <c r="FM3" s="376"/>
      <c r="FN3" s="376"/>
      <c r="FO3" s="376"/>
      <c r="FP3" s="376"/>
      <c r="FQ3" s="376"/>
      <c r="FR3" s="376"/>
      <c r="FS3" s="376"/>
      <c r="FT3" s="376"/>
      <c r="FU3" s="376"/>
      <c r="FV3" s="376"/>
      <c r="FW3" s="376"/>
      <c r="FX3" s="376"/>
      <c r="FY3" s="376"/>
      <c r="FZ3" s="376"/>
      <c r="GA3" s="376"/>
      <c r="GB3" s="376"/>
      <c r="GC3" s="376"/>
      <c r="GD3" s="376"/>
      <c r="GE3" s="376"/>
      <c r="GF3" s="376"/>
      <c r="GG3" s="376"/>
      <c r="GH3" s="376"/>
      <c r="GI3" s="376"/>
      <c r="GJ3" s="376"/>
      <c r="GK3" s="376"/>
      <c r="GL3" s="376"/>
      <c r="GM3" s="376"/>
      <c r="GN3" s="376"/>
      <c r="GO3" s="376"/>
      <c r="GP3" s="376"/>
      <c r="GQ3" s="376"/>
      <c r="GR3" s="376"/>
      <c r="GS3" s="376"/>
      <c r="GT3" s="376"/>
      <c r="GU3" s="376"/>
      <c r="GV3" s="376"/>
      <c r="GW3" s="376"/>
      <c r="GX3" s="376"/>
      <c r="GY3" s="376"/>
      <c r="GZ3" s="376"/>
      <c r="HA3" s="376"/>
      <c r="HB3" s="376"/>
      <c r="HC3" s="376"/>
      <c r="HD3" s="376"/>
      <c r="HE3" s="376"/>
      <c r="HF3" s="376"/>
      <c r="HG3" s="376"/>
      <c r="HH3" s="376"/>
      <c r="HI3" s="376"/>
      <c r="HJ3" s="376"/>
      <c r="HK3" s="376"/>
      <c r="HL3" s="376"/>
      <c r="HM3" s="376"/>
      <c r="HN3" s="376"/>
      <c r="HO3" s="376"/>
      <c r="HP3" s="376"/>
      <c r="HQ3" s="376"/>
      <c r="HR3" s="376"/>
      <c r="HS3" s="376"/>
      <c r="HT3" s="376"/>
      <c r="HU3" s="376"/>
      <c r="HV3" s="376"/>
      <c r="HW3" s="376"/>
      <c r="HX3" s="376"/>
      <c r="HY3" s="376"/>
      <c r="HZ3" s="376"/>
      <c r="IA3" s="376"/>
      <c r="IB3" s="376"/>
      <c r="IC3" s="376"/>
      <c r="ID3" s="376"/>
      <c r="IE3" s="376"/>
      <c r="IF3" s="376"/>
      <c r="IG3" s="376"/>
      <c r="IH3" s="376"/>
      <c r="II3" s="376"/>
      <c r="IJ3" s="376"/>
      <c r="IK3" s="376"/>
    </row>
    <row r="4" spans="1:245" s="377" customFormat="1" ht="234" customHeight="1" x14ac:dyDescent="0.25">
      <c r="A4" s="561" t="s">
        <v>17</v>
      </c>
      <c r="B4" s="562"/>
      <c r="C4" s="90"/>
      <c r="D4" s="47"/>
      <c r="E4" s="229" t="s">
        <v>18</v>
      </c>
      <c r="F4" s="569" t="s">
        <v>19</v>
      </c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1"/>
      <c r="R4" s="478"/>
      <c r="S4" s="478"/>
      <c r="T4" s="478"/>
      <c r="U4" s="478"/>
      <c r="V4" s="478"/>
      <c r="W4" s="478"/>
      <c r="X4" s="236" t="s">
        <v>20</v>
      </c>
      <c r="Y4" s="573" t="s">
        <v>19</v>
      </c>
      <c r="Z4" s="574"/>
      <c r="AA4" s="574"/>
      <c r="AB4" s="574"/>
      <c r="AC4" s="574"/>
      <c r="AD4" s="575"/>
      <c r="AE4" s="235" t="s">
        <v>21</v>
      </c>
      <c r="AF4" s="572" t="s">
        <v>19</v>
      </c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236" t="s">
        <v>22</v>
      </c>
      <c r="AV4" s="450"/>
      <c r="AW4" s="238"/>
      <c r="AX4" s="238"/>
      <c r="AY4" s="238"/>
      <c r="AZ4" s="237"/>
      <c r="BA4" s="237"/>
      <c r="BB4" s="237"/>
      <c r="BC4" s="228" t="s">
        <v>23</v>
      </c>
      <c r="BD4" s="228" t="s">
        <v>24</v>
      </c>
      <c r="BE4" s="228" t="s">
        <v>25</v>
      </c>
      <c r="BF4" s="228" t="s">
        <v>26</v>
      </c>
      <c r="BG4" s="228" t="s">
        <v>27</v>
      </c>
      <c r="BH4" s="228" t="s">
        <v>28</v>
      </c>
      <c r="BI4" s="228" t="s">
        <v>29</v>
      </c>
      <c r="BJ4" s="228" t="s">
        <v>30</v>
      </c>
      <c r="BK4" s="163"/>
      <c r="BL4" s="163"/>
      <c r="BM4" s="224" t="s">
        <v>31</v>
      </c>
      <c r="BN4" s="225" t="s">
        <v>32</v>
      </c>
      <c r="BO4" s="220" t="s">
        <v>33</v>
      </c>
      <c r="BP4" s="220" t="s">
        <v>34</v>
      </c>
      <c r="BQ4" s="220" t="s">
        <v>35</v>
      </c>
      <c r="BR4" s="220" t="s">
        <v>36</v>
      </c>
      <c r="BS4" s="220" t="s">
        <v>37</v>
      </c>
      <c r="BT4" s="220" t="s">
        <v>38</v>
      </c>
      <c r="BU4" s="220" t="s">
        <v>39</v>
      </c>
      <c r="BV4" s="220" t="s">
        <v>40</v>
      </c>
      <c r="BW4" s="220" t="s">
        <v>41</v>
      </c>
      <c r="BX4" s="220" t="s">
        <v>42</v>
      </c>
      <c r="BY4" s="220" t="s">
        <v>43</v>
      </c>
      <c r="BZ4" s="220" t="s">
        <v>44</v>
      </c>
      <c r="CA4" s="10"/>
      <c r="CB4" s="137" t="s">
        <v>45</v>
      </c>
      <c r="CC4" s="328">
        <v>1</v>
      </c>
      <c r="CD4" s="329">
        <v>2</v>
      </c>
      <c r="CE4" s="329">
        <v>3</v>
      </c>
      <c r="CF4" s="329">
        <v>4</v>
      </c>
      <c r="CG4" s="329">
        <v>5</v>
      </c>
      <c r="CH4" s="329">
        <v>6</v>
      </c>
      <c r="CI4" s="329">
        <v>7</v>
      </c>
      <c r="CJ4" s="329">
        <v>8</v>
      </c>
      <c r="CK4" s="329">
        <v>9</v>
      </c>
      <c r="CL4" s="329">
        <v>10</v>
      </c>
      <c r="CM4" s="329">
        <v>11</v>
      </c>
      <c r="CN4" s="329">
        <v>12</v>
      </c>
      <c r="CO4" s="329">
        <v>13</v>
      </c>
      <c r="CP4" s="329">
        <v>14</v>
      </c>
      <c r="CQ4" s="329">
        <v>15</v>
      </c>
      <c r="CR4" s="329">
        <v>16</v>
      </c>
      <c r="CS4" s="329">
        <v>17</v>
      </c>
      <c r="CT4" s="329">
        <v>18</v>
      </c>
      <c r="CU4" s="329">
        <v>19</v>
      </c>
      <c r="CV4" s="329">
        <v>20</v>
      </c>
      <c r="CW4" s="329">
        <v>21</v>
      </c>
      <c r="CX4" s="329">
        <v>22</v>
      </c>
      <c r="CY4" s="329">
        <v>23</v>
      </c>
      <c r="CZ4" s="329">
        <v>24</v>
      </c>
      <c r="DA4" s="329">
        <v>25</v>
      </c>
      <c r="DB4" s="329">
        <v>26</v>
      </c>
      <c r="DC4" s="329">
        <v>27</v>
      </c>
      <c r="DD4" s="329">
        <v>28</v>
      </c>
      <c r="DE4" s="329">
        <v>29</v>
      </c>
      <c r="DF4" s="329">
        <v>30</v>
      </c>
      <c r="DG4" s="329">
        <v>31</v>
      </c>
      <c r="DH4" s="329">
        <v>32</v>
      </c>
      <c r="DI4" s="329">
        <v>33</v>
      </c>
      <c r="DJ4" s="329">
        <v>34</v>
      </c>
      <c r="DK4" s="329">
        <v>35</v>
      </c>
      <c r="DL4" s="329">
        <v>36</v>
      </c>
      <c r="DM4" s="329">
        <v>37</v>
      </c>
      <c r="DN4" s="329">
        <v>38</v>
      </c>
      <c r="DO4" s="329">
        <v>39</v>
      </c>
      <c r="DP4" s="329">
        <v>40</v>
      </c>
      <c r="DQ4" s="329">
        <v>41</v>
      </c>
      <c r="DR4" s="330">
        <v>42</v>
      </c>
      <c r="DS4" s="134">
        <v>43</v>
      </c>
      <c r="DT4" s="134">
        <v>44</v>
      </c>
      <c r="DU4" s="134">
        <v>45</v>
      </c>
      <c r="DV4" s="134">
        <v>46</v>
      </c>
      <c r="DW4" s="134">
        <v>47</v>
      </c>
      <c r="DX4" s="134">
        <v>48</v>
      </c>
      <c r="DY4" s="134">
        <v>49</v>
      </c>
      <c r="DZ4" s="134">
        <v>50</v>
      </c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375"/>
      <c r="EQ4" s="376"/>
      <c r="ER4" s="376"/>
      <c r="ES4" s="376"/>
      <c r="ET4" s="376"/>
      <c r="EU4" s="376"/>
      <c r="EV4" s="376"/>
      <c r="EW4" s="376"/>
      <c r="EX4" s="376"/>
      <c r="EY4" s="376"/>
      <c r="EZ4" s="376"/>
      <c r="FA4" s="376"/>
      <c r="FB4" s="376"/>
      <c r="FC4" s="376"/>
      <c r="FD4" s="376"/>
      <c r="FE4" s="376"/>
      <c r="FF4" s="376"/>
      <c r="FG4" s="376"/>
      <c r="FH4" s="376"/>
      <c r="FI4" s="376"/>
      <c r="FJ4" s="376"/>
      <c r="FK4" s="376"/>
      <c r="FL4" s="376"/>
      <c r="FM4" s="376"/>
      <c r="FN4" s="376"/>
      <c r="FO4" s="376"/>
      <c r="FP4" s="376"/>
      <c r="FQ4" s="376"/>
      <c r="FR4" s="376"/>
      <c r="FS4" s="376"/>
      <c r="FT4" s="376"/>
      <c r="FU4" s="376"/>
      <c r="FV4" s="376"/>
      <c r="FW4" s="376"/>
      <c r="FX4" s="376"/>
      <c r="FY4" s="376"/>
      <c r="FZ4" s="376"/>
      <c r="GA4" s="376"/>
      <c r="GB4" s="376"/>
      <c r="GC4" s="376"/>
      <c r="GD4" s="376"/>
      <c r="GE4" s="376"/>
      <c r="GF4" s="376"/>
      <c r="GG4" s="376"/>
      <c r="GH4" s="376"/>
      <c r="GI4" s="376"/>
      <c r="GJ4" s="376"/>
      <c r="GK4" s="376"/>
      <c r="GL4" s="376"/>
      <c r="GM4" s="376"/>
      <c r="GN4" s="376"/>
      <c r="GO4" s="376"/>
      <c r="GP4" s="376"/>
      <c r="GQ4" s="376"/>
      <c r="GR4" s="376"/>
      <c r="GS4" s="376"/>
      <c r="GT4" s="376"/>
      <c r="GU4" s="376"/>
      <c r="GV4" s="376"/>
      <c r="GW4" s="376"/>
      <c r="GX4" s="376"/>
      <c r="GY4" s="376"/>
      <c r="GZ4" s="376"/>
      <c r="HA4" s="376"/>
      <c r="HB4" s="376"/>
      <c r="HC4" s="376"/>
      <c r="HD4" s="376"/>
      <c r="HE4" s="376"/>
      <c r="HF4" s="376"/>
      <c r="HG4" s="376"/>
      <c r="HH4" s="376"/>
      <c r="HI4" s="376"/>
      <c r="HJ4" s="376"/>
      <c r="HK4" s="376"/>
      <c r="HL4" s="376"/>
      <c r="HM4" s="376"/>
      <c r="HN4" s="376"/>
      <c r="HO4" s="376"/>
      <c r="HP4" s="376"/>
      <c r="HQ4" s="376"/>
      <c r="HR4" s="376"/>
      <c r="HS4" s="376"/>
      <c r="HT4" s="376"/>
      <c r="HU4" s="376"/>
      <c r="HV4" s="376"/>
      <c r="HW4" s="376"/>
      <c r="HX4" s="376"/>
      <c r="HY4" s="376"/>
      <c r="HZ4" s="376"/>
      <c r="IA4" s="376"/>
      <c r="IB4" s="376"/>
      <c r="IC4" s="376"/>
      <c r="ID4" s="376"/>
      <c r="IE4" s="376"/>
      <c r="IF4" s="376"/>
      <c r="IG4" s="376"/>
      <c r="IH4" s="376"/>
      <c r="II4" s="376"/>
      <c r="IJ4" s="376"/>
    </row>
    <row r="5" spans="1:245" s="377" customFormat="1" ht="15" customHeight="1" x14ac:dyDescent="0.4">
      <c r="A5" s="398" t="s">
        <v>46</v>
      </c>
      <c r="B5" s="412">
        <v>44620</v>
      </c>
      <c r="C5" s="48"/>
      <c r="D5" s="51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88"/>
      <c r="Y5" s="88"/>
      <c r="Z5" s="88"/>
      <c r="AA5" s="88"/>
      <c r="AB5" s="88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/>
      <c r="AT5" s="459"/>
      <c r="AU5" s="118"/>
      <c r="AV5" s="11"/>
      <c r="AW5" s="11"/>
      <c r="AX5" s="11"/>
      <c r="AY5" s="11"/>
      <c r="AZ5" s="11"/>
      <c r="BA5" s="11"/>
      <c r="BB5" s="11"/>
      <c r="BC5" s="118"/>
      <c r="BD5" s="146"/>
      <c r="BE5" s="146"/>
      <c r="BF5" s="118"/>
      <c r="BG5" s="118"/>
      <c r="BH5" s="118"/>
      <c r="BI5" s="118"/>
      <c r="BJ5" s="147"/>
      <c r="BK5" s="118"/>
      <c r="BL5" s="118"/>
      <c r="BM5" s="161"/>
      <c r="BN5" s="23"/>
      <c r="BO5" s="23"/>
      <c r="BP5" s="21"/>
      <c r="BQ5" s="21"/>
      <c r="BR5" s="23"/>
      <c r="BS5" s="24"/>
      <c r="BT5" s="24"/>
      <c r="BU5" s="23"/>
      <c r="BV5" s="23"/>
      <c r="BW5" s="24"/>
      <c r="BX5" s="23"/>
      <c r="BY5" s="126"/>
      <c r="BZ5" s="23"/>
      <c r="CA5" s="10"/>
      <c r="CB5" s="15"/>
      <c r="CC5" s="16">
        <f>COUNTIF($F5:$BZ5,"1")</f>
        <v>0</v>
      </c>
      <c r="CD5" s="16">
        <f>COUNTIF($F5:$BZ5,"2")</f>
        <v>0</v>
      </c>
      <c r="CE5" s="16">
        <f>COUNTIF($F5:$BZ5,"3")</f>
        <v>0</v>
      </c>
      <c r="CF5" s="16">
        <f>COUNTIF($F5:$BZ5,"4")</f>
        <v>0</v>
      </c>
      <c r="CG5" s="16">
        <f>COUNTIF($F5:$BZ5,"5")</f>
        <v>0</v>
      </c>
      <c r="CH5" s="16">
        <f>COUNTIF($F5:$BZ5,"6")</f>
        <v>0</v>
      </c>
      <c r="CI5" s="16">
        <f>COUNTIF($F5:$BZ5,"7")</f>
        <v>0</v>
      </c>
      <c r="CJ5" s="16">
        <f>COUNTIF($F5:$BZ5,"8")</f>
        <v>0</v>
      </c>
      <c r="CK5" s="16">
        <f>COUNTIF($F5:$BZ5,"9")</f>
        <v>0</v>
      </c>
      <c r="CL5" s="16">
        <f>COUNTIF($F5:$BZ5,"10")</f>
        <v>0</v>
      </c>
      <c r="CM5" s="16">
        <f>COUNTIF($F5:$BZ5,"11")</f>
        <v>0</v>
      </c>
      <c r="CN5" s="16">
        <f>COUNTIF($F5:$BZ5,"12")</f>
        <v>0</v>
      </c>
      <c r="CO5" s="16">
        <f>COUNTIF($F5:$BZ5,"13")</f>
        <v>0</v>
      </c>
      <c r="CP5" s="16">
        <f>COUNTIF($F5:$BZ5,"14")</f>
        <v>0</v>
      </c>
      <c r="CQ5" s="16">
        <f>COUNTIF($F5:$BZ5,"15")</f>
        <v>0</v>
      </c>
      <c r="CR5" s="16">
        <f>COUNTIF($F5:$BZ5,"16")</f>
        <v>0</v>
      </c>
      <c r="CS5" s="16">
        <f>COUNTIF($F5:$BZ5,"17")</f>
        <v>0</v>
      </c>
      <c r="CT5" s="16">
        <f>COUNTIF($F5:$BZ5,"18")</f>
        <v>0</v>
      </c>
      <c r="CU5" s="16">
        <f>COUNTIF($F5:$BZ5,"19")</f>
        <v>0</v>
      </c>
      <c r="CV5" s="16">
        <f>COUNTIF($F5:$BZ5,"20")</f>
        <v>0</v>
      </c>
      <c r="CW5" s="16">
        <f>COUNTIF($F5:$BZ5,"21")</f>
        <v>0</v>
      </c>
      <c r="CX5" s="16">
        <f>COUNTIF($F5:$BZ5,"22")</f>
        <v>0</v>
      </c>
      <c r="CY5" s="16">
        <f>COUNTIF($F5:$BZ5,"23")</f>
        <v>0</v>
      </c>
      <c r="CZ5" s="16">
        <f>COUNTIF($F5:$BZ5,"24")</f>
        <v>0</v>
      </c>
      <c r="DA5" s="16">
        <f>COUNTIF($F5:$BZ5,"25")</f>
        <v>0</v>
      </c>
      <c r="DB5" s="16">
        <f>COUNTIF($F5:$BZ5,"26")</f>
        <v>0</v>
      </c>
      <c r="DC5" s="16">
        <f>COUNTIF($F5:$BZ5,"27")</f>
        <v>0</v>
      </c>
      <c r="DD5" s="16">
        <f>COUNTIF($F5:$BZ5,"28")</f>
        <v>0</v>
      </c>
      <c r="DE5" s="16">
        <f>COUNTIF($F5:$BZ5,"29")</f>
        <v>0</v>
      </c>
      <c r="DF5" s="16">
        <f>COUNTIF($F5:$BZ5,"30")</f>
        <v>0</v>
      </c>
      <c r="DG5" s="16">
        <f>COUNTIF($F5:$BZ5,"31")</f>
        <v>0</v>
      </c>
      <c r="DH5" s="16">
        <f>COUNTIF($F5:$BZ5,"32")</f>
        <v>0</v>
      </c>
      <c r="DI5" s="16">
        <f>COUNTIF($F5:$BZ5,"33")</f>
        <v>0</v>
      </c>
      <c r="DJ5" s="16">
        <f>COUNTIF($F5:$BZ5,"34")</f>
        <v>0</v>
      </c>
      <c r="DK5" s="16">
        <f>COUNTIF($F5:$BZ5,"35")</f>
        <v>0</v>
      </c>
      <c r="DL5" s="16">
        <f>COUNTIF($F5:$BZ5,"36")</f>
        <v>0</v>
      </c>
      <c r="DM5" s="16">
        <f>COUNTIF($F5:$BZ5,"37")</f>
        <v>0</v>
      </c>
      <c r="DN5" s="16">
        <f>COUNTIF($F5:$BZ5,"38")</f>
        <v>0</v>
      </c>
      <c r="DO5" s="16">
        <f>COUNTIF($F5:$BZ5,"39")</f>
        <v>0</v>
      </c>
      <c r="DP5" s="16">
        <f>COUNTIF($F5:$BZ5,"40")</f>
        <v>0</v>
      </c>
      <c r="DQ5" s="16">
        <f>COUNTIF($F5:$BZ5,"41")</f>
        <v>0</v>
      </c>
      <c r="DR5" s="16">
        <f>COUNTIF($F5:$BZ5,"42")</f>
        <v>0</v>
      </c>
      <c r="DS5" s="16">
        <f>COUNTIF($F5:$BZ5,"43")</f>
        <v>0</v>
      </c>
      <c r="DT5" s="16">
        <f>COUNTIF($F5:$BZ5,"44")</f>
        <v>0</v>
      </c>
      <c r="DU5" s="16">
        <f>COUNTIF($F5:$BZ5,"45")</f>
        <v>0</v>
      </c>
      <c r="DV5" s="16">
        <f>COUNTIF($F5:$BZ5,"46")</f>
        <v>0</v>
      </c>
      <c r="DW5" s="16">
        <f>COUNTIF($F5:$BZ5,"47")</f>
        <v>0</v>
      </c>
      <c r="DX5" s="16">
        <f>COUNTIF($F5:$BZ5,"48")</f>
        <v>0</v>
      </c>
      <c r="DY5" s="16">
        <f>COUNTIF($F5:$BZ5,"49")</f>
        <v>0</v>
      </c>
      <c r="DZ5" s="16">
        <f>COUNTIF($F5:$BZ5,"50")</f>
        <v>0</v>
      </c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375"/>
      <c r="EQ5" s="376"/>
      <c r="ER5" s="376"/>
      <c r="ES5" s="376"/>
      <c r="ET5" s="376"/>
      <c r="EU5" s="376"/>
      <c r="EV5" s="376"/>
      <c r="EW5" s="376"/>
      <c r="EX5" s="376"/>
      <c r="EY5" s="376"/>
      <c r="EZ5" s="376"/>
      <c r="FA5" s="376"/>
      <c r="FB5" s="376"/>
      <c r="FC5" s="376"/>
      <c r="FD5" s="376"/>
      <c r="FE5" s="376"/>
      <c r="FF5" s="376"/>
      <c r="FG5" s="376"/>
      <c r="FH5" s="376"/>
      <c r="FI5" s="376"/>
      <c r="FJ5" s="376"/>
      <c r="FK5" s="376"/>
      <c r="FL5" s="376"/>
      <c r="FM5" s="376"/>
      <c r="FN5" s="376"/>
      <c r="FO5" s="376"/>
      <c r="FP5" s="376"/>
      <c r="FQ5" s="376"/>
      <c r="FR5" s="376"/>
      <c r="FS5" s="376"/>
      <c r="FT5" s="376"/>
      <c r="FU5" s="376"/>
      <c r="FV5" s="376"/>
      <c r="FW5" s="376"/>
      <c r="FX5" s="376"/>
      <c r="FY5" s="376"/>
      <c r="FZ5" s="376"/>
      <c r="GA5" s="376"/>
      <c r="GB5" s="376"/>
      <c r="GC5" s="376"/>
      <c r="GD5" s="376"/>
      <c r="GE5" s="376"/>
      <c r="GF5" s="376"/>
      <c r="GG5" s="376"/>
      <c r="GH5" s="376"/>
      <c r="GI5" s="376"/>
      <c r="GJ5" s="376"/>
      <c r="GK5" s="376"/>
      <c r="GL5" s="376"/>
      <c r="GM5" s="376"/>
      <c r="GN5" s="376"/>
      <c r="GO5" s="376"/>
      <c r="GP5" s="376"/>
      <c r="GQ5" s="376"/>
      <c r="GR5" s="376"/>
      <c r="GS5" s="376"/>
      <c r="GT5" s="376"/>
      <c r="GU5" s="376"/>
      <c r="GV5" s="376"/>
      <c r="GW5" s="376"/>
      <c r="GX5" s="376"/>
      <c r="GY5" s="376"/>
      <c r="GZ5" s="376"/>
      <c r="HA5" s="376"/>
      <c r="HB5" s="376"/>
      <c r="HC5" s="376"/>
      <c r="HD5" s="376"/>
      <c r="HE5" s="376"/>
      <c r="HF5" s="376"/>
      <c r="HG5" s="376"/>
      <c r="HH5" s="376"/>
      <c r="HI5" s="376"/>
      <c r="HJ5" s="376"/>
      <c r="HK5" s="376"/>
      <c r="HL5" s="376"/>
      <c r="HM5" s="376"/>
      <c r="HN5" s="376"/>
      <c r="HO5" s="376"/>
      <c r="HP5" s="376"/>
      <c r="HQ5" s="376"/>
      <c r="HR5" s="376"/>
      <c r="HS5" s="376"/>
      <c r="HT5" s="376"/>
      <c r="HU5" s="376"/>
      <c r="HV5" s="376"/>
      <c r="HW5" s="376"/>
      <c r="HX5" s="376"/>
      <c r="HY5" s="376"/>
      <c r="HZ5" s="376"/>
      <c r="IA5" s="376"/>
      <c r="IB5" s="376"/>
      <c r="IC5" s="376"/>
      <c r="ID5" s="376"/>
      <c r="IE5" s="376"/>
      <c r="IF5" s="376"/>
      <c r="IG5" s="376"/>
      <c r="IH5" s="376"/>
      <c r="II5" s="376"/>
      <c r="IJ5" s="376"/>
    </row>
    <row r="6" spans="1:245" s="377" customFormat="1" ht="15" customHeight="1" x14ac:dyDescent="0.4">
      <c r="A6" s="398" t="s">
        <v>47</v>
      </c>
      <c r="B6" s="412">
        <v>44621</v>
      </c>
      <c r="C6" s="48"/>
      <c r="D6" s="51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11"/>
      <c r="AV6" s="11"/>
      <c r="AW6" s="11"/>
      <c r="AX6" s="11"/>
      <c r="AY6" s="11"/>
      <c r="AZ6" s="11"/>
      <c r="BA6" s="11"/>
      <c r="BB6" s="11"/>
      <c r="BC6" s="11"/>
      <c r="BD6" s="29"/>
      <c r="BE6" s="29"/>
      <c r="BF6" s="11"/>
      <c r="BG6" s="11"/>
      <c r="BH6" s="11"/>
      <c r="BI6" s="11"/>
      <c r="BJ6" s="68"/>
      <c r="BK6" s="11"/>
      <c r="BL6" s="11"/>
      <c r="BM6" s="74"/>
      <c r="BN6" s="23"/>
      <c r="BO6" s="23"/>
      <c r="BP6" s="21"/>
      <c r="BQ6" s="21"/>
      <c r="BR6" s="23"/>
      <c r="BS6" s="24"/>
      <c r="BT6" s="24"/>
      <c r="BU6" s="23"/>
      <c r="BV6" s="23"/>
      <c r="BW6" s="24"/>
      <c r="BX6" s="23"/>
      <c r="BY6" s="126"/>
      <c r="BZ6" s="23"/>
      <c r="CA6" s="10"/>
      <c r="CB6" s="15"/>
      <c r="CC6" s="16">
        <f t="shared" ref="CC6:CC39" si="0">COUNTIF($F6:$BZ6,"1")</f>
        <v>0</v>
      </c>
      <c r="CD6" s="16">
        <f t="shared" ref="CD6:CD69" si="1">COUNTIF($F6:$BZ6,"2")</f>
        <v>0</v>
      </c>
      <c r="CE6" s="16">
        <f t="shared" ref="CE6:CE69" si="2">COUNTIF($F6:$BZ6,"3")</f>
        <v>0</v>
      </c>
      <c r="CF6" s="16">
        <f t="shared" ref="CF6:CF69" si="3">COUNTIF($F6:$BZ6,"4")</f>
        <v>0</v>
      </c>
      <c r="CG6" s="16">
        <f t="shared" ref="CG6:CG69" si="4">COUNTIF($F6:$BZ6,"5")</f>
        <v>0</v>
      </c>
      <c r="CH6" s="16">
        <f t="shared" ref="CH6:CH69" si="5">COUNTIF($F6:$BZ6,"6")</f>
        <v>0</v>
      </c>
      <c r="CI6" s="16">
        <f t="shared" ref="CI6:CI69" si="6">COUNTIF($F6:$BZ6,"7")</f>
        <v>0</v>
      </c>
      <c r="CJ6" s="16">
        <f t="shared" ref="CJ6:CJ69" si="7">COUNTIF($F6:$BZ6,"8")</f>
        <v>0</v>
      </c>
      <c r="CK6" s="16">
        <f t="shared" ref="CK6:CK69" si="8">COUNTIF($F6:$BZ6,"9")</f>
        <v>0</v>
      </c>
      <c r="CL6" s="16">
        <f t="shared" ref="CL6:CL69" si="9">COUNTIF($F6:$BZ6,"10")</f>
        <v>0</v>
      </c>
      <c r="CM6" s="16">
        <f t="shared" ref="CM6:CM69" si="10">COUNTIF($F6:$BZ6,"11")</f>
        <v>0</v>
      </c>
      <c r="CN6" s="16">
        <f t="shared" ref="CN6:CN69" si="11">COUNTIF($F6:$BZ6,"12")</f>
        <v>0</v>
      </c>
      <c r="CO6" s="16">
        <f t="shared" ref="CO6:CO69" si="12">COUNTIF($F6:$BZ6,"13")</f>
        <v>0</v>
      </c>
      <c r="CP6" s="16">
        <f t="shared" ref="CP6:CP69" si="13">COUNTIF($F6:$BZ6,"14")</f>
        <v>0</v>
      </c>
      <c r="CQ6" s="16">
        <f t="shared" ref="CQ6:CQ69" si="14">COUNTIF($F6:$BZ6,"15")</f>
        <v>0</v>
      </c>
      <c r="CR6" s="16">
        <f t="shared" ref="CR6:CR69" si="15">COUNTIF($F6:$BZ6,"16")</f>
        <v>0</v>
      </c>
      <c r="CS6" s="16">
        <f t="shared" ref="CS6:CS69" si="16">COUNTIF($F6:$BZ6,"17")</f>
        <v>0</v>
      </c>
      <c r="CT6" s="16">
        <f t="shared" ref="CT6:CT69" si="17">COUNTIF($F6:$BZ6,"18")</f>
        <v>0</v>
      </c>
      <c r="CU6" s="16">
        <f t="shared" ref="CU6:CU69" si="18">COUNTIF($F6:$BZ6,"19")</f>
        <v>0</v>
      </c>
      <c r="CV6" s="16">
        <f t="shared" ref="CV6:CV69" si="19">COUNTIF($F6:$BZ6,"20")</f>
        <v>0</v>
      </c>
      <c r="CW6" s="16">
        <f t="shared" ref="CW6:CW69" si="20">COUNTIF($F6:$BZ6,"21")</f>
        <v>0</v>
      </c>
      <c r="CX6" s="16">
        <f t="shared" ref="CX6:CX69" si="21">COUNTIF($F6:$BZ6,"22")</f>
        <v>0</v>
      </c>
      <c r="CY6" s="16">
        <f t="shared" ref="CY6:CY69" si="22">COUNTIF($F6:$BZ6,"23")</f>
        <v>0</v>
      </c>
      <c r="CZ6" s="16">
        <f t="shared" ref="CZ6:CZ69" si="23">COUNTIF($F6:$BZ6,"24")</f>
        <v>0</v>
      </c>
      <c r="DA6" s="16">
        <f t="shared" ref="DA6:DA69" si="24">COUNTIF($F6:$BZ6,"25")</f>
        <v>0</v>
      </c>
      <c r="DB6" s="16">
        <f t="shared" ref="DB6:DB69" si="25">COUNTIF($F6:$BZ6,"26")</f>
        <v>0</v>
      </c>
      <c r="DC6" s="16">
        <f t="shared" ref="DC6:DC69" si="26">COUNTIF($F6:$BZ6,"27")</f>
        <v>0</v>
      </c>
      <c r="DD6" s="16">
        <f t="shared" ref="DD6:DD69" si="27">COUNTIF($F6:$BZ6,"28")</f>
        <v>0</v>
      </c>
      <c r="DE6" s="16">
        <f t="shared" ref="DE6:DE69" si="28">COUNTIF($F6:$BZ6,"29")</f>
        <v>0</v>
      </c>
      <c r="DF6" s="16">
        <f t="shared" ref="DF6:DF69" si="29">COUNTIF($F6:$BZ6,"30")</f>
        <v>0</v>
      </c>
      <c r="DG6" s="16">
        <f t="shared" ref="DG6:DG69" si="30">COUNTIF($F6:$BZ6,"31")</f>
        <v>0</v>
      </c>
      <c r="DH6" s="16">
        <f t="shared" ref="DH6:DH69" si="31">COUNTIF($F6:$BZ6,"32")</f>
        <v>0</v>
      </c>
      <c r="DI6" s="16">
        <f t="shared" ref="DI6:DI69" si="32">COUNTIF($F6:$BZ6,"33")</f>
        <v>0</v>
      </c>
      <c r="DJ6" s="16">
        <f t="shared" ref="DJ6:DJ69" si="33">COUNTIF($F6:$BZ6,"34")</f>
        <v>0</v>
      </c>
      <c r="DK6" s="16">
        <f t="shared" ref="DK6:DK69" si="34">COUNTIF($F6:$BZ6,"35")</f>
        <v>0</v>
      </c>
      <c r="DL6" s="16">
        <f t="shared" ref="DL6:DL69" si="35">COUNTIF($F6:$BZ6,"36")</f>
        <v>0</v>
      </c>
      <c r="DM6" s="16">
        <f t="shared" ref="DM6:DM69" si="36">COUNTIF($F6:$BZ6,"37")</f>
        <v>0</v>
      </c>
      <c r="DN6" s="16">
        <f t="shared" ref="DN6:DN69" si="37">COUNTIF($F6:$BZ6,"38")</f>
        <v>0</v>
      </c>
      <c r="DO6" s="16">
        <f t="shared" ref="DO6:DO69" si="38">COUNTIF($F6:$BZ6,"39")</f>
        <v>0</v>
      </c>
      <c r="DP6" s="16">
        <f t="shared" ref="DP6:DP69" si="39">COUNTIF($F6:$BZ6,"40")</f>
        <v>0</v>
      </c>
      <c r="DQ6" s="16">
        <f t="shared" ref="DQ6:DQ69" si="40">COUNTIF($F6:$BZ6,"41")</f>
        <v>0</v>
      </c>
      <c r="DR6" s="16">
        <f t="shared" ref="DR6:DR69" si="41">COUNTIF($F6:$BZ6,"42")</f>
        <v>0</v>
      </c>
      <c r="DS6" s="16">
        <f t="shared" ref="DS6:DS69" si="42">COUNTIF($F6:$BZ6,"43")</f>
        <v>0</v>
      </c>
      <c r="DT6" s="16">
        <f t="shared" ref="DT6:DT69" si="43">COUNTIF($F6:$BZ6,"44")</f>
        <v>0</v>
      </c>
      <c r="DU6" s="16">
        <f t="shared" ref="DU6:DU69" si="44">COUNTIF($F6:$BZ6,"45")</f>
        <v>0</v>
      </c>
      <c r="DV6" s="16">
        <f t="shared" ref="DV6:DV69" si="45">COUNTIF($F6:$BZ6,"46")</f>
        <v>0</v>
      </c>
      <c r="DW6" s="16">
        <f t="shared" ref="DW6:DW69" si="46">COUNTIF($F6:$BZ6,"47")</f>
        <v>0</v>
      </c>
      <c r="DX6" s="16">
        <f t="shared" ref="DX6:DX69" si="47">COUNTIF($F6:$BZ6,"48")</f>
        <v>0</v>
      </c>
      <c r="DY6" s="16">
        <f t="shared" ref="DY6:DY69" si="48">COUNTIF($F6:$BZ6,"49")</f>
        <v>0</v>
      </c>
      <c r="DZ6" s="16">
        <f t="shared" ref="DZ6:DZ69" si="49">COUNTIF($F6:$BZ6,"50")</f>
        <v>0</v>
      </c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375"/>
      <c r="EQ6" s="376"/>
      <c r="ER6" s="376"/>
      <c r="ES6" s="376"/>
      <c r="ET6" s="376"/>
      <c r="EU6" s="376"/>
      <c r="EV6" s="376"/>
      <c r="EW6" s="376"/>
      <c r="EX6" s="376"/>
      <c r="EY6" s="376"/>
      <c r="EZ6" s="376"/>
      <c r="FA6" s="376"/>
      <c r="FB6" s="376"/>
      <c r="FC6" s="376"/>
      <c r="FD6" s="376"/>
      <c r="FE6" s="376"/>
      <c r="FF6" s="376"/>
      <c r="FG6" s="376"/>
      <c r="FH6" s="376"/>
      <c r="FI6" s="376"/>
      <c r="FJ6" s="376"/>
      <c r="FK6" s="376"/>
      <c r="FL6" s="376"/>
      <c r="FM6" s="376"/>
      <c r="FN6" s="376"/>
      <c r="FO6" s="376"/>
      <c r="FP6" s="376"/>
      <c r="FQ6" s="376"/>
      <c r="FR6" s="376"/>
      <c r="FS6" s="376"/>
      <c r="FT6" s="376"/>
      <c r="FU6" s="376"/>
      <c r="FV6" s="376"/>
      <c r="FW6" s="376"/>
      <c r="FX6" s="376"/>
      <c r="FY6" s="376"/>
      <c r="FZ6" s="376"/>
      <c r="GA6" s="376"/>
      <c r="GB6" s="376"/>
      <c r="GC6" s="376"/>
      <c r="GD6" s="376"/>
      <c r="GE6" s="376"/>
      <c r="GF6" s="376"/>
      <c r="GG6" s="376"/>
      <c r="GH6" s="376"/>
      <c r="GI6" s="376"/>
      <c r="GJ6" s="376"/>
      <c r="GK6" s="376"/>
      <c r="GL6" s="376"/>
      <c r="GM6" s="376"/>
      <c r="GN6" s="376"/>
      <c r="GO6" s="376"/>
      <c r="GP6" s="376"/>
      <c r="GQ6" s="376"/>
      <c r="GR6" s="376"/>
      <c r="GS6" s="376"/>
      <c r="GT6" s="376"/>
      <c r="GU6" s="376"/>
      <c r="GV6" s="376"/>
      <c r="GW6" s="376"/>
      <c r="GX6" s="376"/>
      <c r="GY6" s="376"/>
      <c r="GZ6" s="376"/>
      <c r="HA6" s="376"/>
      <c r="HB6" s="376"/>
      <c r="HC6" s="376"/>
      <c r="HD6" s="376"/>
      <c r="HE6" s="376"/>
      <c r="HF6" s="376"/>
      <c r="HG6" s="376"/>
      <c r="HH6" s="376"/>
      <c r="HI6" s="376"/>
      <c r="HJ6" s="376"/>
      <c r="HK6" s="376"/>
      <c r="HL6" s="376"/>
      <c r="HM6" s="376"/>
      <c r="HN6" s="376"/>
      <c r="HO6" s="376"/>
      <c r="HP6" s="376"/>
      <c r="HQ6" s="376"/>
      <c r="HR6" s="376"/>
      <c r="HS6" s="376"/>
      <c r="HT6" s="376"/>
      <c r="HU6" s="376"/>
      <c r="HV6" s="376"/>
      <c r="HW6" s="376"/>
      <c r="HX6" s="376"/>
      <c r="HY6" s="376"/>
      <c r="HZ6" s="376"/>
      <c r="IA6" s="376"/>
      <c r="IB6" s="376"/>
      <c r="IC6" s="376"/>
      <c r="ID6" s="376"/>
      <c r="IE6" s="376"/>
      <c r="IF6" s="376"/>
      <c r="IG6" s="376"/>
      <c r="IH6" s="376"/>
      <c r="II6" s="376"/>
      <c r="IJ6" s="376"/>
    </row>
    <row r="7" spans="1:245" s="377" customFormat="1" ht="15" customHeight="1" x14ac:dyDescent="0.4">
      <c r="A7" s="398" t="s">
        <v>48</v>
      </c>
      <c r="B7" s="412">
        <v>44622</v>
      </c>
      <c r="C7" s="48"/>
      <c r="D7" s="51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11"/>
      <c r="AV7" s="11"/>
      <c r="AW7" s="11"/>
      <c r="AX7" s="11"/>
      <c r="AY7" s="11"/>
      <c r="AZ7" s="11"/>
      <c r="BA7" s="11"/>
      <c r="BB7" s="11"/>
      <c r="BC7" s="11"/>
      <c r="BD7" s="29"/>
      <c r="BE7" s="29"/>
      <c r="BF7" s="11"/>
      <c r="BG7" s="11"/>
      <c r="BH7" s="11"/>
      <c r="BI7" s="11"/>
      <c r="BJ7" s="68"/>
      <c r="BK7" s="11"/>
      <c r="BL7" s="11"/>
      <c r="BM7" s="74"/>
      <c r="BN7" s="23"/>
      <c r="BO7" s="23"/>
      <c r="BP7" s="21"/>
      <c r="BQ7" s="21"/>
      <c r="BR7" s="23"/>
      <c r="BS7" s="24"/>
      <c r="BT7" s="24"/>
      <c r="BU7" s="23"/>
      <c r="BV7" s="23"/>
      <c r="BW7" s="24"/>
      <c r="BX7" s="23"/>
      <c r="BY7" s="126"/>
      <c r="BZ7" s="23"/>
      <c r="CA7" s="10"/>
      <c r="CB7" s="15"/>
      <c r="CC7" s="16">
        <f t="shared" si="0"/>
        <v>0</v>
      </c>
      <c r="CD7" s="16">
        <f t="shared" si="1"/>
        <v>0</v>
      </c>
      <c r="CE7" s="16">
        <f t="shared" si="2"/>
        <v>0</v>
      </c>
      <c r="CF7" s="16">
        <f t="shared" si="3"/>
        <v>0</v>
      </c>
      <c r="CG7" s="16">
        <f t="shared" si="4"/>
        <v>0</v>
      </c>
      <c r="CH7" s="16">
        <f t="shared" si="5"/>
        <v>0</v>
      </c>
      <c r="CI7" s="16">
        <f t="shared" si="6"/>
        <v>0</v>
      </c>
      <c r="CJ7" s="16">
        <f t="shared" si="7"/>
        <v>0</v>
      </c>
      <c r="CK7" s="16">
        <f t="shared" si="8"/>
        <v>0</v>
      </c>
      <c r="CL7" s="16">
        <f t="shared" si="9"/>
        <v>0</v>
      </c>
      <c r="CM7" s="16">
        <f t="shared" si="10"/>
        <v>0</v>
      </c>
      <c r="CN7" s="16">
        <f t="shared" si="11"/>
        <v>0</v>
      </c>
      <c r="CO7" s="16">
        <f t="shared" si="12"/>
        <v>0</v>
      </c>
      <c r="CP7" s="16">
        <f t="shared" si="13"/>
        <v>0</v>
      </c>
      <c r="CQ7" s="16">
        <f t="shared" si="14"/>
        <v>0</v>
      </c>
      <c r="CR7" s="16">
        <f t="shared" si="15"/>
        <v>0</v>
      </c>
      <c r="CS7" s="16">
        <f t="shared" si="16"/>
        <v>0</v>
      </c>
      <c r="CT7" s="16">
        <f t="shared" si="17"/>
        <v>0</v>
      </c>
      <c r="CU7" s="16">
        <f t="shared" si="18"/>
        <v>0</v>
      </c>
      <c r="CV7" s="16">
        <f t="shared" si="19"/>
        <v>0</v>
      </c>
      <c r="CW7" s="16">
        <f t="shared" si="20"/>
        <v>0</v>
      </c>
      <c r="CX7" s="16">
        <f t="shared" si="21"/>
        <v>0</v>
      </c>
      <c r="CY7" s="16">
        <f t="shared" si="22"/>
        <v>0</v>
      </c>
      <c r="CZ7" s="16">
        <f t="shared" si="23"/>
        <v>0</v>
      </c>
      <c r="DA7" s="16">
        <f t="shared" si="24"/>
        <v>0</v>
      </c>
      <c r="DB7" s="16">
        <f t="shared" si="25"/>
        <v>0</v>
      </c>
      <c r="DC7" s="16">
        <f t="shared" si="26"/>
        <v>0</v>
      </c>
      <c r="DD7" s="16">
        <f t="shared" si="27"/>
        <v>0</v>
      </c>
      <c r="DE7" s="16">
        <f t="shared" si="28"/>
        <v>0</v>
      </c>
      <c r="DF7" s="16">
        <f t="shared" si="29"/>
        <v>0</v>
      </c>
      <c r="DG7" s="16">
        <f t="shared" si="30"/>
        <v>0</v>
      </c>
      <c r="DH7" s="16">
        <f t="shared" si="31"/>
        <v>0</v>
      </c>
      <c r="DI7" s="16">
        <f t="shared" si="32"/>
        <v>0</v>
      </c>
      <c r="DJ7" s="16">
        <f t="shared" si="33"/>
        <v>0</v>
      </c>
      <c r="DK7" s="16">
        <f t="shared" si="34"/>
        <v>0</v>
      </c>
      <c r="DL7" s="16">
        <f t="shared" si="35"/>
        <v>0</v>
      </c>
      <c r="DM7" s="16">
        <f t="shared" si="36"/>
        <v>0</v>
      </c>
      <c r="DN7" s="16">
        <f t="shared" si="37"/>
        <v>0</v>
      </c>
      <c r="DO7" s="16">
        <f t="shared" si="38"/>
        <v>0</v>
      </c>
      <c r="DP7" s="16">
        <f t="shared" si="39"/>
        <v>0</v>
      </c>
      <c r="DQ7" s="16">
        <f t="shared" si="40"/>
        <v>0</v>
      </c>
      <c r="DR7" s="16">
        <f t="shared" si="41"/>
        <v>0</v>
      </c>
      <c r="DS7" s="16">
        <f t="shared" si="42"/>
        <v>0</v>
      </c>
      <c r="DT7" s="16">
        <f t="shared" si="43"/>
        <v>0</v>
      </c>
      <c r="DU7" s="16">
        <f t="shared" si="44"/>
        <v>0</v>
      </c>
      <c r="DV7" s="16">
        <f t="shared" si="45"/>
        <v>0</v>
      </c>
      <c r="DW7" s="16">
        <f t="shared" si="46"/>
        <v>0</v>
      </c>
      <c r="DX7" s="16">
        <f t="shared" si="47"/>
        <v>0</v>
      </c>
      <c r="DY7" s="16">
        <f t="shared" si="48"/>
        <v>0</v>
      </c>
      <c r="DZ7" s="16">
        <f t="shared" si="49"/>
        <v>0</v>
      </c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375"/>
      <c r="EQ7" s="376"/>
      <c r="ER7" s="376"/>
      <c r="ES7" s="376"/>
      <c r="ET7" s="376"/>
      <c r="EU7" s="376"/>
      <c r="EV7" s="376"/>
      <c r="EW7" s="376"/>
      <c r="EX7" s="376"/>
      <c r="EY7" s="376"/>
      <c r="EZ7" s="376"/>
      <c r="FA7" s="376"/>
      <c r="FB7" s="376"/>
      <c r="FC7" s="376"/>
      <c r="FD7" s="376"/>
      <c r="FE7" s="376"/>
      <c r="FF7" s="376"/>
      <c r="FG7" s="376"/>
      <c r="FH7" s="376"/>
      <c r="FI7" s="376"/>
      <c r="FJ7" s="376"/>
      <c r="FK7" s="376"/>
      <c r="FL7" s="376"/>
      <c r="FM7" s="376"/>
      <c r="FN7" s="376"/>
      <c r="FO7" s="376"/>
      <c r="FP7" s="376"/>
      <c r="FQ7" s="376"/>
      <c r="FR7" s="376"/>
      <c r="FS7" s="376"/>
      <c r="FT7" s="376"/>
      <c r="FU7" s="376"/>
      <c r="FV7" s="376"/>
      <c r="FW7" s="376"/>
      <c r="FX7" s="376"/>
      <c r="FY7" s="376"/>
      <c r="FZ7" s="376"/>
      <c r="GA7" s="376"/>
      <c r="GB7" s="376"/>
      <c r="GC7" s="376"/>
      <c r="GD7" s="376"/>
      <c r="GE7" s="376"/>
      <c r="GF7" s="376"/>
      <c r="GG7" s="376"/>
      <c r="GH7" s="376"/>
      <c r="GI7" s="376"/>
      <c r="GJ7" s="376"/>
      <c r="GK7" s="376"/>
      <c r="GL7" s="376"/>
      <c r="GM7" s="376"/>
      <c r="GN7" s="376"/>
      <c r="GO7" s="376"/>
      <c r="GP7" s="376"/>
      <c r="GQ7" s="376"/>
      <c r="GR7" s="376"/>
      <c r="GS7" s="376"/>
      <c r="GT7" s="376"/>
      <c r="GU7" s="376"/>
      <c r="GV7" s="376"/>
      <c r="GW7" s="376"/>
      <c r="GX7" s="376"/>
      <c r="GY7" s="376"/>
      <c r="GZ7" s="376"/>
      <c r="HA7" s="376"/>
      <c r="HB7" s="376"/>
      <c r="HC7" s="376"/>
      <c r="HD7" s="376"/>
      <c r="HE7" s="376"/>
      <c r="HF7" s="376"/>
      <c r="HG7" s="376"/>
      <c r="HH7" s="376"/>
      <c r="HI7" s="376"/>
      <c r="HJ7" s="376"/>
      <c r="HK7" s="376"/>
      <c r="HL7" s="376"/>
      <c r="HM7" s="376"/>
      <c r="HN7" s="376"/>
      <c r="HO7" s="376"/>
      <c r="HP7" s="376"/>
      <c r="HQ7" s="376"/>
      <c r="HR7" s="376"/>
      <c r="HS7" s="376"/>
      <c r="HT7" s="376"/>
      <c r="HU7" s="376"/>
      <c r="HV7" s="376"/>
      <c r="HW7" s="376"/>
      <c r="HX7" s="376"/>
      <c r="HY7" s="376"/>
      <c r="HZ7" s="376"/>
      <c r="IA7" s="376"/>
      <c r="IB7" s="376"/>
      <c r="IC7" s="376"/>
      <c r="ID7" s="376"/>
      <c r="IE7" s="376"/>
      <c r="IF7" s="376"/>
      <c r="IG7" s="376"/>
      <c r="IH7" s="376"/>
      <c r="II7" s="376"/>
      <c r="IJ7" s="376"/>
    </row>
    <row r="8" spans="1:245" s="377" customFormat="1" ht="15" customHeight="1" x14ac:dyDescent="0.4">
      <c r="A8" s="398" t="s">
        <v>49</v>
      </c>
      <c r="B8" s="412">
        <v>44623</v>
      </c>
      <c r="C8" s="48"/>
      <c r="D8" s="51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11"/>
      <c r="AV8" s="11"/>
      <c r="AW8" s="11"/>
      <c r="AX8" s="11"/>
      <c r="AY8" s="11"/>
      <c r="AZ8" s="11"/>
      <c r="BA8" s="11"/>
      <c r="BB8" s="11"/>
      <c r="BC8" s="11"/>
      <c r="BD8" s="29"/>
      <c r="BE8" s="29"/>
      <c r="BF8" s="11"/>
      <c r="BG8" s="11"/>
      <c r="BH8" s="11"/>
      <c r="BI8" s="11"/>
      <c r="BJ8" s="68"/>
      <c r="BK8" s="11"/>
      <c r="BL8" s="11"/>
      <c r="BM8" s="74"/>
      <c r="BN8" s="23"/>
      <c r="BO8" s="23"/>
      <c r="BP8" s="21"/>
      <c r="BQ8" s="21"/>
      <c r="BR8" s="23"/>
      <c r="BS8" s="24"/>
      <c r="BT8" s="24"/>
      <c r="BU8" s="23"/>
      <c r="BV8" s="22"/>
      <c r="BW8" s="25"/>
      <c r="BX8" s="23"/>
      <c r="BY8" s="126"/>
      <c r="BZ8" s="23"/>
      <c r="CA8" s="10"/>
      <c r="CB8" s="15"/>
      <c r="CC8" s="16">
        <f t="shared" si="0"/>
        <v>0</v>
      </c>
      <c r="CD8" s="16">
        <f t="shared" si="1"/>
        <v>0</v>
      </c>
      <c r="CE8" s="16">
        <f t="shared" si="2"/>
        <v>0</v>
      </c>
      <c r="CF8" s="16">
        <f t="shared" si="3"/>
        <v>0</v>
      </c>
      <c r="CG8" s="16">
        <f t="shared" si="4"/>
        <v>0</v>
      </c>
      <c r="CH8" s="16">
        <f t="shared" si="5"/>
        <v>0</v>
      </c>
      <c r="CI8" s="16">
        <f t="shared" si="6"/>
        <v>0</v>
      </c>
      <c r="CJ8" s="16">
        <f t="shared" si="7"/>
        <v>0</v>
      </c>
      <c r="CK8" s="16">
        <f t="shared" si="8"/>
        <v>0</v>
      </c>
      <c r="CL8" s="16">
        <f t="shared" si="9"/>
        <v>0</v>
      </c>
      <c r="CM8" s="16">
        <f t="shared" si="10"/>
        <v>0</v>
      </c>
      <c r="CN8" s="16">
        <f t="shared" si="11"/>
        <v>0</v>
      </c>
      <c r="CO8" s="16">
        <f t="shared" si="12"/>
        <v>0</v>
      </c>
      <c r="CP8" s="16">
        <f t="shared" si="13"/>
        <v>0</v>
      </c>
      <c r="CQ8" s="16">
        <f t="shared" si="14"/>
        <v>0</v>
      </c>
      <c r="CR8" s="16">
        <f t="shared" si="15"/>
        <v>0</v>
      </c>
      <c r="CS8" s="16">
        <f t="shared" si="16"/>
        <v>0</v>
      </c>
      <c r="CT8" s="16">
        <f t="shared" si="17"/>
        <v>0</v>
      </c>
      <c r="CU8" s="16">
        <f t="shared" si="18"/>
        <v>0</v>
      </c>
      <c r="CV8" s="16">
        <f t="shared" si="19"/>
        <v>0</v>
      </c>
      <c r="CW8" s="16">
        <f t="shared" si="20"/>
        <v>0</v>
      </c>
      <c r="CX8" s="16">
        <f t="shared" si="21"/>
        <v>0</v>
      </c>
      <c r="CY8" s="16">
        <f t="shared" si="22"/>
        <v>0</v>
      </c>
      <c r="CZ8" s="16">
        <f t="shared" si="23"/>
        <v>0</v>
      </c>
      <c r="DA8" s="16">
        <f t="shared" si="24"/>
        <v>0</v>
      </c>
      <c r="DB8" s="16">
        <f t="shared" si="25"/>
        <v>0</v>
      </c>
      <c r="DC8" s="16">
        <f t="shared" si="26"/>
        <v>0</v>
      </c>
      <c r="DD8" s="16">
        <f t="shared" si="27"/>
        <v>0</v>
      </c>
      <c r="DE8" s="16">
        <f t="shared" si="28"/>
        <v>0</v>
      </c>
      <c r="DF8" s="16">
        <f t="shared" si="29"/>
        <v>0</v>
      </c>
      <c r="DG8" s="16">
        <f t="shared" si="30"/>
        <v>0</v>
      </c>
      <c r="DH8" s="16">
        <f t="shared" si="31"/>
        <v>0</v>
      </c>
      <c r="DI8" s="16">
        <f t="shared" si="32"/>
        <v>0</v>
      </c>
      <c r="DJ8" s="16">
        <f t="shared" si="33"/>
        <v>0</v>
      </c>
      <c r="DK8" s="16">
        <f t="shared" si="34"/>
        <v>0</v>
      </c>
      <c r="DL8" s="16">
        <f t="shared" si="35"/>
        <v>0</v>
      </c>
      <c r="DM8" s="16">
        <f t="shared" si="36"/>
        <v>0</v>
      </c>
      <c r="DN8" s="16">
        <f t="shared" si="37"/>
        <v>0</v>
      </c>
      <c r="DO8" s="16">
        <f t="shared" si="38"/>
        <v>0</v>
      </c>
      <c r="DP8" s="16">
        <f t="shared" si="39"/>
        <v>0</v>
      </c>
      <c r="DQ8" s="16">
        <f t="shared" si="40"/>
        <v>0</v>
      </c>
      <c r="DR8" s="16">
        <f t="shared" si="41"/>
        <v>0</v>
      </c>
      <c r="DS8" s="16">
        <f t="shared" si="42"/>
        <v>0</v>
      </c>
      <c r="DT8" s="16">
        <f t="shared" si="43"/>
        <v>0</v>
      </c>
      <c r="DU8" s="16">
        <f t="shared" si="44"/>
        <v>0</v>
      </c>
      <c r="DV8" s="16">
        <f t="shared" si="45"/>
        <v>0</v>
      </c>
      <c r="DW8" s="16">
        <f t="shared" si="46"/>
        <v>0</v>
      </c>
      <c r="DX8" s="16">
        <f t="shared" si="47"/>
        <v>0</v>
      </c>
      <c r="DY8" s="16">
        <f t="shared" si="48"/>
        <v>0</v>
      </c>
      <c r="DZ8" s="16">
        <f t="shared" si="49"/>
        <v>0</v>
      </c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375"/>
      <c r="EQ8" s="376"/>
      <c r="ER8" s="376"/>
      <c r="ES8" s="376"/>
      <c r="ET8" s="376"/>
      <c r="EU8" s="376"/>
      <c r="EV8" s="376"/>
      <c r="EW8" s="376"/>
      <c r="EX8" s="376"/>
      <c r="EY8" s="376"/>
      <c r="EZ8" s="376"/>
      <c r="FA8" s="376"/>
      <c r="FB8" s="376"/>
      <c r="FC8" s="376"/>
      <c r="FD8" s="376"/>
      <c r="FE8" s="376"/>
      <c r="FF8" s="376"/>
      <c r="FG8" s="376"/>
      <c r="FH8" s="376"/>
      <c r="FI8" s="376"/>
      <c r="FJ8" s="376"/>
      <c r="FK8" s="376"/>
      <c r="FL8" s="376"/>
      <c r="FM8" s="376"/>
      <c r="FN8" s="376"/>
      <c r="FO8" s="376"/>
      <c r="FP8" s="376"/>
      <c r="FQ8" s="376"/>
      <c r="FR8" s="376"/>
      <c r="FS8" s="376"/>
      <c r="FT8" s="376"/>
      <c r="FU8" s="376"/>
      <c r="FV8" s="376"/>
      <c r="FW8" s="376"/>
      <c r="FX8" s="376"/>
      <c r="FY8" s="376"/>
      <c r="FZ8" s="376"/>
      <c r="GA8" s="376"/>
      <c r="GB8" s="376"/>
      <c r="GC8" s="376"/>
      <c r="GD8" s="376"/>
      <c r="GE8" s="376"/>
      <c r="GF8" s="376"/>
      <c r="GG8" s="376"/>
      <c r="GH8" s="376"/>
      <c r="GI8" s="376"/>
      <c r="GJ8" s="376"/>
      <c r="GK8" s="376"/>
      <c r="GL8" s="376"/>
      <c r="GM8" s="376"/>
      <c r="GN8" s="376"/>
      <c r="GO8" s="376"/>
      <c r="GP8" s="376"/>
      <c r="GQ8" s="376"/>
      <c r="GR8" s="376"/>
      <c r="GS8" s="376"/>
      <c r="GT8" s="376"/>
      <c r="GU8" s="376"/>
      <c r="GV8" s="376"/>
      <c r="GW8" s="376"/>
      <c r="GX8" s="376"/>
      <c r="GY8" s="376"/>
      <c r="GZ8" s="376"/>
      <c r="HA8" s="376"/>
      <c r="HB8" s="376"/>
      <c r="HC8" s="376"/>
      <c r="HD8" s="376"/>
      <c r="HE8" s="376"/>
      <c r="HF8" s="376"/>
      <c r="HG8" s="376"/>
      <c r="HH8" s="376"/>
      <c r="HI8" s="376"/>
      <c r="HJ8" s="376"/>
      <c r="HK8" s="376"/>
      <c r="HL8" s="376"/>
      <c r="HM8" s="376"/>
      <c r="HN8" s="376"/>
      <c r="HO8" s="376"/>
      <c r="HP8" s="376"/>
      <c r="HQ8" s="376"/>
      <c r="HR8" s="376"/>
      <c r="HS8" s="376"/>
      <c r="HT8" s="376"/>
      <c r="HU8" s="376"/>
      <c r="HV8" s="376"/>
      <c r="HW8" s="376"/>
      <c r="HX8" s="376"/>
      <c r="HY8" s="376"/>
      <c r="HZ8" s="376"/>
      <c r="IA8" s="376"/>
      <c r="IB8" s="376"/>
      <c r="IC8" s="376"/>
      <c r="ID8" s="376"/>
      <c r="IE8" s="376"/>
      <c r="IF8" s="376"/>
      <c r="IG8" s="376"/>
      <c r="IH8" s="376"/>
      <c r="II8" s="376"/>
      <c r="IJ8" s="376"/>
    </row>
    <row r="9" spans="1:245" s="377" customFormat="1" ht="15" customHeight="1" x14ac:dyDescent="0.4">
      <c r="A9" s="398" t="s">
        <v>50</v>
      </c>
      <c r="B9" s="412">
        <v>44624</v>
      </c>
      <c r="C9" s="48"/>
      <c r="D9" s="51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11"/>
      <c r="AV9" s="11"/>
      <c r="AW9" s="11"/>
      <c r="AX9" s="11"/>
      <c r="AY9" s="11"/>
      <c r="AZ9" s="11"/>
      <c r="BA9" s="11"/>
      <c r="BB9" s="11"/>
      <c r="BC9" s="11"/>
      <c r="BD9" s="29"/>
      <c r="BE9" s="29"/>
      <c r="BF9" s="11"/>
      <c r="BG9" s="11"/>
      <c r="BH9" s="11"/>
      <c r="BI9" s="11"/>
      <c r="BJ9" s="68"/>
      <c r="BK9" s="11"/>
      <c r="BL9" s="11"/>
      <c r="BM9" s="74"/>
      <c r="BN9" s="23"/>
      <c r="BO9" s="23"/>
      <c r="BP9" s="21"/>
      <c r="BQ9" s="28"/>
      <c r="BR9" s="23"/>
      <c r="BS9" s="24"/>
      <c r="BT9" s="24"/>
      <c r="BU9" s="23"/>
      <c r="BV9" s="22"/>
      <c r="BW9" s="25"/>
      <c r="BX9" s="23"/>
      <c r="BY9" s="126"/>
      <c r="BZ9" s="23"/>
      <c r="CA9" s="10"/>
      <c r="CB9" s="15"/>
      <c r="CC9" s="16">
        <f t="shared" si="0"/>
        <v>0</v>
      </c>
      <c r="CD9" s="16">
        <f t="shared" si="1"/>
        <v>0</v>
      </c>
      <c r="CE9" s="16">
        <f t="shared" si="2"/>
        <v>0</v>
      </c>
      <c r="CF9" s="16">
        <f t="shared" si="3"/>
        <v>0</v>
      </c>
      <c r="CG9" s="16">
        <f t="shared" si="4"/>
        <v>0</v>
      </c>
      <c r="CH9" s="16">
        <f t="shared" si="5"/>
        <v>0</v>
      </c>
      <c r="CI9" s="16">
        <f t="shared" si="6"/>
        <v>0</v>
      </c>
      <c r="CJ9" s="16">
        <f t="shared" si="7"/>
        <v>0</v>
      </c>
      <c r="CK9" s="16">
        <f t="shared" si="8"/>
        <v>0</v>
      </c>
      <c r="CL9" s="16">
        <f t="shared" si="9"/>
        <v>0</v>
      </c>
      <c r="CM9" s="16">
        <f t="shared" si="10"/>
        <v>0</v>
      </c>
      <c r="CN9" s="16">
        <f t="shared" si="11"/>
        <v>0</v>
      </c>
      <c r="CO9" s="16">
        <f t="shared" si="12"/>
        <v>0</v>
      </c>
      <c r="CP9" s="16">
        <f t="shared" si="13"/>
        <v>0</v>
      </c>
      <c r="CQ9" s="16">
        <f t="shared" si="14"/>
        <v>0</v>
      </c>
      <c r="CR9" s="16">
        <f t="shared" si="15"/>
        <v>0</v>
      </c>
      <c r="CS9" s="16">
        <f t="shared" si="16"/>
        <v>0</v>
      </c>
      <c r="CT9" s="16">
        <f t="shared" si="17"/>
        <v>0</v>
      </c>
      <c r="CU9" s="16">
        <f t="shared" si="18"/>
        <v>0</v>
      </c>
      <c r="CV9" s="16">
        <f t="shared" si="19"/>
        <v>0</v>
      </c>
      <c r="CW9" s="16">
        <f t="shared" si="20"/>
        <v>0</v>
      </c>
      <c r="CX9" s="16">
        <f t="shared" si="21"/>
        <v>0</v>
      </c>
      <c r="CY9" s="16">
        <f t="shared" si="22"/>
        <v>0</v>
      </c>
      <c r="CZ9" s="16">
        <f t="shared" si="23"/>
        <v>0</v>
      </c>
      <c r="DA9" s="16">
        <f t="shared" si="24"/>
        <v>0</v>
      </c>
      <c r="DB9" s="16">
        <f t="shared" si="25"/>
        <v>0</v>
      </c>
      <c r="DC9" s="16">
        <f t="shared" si="26"/>
        <v>0</v>
      </c>
      <c r="DD9" s="16">
        <f t="shared" si="27"/>
        <v>0</v>
      </c>
      <c r="DE9" s="16">
        <f t="shared" si="28"/>
        <v>0</v>
      </c>
      <c r="DF9" s="16">
        <f t="shared" si="29"/>
        <v>0</v>
      </c>
      <c r="DG9" s="16">
        <f t="shared" si="30"/>
        <v>0</v>
      </c>
      <c r="DH9" s="16">
        <f t="shared" si="31"/>
        <v>0</v>
      </c>
      <c r="DI9" s="16">
        <f t="shared" si="32"/>
        <v>0</v>
      </c>
      <c r="DJ9" s="16">
        <f t="shared" si="33"/>
        <v>0</v>
      </c>
      <c r="DK9" s="16">
        <f t="shared" si="34"/>
        <v>0</v>
      </c>
      <c r="DL9" s="16">
        <f t="shared" si="35"/>
        <v>0</v>
      </c>
      <c r="DM9" s="16">
        <f t="shared" si="36"/>
        <v>0</v>
      </c>
      <c r="DN9" s="16">
        <f t="shared" si="37"/>
        <v>0</v>
      </c>
      <c r="DO9" s="16">
        <f t="shared" si="38"/>
        <v>0</v>
      </c>
      <c r="DP9" s="16">
        <f t="shared" si="39"/>
        <v>0</v>
      </c>
      <c r="DQ9" s="16">
        <f t="shared" si="40"/>
        <v>0</v>
      </c>
      <c r="DR9" s="16">
        <f t="shared" si="41"/>
        <v>0</v>
      </c>
      <c r="DS9" s="16">
        <f t="shared" si="42"/>
        <v>0</v>
      </c>
      <c r="DT9" s="16">
        <f t="shared" si="43"/>
        <v>0</v>
      </c>
      <c r="DU9" s="16">
        <f t="shared" si="44"/>
        <v>0</v>
      </c>
      <c r="DV9" s="16">
        <f t="shared" si="45"/>
        <v>0</v>
      </c>
      <c r="DW9" s="16">
        <f t="shared" si="46"/>
        <v>0</v>
      </c>
      <c r="DX9" s="16">
        <f t="shared" si="47"/>
        <v>0</v>
      </c>
      <c r="DY9" s="16">
        <f t="shared" si="48"/>
        <v>0</v>
      </c>
      <c r="DZ9" s="16">
        <f t="shared" si="49"/>
        <v>0</v>
      </c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375"/>
      <c r="EQ9" s="376"/>
      <c r="ER9" s="376"/>
      <c r="ES9" s="376"/>
      <c r="ET9" s="376"/>
      <c r="EU9" s="376"/>
      <c r="EV9" s="376"/>
      <c r="EW9" s="376"/>
      <c r="EX9" s="376"/>
      <c r="EY9" s="376"/>
      <c r="EZ9" s="376"/>
      <c r="FA9" s="376"/>
      <c r="FB9" s="376"/>
      <c r="FC9" s="376"/>
      <c r="FD9" s="376"/>
      <c r="FE9" s="376"/>
      <c r="FF9" s="376"/>
      <c r="FG9" s="376"/>
      <c r="FH9" s="376"/>
      <c r="FI9" s="376"/>
      <c r="FJ9" s="376"/>
      <c r="FK9" s="376"/>
      <c r="FL9" s="376"/>
      <c r="FM9" s="376"/>
      <c r="FN9" s="376"/>
      <c r="FO9" s="376"/>
      <c r="FP9" s="376"/>
      <c r="FQ9" s="376"/>
      <c r="FR9" s="376"/>
      <c r="FS9" s="376"/>
      <c r="FT9" s="376"/>
      <c r="FU9" s="376"/>
      <c r="FV9" s="376"/>
      <c r="FW9" s="376"/>
      <c r="FX9" s="376"/>
      <c r="FY9" s="376"/>
      <c r="FZ9" s="376"/>
      <c r="GA9" s="376"/>
      <c r="GB9" s="376"/>
      <c r="GC9" s="376"/>
      <c r="GD9" s="376"/>
      <c r="GE9" s="376"/>
      <c r="GF9" s="376"/>
      <c r="GG9" s="376"/>
      <c r="GH9" s="376"/>
      <c r="GI9" s="376"/>
      <c r="GJ9" s="376"/>
      <c r="GK9" s="376"/>
      <c r="GL9" s="376"/>
      <c r="GM9" s="376"/>
      <c r="GN9" s="376"/>
      <c r="GO9" s="376"/>
      <c r="GP9" s="376"/>
      <c r="GQ9" s="376"/>
      <c r="GR9" s="376"/>
      <c r="GS9" s="376"/>
      <c r="GT9" s="376"/>
      <c r="GU9" s="376"/>
      <c r="GV9" s="376"/>
      <c r="GW9" s="376"/>
      <c r="GX9" s="376"/>
      <c r="GY9" s="376"/>
      <c r="GZ9" s="376"/>
      <c r="HA9" s="376"/>
      <c r="HB9" s="376"/>
      <c r="HC9" s="376"/>
      <c r="HD9" s="376"/>
      <c r="HE9" s="376"/>
      <c r="HF9" s="376"/>
      <c r="HG9" s="376"/>
      <c r="HH9" s="376"/>
      <c r="HI9" s="376"/>
      <c r="HJ9" s="376"/>
      <c r="HK9" s="376"/>
      <c r="HL9" s="376"/>
      <c r="HM9" s="376"/>
      <c r="HN9" s="376"/>
      <c r="HO9" s="376"/>
      <c r="HP9" s="376"/>
      <c r="HQ9" s="376"/>
      <c r="HR9" s="376"/>
      <c r="HS9" s="376"/>
      <c r="HT9" s="376"/>
      <c r="HU9" s="376"/>
      <c r="HV9" s="376"/>
      <c r="HW9" s="376"/>
      <c r="HX9" s="376"/>
      <c r="HY9" s="376"/>
      <c r="HZ9" s="376"/>
      <c r="IA9" s="376"/>
      <c r="IB9" s="376"/>
      <c r="IC9" s="376"/>
      <c r="ID9" s="376"/>
      <c r="IE9" s="376"/>
      <c r="IF9" s="376"/>
      <c r="IG9" s="376"/>
      <c r="IH9" s="376"/>
      <c r="II9" s="376"/>
      <c r="IJ9" s="376"/>
    </row>
    <row r="10" spans="1:245" s="377" customFormat="1" ht="15" customHeight="1" x14ac:dyDescent="0.4">
      <c r="A10" s="398" t="s">
        <v>51</v>
      </c>
      <c r="B10" s="412">
        <v>44625</v>
      </c>
      <c r="C10" s="48"/>
      <c r="D10" s="51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11"/>
      <c r="AV10" s="11"/>
      <c r="AW10" s="11"/>
      <c r="AX10" s="11"/>
      <c r="AY10" s="11"/>
      <c r="AZ10" s="11"/>
      <c r="BA10" s="11"/>
      <c r="BB10" s="11"/>
      <c r="BC10" s="11"/>
      <c r="BD10" s="29"/>
      <c r="BE10" s="29"/>
      <c r="BF10" s="11"/>
      <c r="BG10" s="11"/>
      <c r="BH10" s="11"/>
      <c r="BI10" s="11"/>
      <c r="BJ10" s="68"/>
      <c r="BK10" s="11"/>
      <c r="BL10" s="11"/>
      <c r="BM10" s="74"/>
      <c r="BN10" s="21"/>
      <c r="BO10" s="21"/>
      <c r="BP10" s="21"/>
      <c r="BQ10" s="21"/>
      <c r="BR10" s="23"/>
      <c r="BS10" s="24"/>
      <c r="BT10" s="24"/>
      <c r="BU10" s="23"/>
      <c r="BV10" s="22"/>
      <c r="BW10" s="25"/>
      <c r="BX10" s="23"/>
      <c r="BY10" s="126"/>
      <c r="BZ10" s="23"/>
      <c r="CA10" s="10"/>
      <c r="CB10" s="15"/>
      <c r="CC10" s="16">
        <f t="shared" si="0"/>
        <v>0</v>
      </c>
      <c r="CD10" s="16">
        <f t="shared" si="1"/>
        <v>0</v>
      </c>
      <c r="CE10" s="16">
        <f t="shared" si="2"/>
        <v>0</v>
      </c>
      <c r="CF10" s="16">
        <f t="shared" si="3"/>
        <v>0</v>
      </c>
      <c r="CG10" s="16">
        <f t="shared" si="4"/>
        <v>0</v>
      </c>
      <c r="CH10" s="16">
        <f t="shared" si="5"/>
        <v>0</v>
      </c>
      <c r="CI10" s="16">
        <f t="shared" si="6"/>
        <v>0</v>
      </c>
      <c r="CJ10" s="16">
        <f t="shared" si="7"/>
        <v>0</v>
      </c>
      <c r="CK10" s="16">
        <f t="shared" si="8"/>
        <v>0</v>
      </c>
      <c r="CL10" s="16">
        <f t="shared" si="9"/>
        <v>0</v>
      </c>
      <c r="CM10" s="16">
        <f t="shared" si="10"/>
        <v>0</v>
      </c>
      <c r="CN10" s="16">
        <f t="shared" si="11"/>
        <v>0</v>
      </c>
      <c r="CO10" s="16">
        <f t="shared" si="12"/>
        <v>0</v>
      </c>
      <c r="CP10" s="16">
        <f t="shared" si="13"/>
        <v>0</v>
      </c>
      <c r="CQ10" s="16">
        <f t="shared" si="14"/>
        <v>0</v>
      </c>
      <c r="CR10" s="16">
        <f t="shared" si="15"/>
        <v>0</v>
      </c>
      <c r="CS10" s="16">
        <f t="shared" si="16"/>
        <v>0</v>
      </c>
      <c r="CT10" s="16">
        <f t="shared" si="17"/>
        <v>0</v>
      </c>
      <c r="CU10" s="16">
        <f t="shared" si="18"/>
        <v>0</v>
      </c>
      <c r="CV10" s="16">
        <f t="shared" si="19"/>
        <v>0</v>
      </c>
      <c r="CW10" s="16">
        <f t="shared" si="20"/>
        <v>0</v>
      </c>
      <c r="CX10" s="16">
        <f t="shared" si="21"/>
        <v>0</v>
      </c>
      <c r="CY10" s="16">
        <f t="shared" si="22"/>
        <v>0</v>
      </c>
      <c r="CZ10" s="16">
        <f t="shared" si="23"/>
        <v>0</v>
      </c>
      <c r="DA10" s="16">
        <f t="shared" si="24"/>
        <v>0</v>
      </c>
      <c r="DB10" s="16">
        <f t="shared" si="25"/>
        <v>0</v>
      </c>
      <c r="DC10" s="16">
        <f t="shared" si="26"/>
        <v>0</v>
      </c>
      <c r="DD10" s="16">
        <f t="shared" si="27"/>
        <v>0</v>
      </c>
      <c r="DE10" s="16">
        <f t="shared" si="28"/>
        <v>0</v>
      </c>
      <c r="DF10" s="16">
        <f t="shared" si="29"/>
        <v>0</v>
      </c>
      <c r="DG10" s="16">
        <f t="shared" si="30"/>
        <v>0</v>
      </c>
      <c r="DH10" s="16">
        <f t="shared" si="31"/>
        <v>0</v>
      </c>
      <c r="DI10" s="16">
        <f t="shared" si="32"/>
        <v>0</v>
      </c>
      <c r="DJ10" s="16">
        <f t="shared" si="33"/>
        <v>0</v>
      </c>
      <c r="DK10" s="16">
        <f t="shared" si="34"/>
        <v>0</v>
      </c>
      <c r="DL10" s="16">
        <f t="shared" si="35"/>
        <v>0</v>
      </c>
      <c r="DM10" s="16">
        <f t="shared" si="36"/>
        <v>0</v>
      </c>
      <c r="DN10" s="16">
        <f t="shared" si="37"/>
        <v>0</v>
      </c>
      <c r="DO10" s="16">
        <f t="shared" si="38"/>
        <v>0</v>
      </c>
      <c r="DP10" s="16">
        <f t="shared" si="39"/>
        <v>0</v>
      </c>
      <c r="DQ10" s="16">
        <f t="shared" si="40"/>
        <v>0</v>
      </c>
      <c r="DR10" s="16">
        <f t="shared" si="41"/>
        <v>0</v>
      </c>
      <c r="DS10" s="16">
        <f t="shared" si="42"/>
        <v>0</v>
      </c>
      <c r="DT10" s="16">
        <f t="shared" si="43"/>
        <v>0</v>
      </c>
      <c r="DU10" s="16">
        <f t="shared" si="44"/>
        <v>0</v>
      </c>
      <c r="DV10" s="16">
        <f t="shared" si="45"/>
        <v>0</v>
      </c>
      <c r="DW10" s="16">
        <f t="shared" si="46"/>
        <v>0</v>
      </c>
      <c r="DX10" s="16">
        <f t="shared" si="47"/>
        <v>0</v>
      </c>
      <c r="DY10" s="16">
        <f t="shared" si="48"/>
        <v>0</v>
      </c>
      <c r="DZ10" s="16">
        <f t="shared" si="49"/>
        <v>0</v>
      </c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375"/>
      <c r="EQ10" s="376"/>
      <c r="ER10" s="376"/>
      <c r="ES10" s="376"/>
      <c r="ET10" s="376"/>
      <c r="EU10" s="376"/>
      <c r="EV10" s="376"/>
      <c r="EW10" s="376"/>
      <c r="EX10" s="376"/>
      <c r="EY10" s="376"/>
      <c r="EZ10" s="376"/>
      <c r="FA10" s="376"/>
      <c r="FB10" s="376"/>
      <c r="FC10" s="376"/>
      <c r="FD10" s="376"/>
      <c r="FE10" s="376"/>
      <c r="FF10" s="376"/>
      <c r="FG10" s="376"/>
      <c r="FH10" s="376"/>
      <c r="FI10" s="376"/>
      <c r="FJ10" s="376"/>
      <c r="FK10" s="376"/>
      <c r="FL10" s="376"/>
      <c r="FM10" s="376"/>
      <c r="FN10" s="376"/>
      <c r="FO10" s="376"/>
      <c r="FP10" s="376"/>
      <c r="FQ10" s="376"/>
      <c r="FR10" s="376"/>
      <c r="FS10" s="376"/>
      <c r="FT10" s="376"/>
      <c r="FU10" s="376"/>
      <c r="FV10" s="376"/>
      <c r="FW10" s="376"/>
      <c r="FX10" s="376"/>
      <c r="FY10" s="376"/>
      <c r="FZ10" s="376"/>
      <c r="GA10" s="376"/>
      <c r="GB10" s="376"/>
      <c r="GC10" s="376"/>
      <c r="GD10" s="376"/>
      <c r="GE10" s="376"/>
      <c r="GF10" s="376"/>
      <c r="GG10" s="376"/>
      <c r="GH10" s="376"/>
      <c r="GI10" s="376"/>
      <c r="GJ10" s="376"/>
      <c r="GK10" s="376"/>
      <c r="GL10" s="376"/>
      <c r="GM10" s="376"/>
      <c r="GN10" s="376"/>
      <c r="GO10" s="376"/>
      <c r="GP10" s="376"/>
      <c r="GQ10" s="376"/>
      <c r="GR10" s="376"/>
      <c r="GS10" s="376"/>
      <c r="GT10" s="376"/>
      <c r="GU10" s="376"/>
      <c r="GV10" s="376"/>
      <c r="GW10" s="376"/>
      <c r="GX10" s="376"/>
      <c r="GY10" s="376"/>
      <c r="GZ10" s="376"/>
      <c r="HA10" s="376"/>
      <c r="HB10" s="376"/>
      <c r="HC10" s="376"/>
      <c r="HD10" s="376"/>
      <c r="HE10" s="376"/>
      <c r="HF10" s="376"/>
      <c r="HG10" s="376"/>
      <c r="HH10" s="376"/>
      <c r="HI10" s="376"/>
      <c r="HJ10" s="376"/>
      <c r="HK10" s="376"/>
      <c r="HL10" s="376"/>
      <c r="HM10" s="376"/>
      <c r="HN10" s="376"/>
      <c r="HO10" s="376"/>
      <c r="HP10" s="376"/>
      <c r="HQ10" s="376"/>
      <c r="HR10" s="376"/>
      <c r="HS10" s="376"/>
      <c r="HT10" s="376"/>
      <c r="HU10" s="376"/>
      <c r="HV10" s="376"/>
      <c r="HW10" s="376"/>
      <c r="HX10" s="376"/>
      <c r="HY10" s="376"/>
      <c r="HZ10" s="376"/>
      <c r="IA10" s="376"/>
      <c r="IB10" s="376"/>
      <c r="IC10" s="376"/>
      <c r="ID10" s="376"/>
      <c r="IE10" s="376"/>
      <c r="IF10" s="376"/>
      <c r="IG10" s="376"/>
      <c r="IH10" s="376"/>
      <c r="II10" s="376"/>
      <c r="IJ10" s="376"/>
    </row>
    <row r="11" spans="1:245" s="332" customFormat="1" ht="15" customHeight="1" x14ac:dyDescent="0.4">
      <c r="A11" s="399" t="s">
        <v>52</v>
      </c>
      <c r="B11" s="413">
        <v>44626</v>
      </c>
      <c r="C11" s="49"/>
      <c r="D11" s="5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69"/>
      <c r="BK11" s="12"/>
      <c r="BL11" s="12"/>
      <c r="BM11" s="75"/>
      <c r="BN11" s="26"/>
      <c r="BO11" s="26"/>
      <c r="BP11" s="26"/>
      <c r="BQ11" s="26"/>
      <c r="BR11" s="27"/>
      <c r="BS11" s="27"/>
      <c r="BT11" s="27"/>
      <c r="BU11" s="27"/>
      <c r="BV11" s="27"/>
      <c r="BW11" s="27"/>
      <c r="BX11" s="27"/>
      <c r="BY11" s="127"/>
      <c r="BZ11" s="27"/>
      <c r="CA11" s="14"/>
      <c r="CB11" s="15"/>
      <c r="CC11" s="16">
        <f t="shared" si="0"/>
        <v>0</v>
      </c>
      <c r="CD11" s="16">
        <f t="shared" si="1"/>
        <v>0</v>
      </c>
      <c r="CE11" s="16">
        <f t="shared" si="2"/>
        <v>0</v>
      </c>
      <c r="CF11" s="16">
        <f t="shared" si="3"/>
        <v>0</v>
      </c>
      <c r="CG11" s="16">
        <f t="shared" si="4"/>
        <v>0</v>
      </c>
      <c r="CH11" s="16">
        <f t="shared" si="5"/>
        <v>0</v>
      </c>
      <c r="CI11" s="16">
        <f t="shared" si="6"/>
        <v>0</v>
      </c>
      <c r="CJ11" s="16">
        <f t="shared" si="7"/>
        <v>0</v>
      </c>
      <c r="CK11" s="16">
        <f t="shared" si="8"/>
        <v>0</v>
      </c>
      <c r="CL11" s="16">
        <f t="shared" si="9"/>
        <v>0</v>
      </c>
      <c r="CM11" s="16">
        <f t="shared" si="10"/>
        <v>0</v>
      </c>
      <c r="CN11" s="16">
        <f t="shared" si="11"/>
        <v>0</v>
      </c>
      <c r="CO11" s="16">
        <f t="shared" si="12"/>
        <v>0</v>
      </c>
      <c r="CP11" s="16">
        <f t="shared" si="13"/>
        <v>0</v>
      </c>
      <c r="CQ11" s="16">
        <f t="shared" si="14"/>
        <v>0</v>
      </c>
      <c r="CR11" s="16">
        <f t="shared" si="15"/>
        <v>0</v>
      </c>
      <c r="CS11" s="16">
        <f t="shared" si="16"/>
        <v>0</v>
      </c>
      <c r="CT11" s="16">
        <f t="shared" si="17"/>
        <v>0</v>
      </c>
      <c r="CU11" s="16">
        <f t="shared" si="18"/>
        <v>0</v>
      </c>
      <c r="CV11" s="16">
        <f t="shared" si="19"/>
        <v>0</v>
      </c>
      <c r="CW11" s="16">
        <f t="shared" si="20"/>
        <v>0</v>
      </c>
      <c r="CX11" s="16">
        <f t="shared" si="21"/>
        <v>0</v>
      </c>
      <c r="CY11" s="16">
        <f t="shared" si="22"/>
        <v>0</v>
      </c>
      <c r="CZ11" s="16">
        <f t="shared" si="23"/>
        <v>0</v>
      </c>
      <c r="DA11" s="16">
        <f t="shared" si="24"/>
        <v>0</v>
      </c>
      <c r="DB11" s="16">
        <f t="shared" si="25"/>
        <v>0</v>
      </c>
      <c r="DC11" s="16">
        <f t="shared" si="26"/>
        <v>0</v>
      </c>
      <c r="DD11" s="16">
        <f t="shared" si="27"/>
        <v>0</v>
      </c>
      <c r="DE11" s="16">
        <f t="shared" si="28"/>
        <v>0</v>
      </c>
      <c r="DF11" s="16">
        <f t="shared" si="29"/>
        <v>0</v>
      </c>
      <c r="DG11" s="16">
        <f t="shared" si="30"/>
        <v>0</v>
      </c>
      <c r="DH11" s="16">
        <f t="shared" si="31"/>
        <v>0</v>
      </c>
      <c r="DI11" s="16">
        <f t="shared" si="32"/>
        <v>0</v>
      </c>
      <c r="DJ11" s="16">
        <f t="shared" si="33"/>
        <v>0</v>
      </c>
      <c r="DK11" s="16">
        <f t="shared" si="34"/>
        <v>0</v>
      </c>
      <c r="DL11" s="16">
        <f t="shared" si="35"/>
        <v>0</v>
      </c>
      <c r="DM11" s="16">
        <f t="shared" si="36"/>
        <v>0</v>
      </c>
      <c r="DN11" s="16">
        <f t="shared" si="37"/>
        <v>0</v>
      </c>
      <c r="DO11" s="16">
        <f t="shared" si="38"/>
        <v>0</v>
      </c>
      <c r="DP11" s="16">
        <f t="shared" si="39"/>
        <v>0</v>
      </c>
      <c r="DQ11" s="16">
        <f t="shared" si="40"/>
        <v>0</v>
      </c>
      <c r="DR11" s="16">
        <f t="shared" si="41"/>
        <v>0</v>
      </c>
      <c r="DS11" s="16">
        <f t="shared" si="42"/>
        <v>0</v>
      </c>
      <c r="DT11" s="16">
        <f t="shared" si="43"/>
        <v>0</v>
      </c>
      <c r="DU11" s="16">
        <f t="shared" si="44"/>
        <v>0</v>
      </c>
      <c r="DV11" s="16">
        <f t="shared" si="45"/>
        <v>0</v>
      </c>
      <c r="DW11" s="16">
        <f t="shared" si="46"/>
        <v>0</v>
      </c>
      <c r="DX11" s="16">
        <f t="shared" si="47"/>
        <v>0</v>
      </c>
      <c r="DY11" s="16">
        <f t="shared" si="48"/>
        <v>0</v>
      </c>
      <c r="DZ11" s="16">
        <f t="shared" si="49"/>
        <v>0</v>
      </c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331"/>
    </row>
    <row r="12" spans="1:245" s="377" customFormat="1" ht="15" customHeight="1" x14ac:dyDescent="0.4">
      <c r="A12" s="398" t="s">
        <v>46</v>
      </c>
      <c r="B12" s="412">
        <v>44627</v>
      </c>
      <c r="C12" s="48"/>
      <c r="D12" s="51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11"/>
      <c r="AV12" s="11"/>
      <c r="AW12" s="11"/>
      <c r="AX12" s="11"/>
      <c r="AY12" s="11"/>
      <c r="AZ12" s="11"/>
      <c r="BA12" s="11"/>
      <c r="BB12" s="11"/>
      <c r="BC12" s="30"/>
      <c r="BD12" s="29"/>
      <c r="BE12" s="29"/>
      <c r="BF12" s="30"/>
      <c r="BG12" s="30"/>
      <c r="BH12" s="30"/>
      <c r="BI12" s="30"/>
      <c r="BJ12" s="70"/>
      <c r="BK12" s="30"/>
      <c r="BL12" s="30"/>
      <c r="BM12" s="74"/>
      <c r="BN12" s="23"/>
      <c r="BO12" s="23"/>
      <c r="BP12" s="28"/>
      <c r="BQ12" s="28"/>
      <c r="BR12" s="23"/>
      <c r="BS12" s="24"/>
      <c r="BT12" s="24"/>
      <c r="BU12" s="23"/>
      <c r="BV12" s="22"/>
      <c r="BW12" s="45"/>
      <c r="BX12" s="23"/>
      <c r="BY12" s="126"/>
      <c r="BZ12" s="23"/>
      <c r="CA12" s="10"/>
      <c r="CB12" s="15"/>
      <c r="CC12" s="16">
        <f t="shared" si="0"/>
        <v>0</v>
      </c>
      <c r="CD12" s="16">
        <f t="shared" si="1"/>
        <v>0</v>
      </c>
      <c r="CE12" s="16">
        <f t="shared" si="2"/>
        <v>0</v>
      </c>
      <c r="CF12" s="16">
        <f t="shared" si="3"/>
        <v>0</v>
      </c>
      <c r="CG12" s="16">
        <f t="shared" si="4"/>
        <v>0</v>
      </c>
      <c r="CH12" s="16">
        <f t="shared" si="5"/>
        <v>0</v>
      </c>
      <c r="CI12" s="16">
        <f t="shared" si="6"/>
        <v>0</v>
      </c>
      <c r="CJ12" s="16">
        <f t="shared" si="7"/>
        <v>0</v>
      </c>
      <c r="CK12" s="16">
        <f t="shared" si="8"/>
        <v>0</v>
      </c>
      <c r="CL12" s="16">
        <f t="shared" si="9"/>
        <v>0</v>
      </c>
      <c r="CM12" s="16">
        <f t="shared" si="10"/>
        <v>0</v>
      </c>
      <c r="CN12" s="16">
        <f t="shared" si="11"/>
        <v>0</v>
      </c>
      <c r="CO12" s="16">
        <f t="shared" si="12"/>
        <v>0</v>
      </c>
      <c r="CP12" s="16">
        <f t="shared" si="13"/>
        <v>0</v>
      </c>
      <c r="CQ12" s="16">
        <f t="shared" si="14"/>
        <v>0</v>
      </c>
      <c r="CR12" s="16">
        <f t="shared" si="15"/>
        <v>0</v>
      </c>
      <c r="CS12" s="16">
        <f t="shared" si="16"/>
        <v>0</v>
      </c>
      <c r="CT12" s="16">
        <f t="shared" si="17"/>
        <v>0</v>
      </c>
      <c r="CU12" s="16">
        <f t="shared" si="18"/>
        <v>0</v>
      </c>
      <c r="CV12" s="16">
        <f t="shared" si="19"/>
        <v>0</v>
      </c>
      <c r="CW12" s="16">
        <f t="shared" si="20"/>
        <v>0</v>
      </c>
      <c r="CX12" s="16">
        <f t="shared" si="21"/>
        <v>0</v>
      </c>
      <c r="CY12" s="16">
        <f t="shared" si="22"/>
        <v>0</v>
      </c>
      <c r="CZ12" s="16">
        <f t="shared" si="23"/>
        <v>0</v>
      </c>
      <c r="DA12" s="16">
        <f t="shared" si="24"/>
        <v>0</v>
      </c>
      <c r="DB12" s="16">
        <f t="shared" si="25"/>
        <v>0</v>
      </c>
      <c r="DC12" s="16">
        <f t="shared" si="26"/>
        <v>0</v>
      </c>
      <c r="DD12" s="16">
        <f t="shared" si="27"/>
        <v>0</v>
      </c>
      <c r="DE12" s="16">
        <f t="shared" si="28"/>
        <v>0</v>
      </c>
      <c r="DF12" s="16">
        <f t="shared" si="29"/>
        <v>0</v>
      </c>
      <c r="DG12" s="16">
        <f t="shared" si="30"/>
        <v>0</v>
      </c>
      <c r="DH12" s="16">
        <f t="shared" si="31"/>
        <v>0</v>
      </c>
      <c r="DI12" s="16">
        <f t="shared" si="32"/>
        <v>0</v>
      </c>
      <c r="DJ12" s="16">
        <f t="shared" si="33"/>
        <v>0</v>
      </c>
      <c r="DK12" s="16">
        <f t="shared" si="34"/>
        <v>0</v>
      </c>
      <c r="DL12" s="16">
        <f t="shared" si="35"/>
        <v>0</v>
      </c>
      <c r="DM12" s="16">
        <f t="shared" si="36"/>
        <v>0</v>
      </c>
      <c r="DN12" s="16">
        <f t="shared" si="37"/>
        <v>0</v>
      </c>
      <c r="DO12" s="16">
        <f t="shared" si="38"/>
        <v>0</v>
      </c>
      <c r="DP12" s="16">
        <f t="shared" si="39"/>
        <v>0</v>
      </c>
      <c r="DQ12" s="16">
        <f t="shared" si="40"/>
        <v>0</v>
      </c>
      <c r="DR12" s="16">
        <f t="shared" si="41"/>
        <v>0</v>
      </c>
      <c r="DS12" s="16">
        <f t="shared" si="42"/>
        <v>0</v>
      </c>
      <c r="DT12" s="16">
        <f t="shared" si="43"/>
        <v>0</v>
      </c>
      <c r="DU12" s="16">
        <f t="shared" si="44"/>
        <v>0</v>
      </c>
      <c r="DV12" s="16">
        <f t="shared" si="45"/>
        <v>0</v>
      </c>
      <c r="DW12" s="16">
        <f t="shared" si="46"/>
        <v>0</v>
      </c>
      <c r="DX12" s="16">
        <f t="shared" si="47"/>
        <v>0</v>
      </c>
      <c r="DY12" s="16">
        <f t="shared" si="48"/>
        <v>0</v>
      </c>
      <c r="DZ12" s="16">
        <f t="shared" si="49"/>
        <v>0</v>
      </c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375"/>
      <c r="EQ12" s="376"/>
      <c r="ER12" s="376"/>
      <c r="ES12" s="376"/>
      <c r="ET12" s="376"/>
      <c r="EU12" s="376"/>
      <c r="EV12" s="376"/>
      <c r="EW12" s="376"/>
      <c r="EX12" s="376"/>
      <c r="EY12" s="376"/>
      <c r="EZ12" s="376"/>
      <c r="FA12" s="376"/>
      <c r="FB12" s="376"/>
      <c r="FC12" s="376"/>
      <c r="FD12" s="376"/>
      <c r="FE12" s="376"/>
      <c r="FF12" s="376"/>
      <c r="FG12" s="376"/>
      <c r="FH12" s="376"/>
      <c r="FI12" s="376"/>
      <c r="FJ12" s="376"/>
      <c r="FK12" s="376"/>
      <c r="FL12" s="376"/>
      <c r="FM12" s="376"/>
      <c r="FN12" s="376"/>
      <c r="FO12" s="376"/>
      <c r="FP12" s="376"/>
      <c r="FQ12" s="376"/>
      <c r="FR12" s="376"/>
      <c r="FS12" s="376"/>
      <c r="FT12" s="376"/>
      <c r="FU12" s="376"/>
      <c r="FV12" s="376"/>
      <c r="FW12" s="376"/>
      <c r="FX12" s="376"/>
      <c r="FY12" s="376"/>
      <c r="FZ12" s="376"/>
      <c r="GA12" s="376"/>
      <c r="GB12" s="376"/>
      <c r="GC12" s="376"/>
      <c r="GD12" s="376"/>
      <c r="GE12" s="376"/>
      <c r="GF12" s="376"/>
      <c r="GG12" s="376"/>
      <c r="GH12" s="376"/>
      <c r="GI12" s="376"/>
      <c r="GJ12" s="376"/>
      <c r="GK12" s="376"/>
      <c r="GL12" s="376"/>
      <c r="GM12" s="376"/>
      <c r="GN12" s="376"/>
      <c r="GO12" s="376"/>
      <c r="GP12" s="376"/>
      <c r="GQ12" s="376"/>
      <c r="GR12" s="376"/>
      <c r="GS12" s="376"/>
      <c r="GT12" s="376"/>
      <c r="GU12" s="376"/>
      <c r="GV12" s="376"/>
      <c r="GW12" s="376"/>
      <c r="GX12" s="376"/>
      <c r="GY12" s="376"/>
      <c r="GZ12" s="376"/>
      <c r="HA12" s="376"/>
      <c r="HB12" s="376"/>
      <c r="HC12" s="376"/>
      <c r="HD12" s="376"/>
      <c r="HE12" s="376"/>
      <c r="HF12" s="376"/>
      <c r="HG12" s="376"/>
      <c r="HH12" s="376"/>
      <c r="HI12" s="376"/>
      <c r="HJ12" s="376"/>
      <c r="HK12" s="376"/>
      <c r="HL12" s="376"/>
      <c r="HM12" s="376"/>
      <c r="HN12" s="376"/>
      <c r="HO12" s="376"/>
      <c r="HP12" s="376"/>
      <c r="HQ12" s="376"/>
      <c r="HR12" s="376"/>
      <c r="HS12" s="376"/>
      <c r="HT12" s="376"/>
      <c r="HU12" s="376"/>
      <c r="HV12" s="376"/>
      <c r="HW12" s="376"/>
      <c r="HX12" s="376"/>
      <c r="HY12" s="376"/>
      <c r="HZ12" s="376"/>
      <c r="IA12" s="376"/>
      <c r="IB12" s="376"/>
      <c r="IC12" s="376"/>
      <c r="ID12" s="376"/>
      <c r="IE12" s="376"/>
      <c r="IF12" s="376"/>
      <c r="IG12" s="376"/>
      <c r="IH12" s="376"/>
      <c r="II12" s="376"/>
      <c r="IJ12" s="376"/>
    </row>
    <row r="13" spans="1:245" s="377" customFormat="1" x14ac:dyDescent="0.4">
      <c r="A13" s="398" t="s">
        <v>47</v>
      </c>
      <c r="B13" s="412">
        <v>44628</v>
      </c>
      <c r="C13" s="48"/>
      <c r="D13" s="51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11"/>
      <c r="AV13" s="11"/>
      <c r="AW13" s="11"/>
      <c r="AX13" s="11"/>
      <c r="AY13" s="11"/>
      <c r="AZ13" s="11"/>
      <c r="BA13" s="11"/>
      <c r="BB13" s="11"/>
      <c r="BC13" s="31"/>
      <c r="BD13" s="31"/>
      <c r="BE13" s="31"/>
      <c r="BF13" s="31"/>
      <c r="BG13" s="31"/>
      <c r="BH13" s="31"/>
      <c r="BI13" s="31"/>
      <c r="BJ13" s="71"/>
      <c r="BK13" s="31"/>
      <c r="BL13" s="31"/>
      <c r="BM13" s="74"/>
      <c r="BN13" s="23"/>
      <c r="BO13" s="23"/>
      <c r="BP13" s="28"/>
      <c r="BQ13" s="21"/>
      <c r="BR13" s="23"/>
      <c r="BS13" s="24"/>
      <c r="BT13" s="24"/>
      <c r="BU13" s="23"/>
      <c r="BV13" s="22"/>
      <c r="BW13" s="24"/>
      <c r="BX13" s="23"/>
      <c r="BY13" s="126"/>
      <c r="BZ13" s="23"/>
      <c r="CA13" s="10"/>
      <c r="CB13" s="15"/>
      <c r="CC13" s="16">
        <f t="shared" si="0"/>
        <v>0</v>
      </c>
      <c r="CD13" s="16">
        <f t="shared" si="1"/>
        <v>0</v>
      </c>
      <c r="CE13" s="16">
        <f t="shared" si="2"/>
        <v>0</v>
      </c>
      <c r="CF13" s="16">
        <f t="shared" si="3"/>
        <v>0</v>
      </c>
      <c r="CG13" s="16">
        <f t="shared" si="4"/>
        <v>0</v>
      </c>
      <c r="CH13" s="16">
        <f t="shared" si="5"/>
        <v>0</v>
      </c>
      <c r="CI13" s="16">
        <f t="shared" si="6"/>
        <v>0</v>
      </c>
      <c r="CJ13" s="16">
        <f t="shared" si="7"/>
        <v>0</v>
      </c>
      <c r="CK13" s="16">
        <f t="shared" si="8"/>
        <v>0</v>
      </c>
      <c r="CL13" s="16">
        <f t="shared" si="9"/>
        <v>0</v>
      </c>
      <c r="CM13" s="16">
        <f t="shared" si="10"/>
        <v>0</v>
      </c>
      <c r="CN13" s="16">
        <f t="shared" si="11"/>
        <v>0</v>
      </c>
      <c r="CO13" s="16">
        <f t="shared" si="12"/>
        <v>0</v>
      </c>
      <c r="CP13" s="16">
        <f t="shared" si="13"/>
        <v>0</v>
      </c>
      <c r="CQ13" s="16">
        <f t="shared" si="14"/>
        <v>0</v>
      </c>
      <c r="CR13" s="16">
        <f t="shared" si="15"/>
        <v>0</v>
      </c>
      <c r="CS13" s="16">
        <f t="shared" si="16"/>
        <v>0</v>
      </c>
      <c r="CT13" s="16">
        <f t="shared" si="17"/>
        <v>0</v>
      </c>
      <c r="CU13" s="16">
        <f t="shared" si="18"/>
        <v>0</v>
      </c>
      <c r="CV13" s="16">
        <f t="shared" si="19"/>
        <v>0</v>
      </c>
      <c r="CW13" s="16">
        <f t="shared" si="20"/>
        <v>0</v>
      </c>
      <c r="CX13" s="16">
        <f t="shared" si="21"/>
        <v>0</v>
      </c>
      <c r="CY13" s="16">
        <f t="shared" si="22"/>
        <v>0</v>
      </c>
      <c r="CZ13" s="16">
        <f t="shared" si="23"/>
        <v>0</v>
      </c>
      <c r="DA13" s="16">
        <f t="shared" si="24"/>
        <v>0</v>
      </c>
      <c r="DB13" s="16">
        <f t="shared" si="25"/>
        <v>0</v>
      </c>
      <c r="DC13" s="16">
        <f t="shared" si="26"/>
        <v>0</v>
      </c>
      <c r="DD13" s="16">
        <f t="shared" si="27"/>
        <v>0</v>
      </c>
      <c r="DE13" s="16">
        <f t="shared" si="28"/>
        <v>0</v>
      </c>
      <c r="DF13" s="16">
        <f t="shared" si="29"/>
        <v>0</v>
      </c>
      <c r="DG13" s="16">
        <f t="shared" si="30"/>
        <v>0</v>
      </c>
      <c r="DH13" s="16">
        <f t="shared" si="31"/>
        <v>0</v>
      </c>
      <c r="DI13" s="16">
        <f t="shared" si="32"/>
        <v>0</v>
      </c>
      <c r="DJ13" s="16">
        <f t="shared" si="33"/>
        <v>0</v>
      </c>
      <c r="DK13" s="16">
        <f t="shared" si="34"/>
        <v>0</v>
      </c>
      <c r="DL13" s="16">
        <f t="shared" si="35"/>
        <v>0</v>
      </c>
      <c r="DM13" s="16">
        <f t="shared" si="36"/>
        <v>0</v>
      </c>
      <c r="DN13" s="16">
        <f t="shared" si="37"/>
        <v>0</v>
      </c>
      <c r="DO13" s="16">
        <f t="shared" si="38"/>
        <v>0</v>
      </c>
      <c r="DP13" s="16">
        <f t="shared" si="39"/>
        <v>0</v>
      </c>
      <c r="DQ13" s="16">
        <f t="shared" si="40"/>
        <v>0</v>
      </c>
      <c r="DR13" s="16">
        <f t="shared" si="41"/>
        <v>0</v>
      </c>
      <c r="DS13" s="16">
        <f t="shared" si="42"/>
        <v>0</v>
      </c>
      <c r="DT13" s="16">
        <f t="shared" si="43"/>
        <v>0</v>
      </c>
      <c r="DU13" s="16">
        <f t="shared" si="44"/>
        <v>0</v>
      </c>
      <c r="DV13" s="16">
        <f t="shared" si="45"/>
        <v>0</v>
      </c>
      <c r="DW13" s="16">
        <f t="shared" si="46"/>
        <v>0</v>
      </c>
      <c r="DX13" s="16">
        <f t="shared" si="47"/>
        <v>0</v>
      </c>
      <c r="DY13" s="16">
        <f t="shared" si="48"/>
        <v>0</v>
      </c>
      <c r="DZ13" s="16">
        <f t="shared" si="49"/>
        <v>0</v>
      </c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375"/>
      <c r="EQ13" s="376"/>
      <c r="ER13" s="376"/>
      <c r="ES13" s="376"/>
      <c r="ET13" s="376"/>
      <c r="EU13" s="376"/>
      <c r="EV13" s="376"/>
      <c r="EW13" s="376"/>
      <c r="EX13" s="376"/>
      <c r="EY13" s="376"/>
      <c r="EZ13" s="376"/>
      <c r="FA13" s="376"/>
      <c r="FB13" s="376"/>
      <c r="FC13" s="376"/>
      <c r="FD13" s="376"/>
      <c r="FE13" s="376"/>
      <c r="FF13" s="376"/>
      <c r="FG13" s="376"/>
      <c r="FH13" s="376"/>
      <c r="FI13" s="376"/>
      <c r="FJ13" s="376"/>
      <c r="FK13" s="376"/>
      <c r="FL13" s="376"/>
      <c r="FM13" s="376"/>
      <c r="FN13" s="376"/>
      <c r="FO13" s="376"/>
      <c r="FP13" s="376"/>
      <c r="FQ13" s="376"/>
      <c r="FR13" s="376"/>
      <c r="FS13" s="376"/>
      <c r="FT13" s="376"/>
      <c r="FU13" s="376"/>
      <c r="FV13" s="376"/>
      <c r="FW13" s="376"/>
      <c r="FX13" s="376"/>
      <c r="FY13" s="376"/>
      <c r="FZ13" s="376"/>
      <c r="GA13" s="376"/>
      <c r="GB13" s="376"/>
      <c r="GC13" s="376"/>
      <c r="GD13" s="376"/>
      <c r="GE13" s="376"/>
      <c r="GF13" s="376"/>
      <c r="GG13" s="376"/>
      <c r="GH13" s="376"/>
      <c r="GI13" s="376"/>
      <c r="GJ13" s="376"/>
      <c r="GK13" s="376"/>
      <c r="GL13" s="376"/>
      <c r="GM13" s="376"/>
      <c r="GN13" s="376"/>
      <c r="GO13" s="376"/>
      <c r="GP13" s="376"/>
      <c r="GQ13" s="376"/>
      <c r="GR13" s="376"/>
      <c r="GS13" s="376"/>
      <c r="GT13" s="376"/>
      <c r="GU13" s="376"/>
      <c r="GV13" s="376"/>
      <c r="GW13" s="376"/>
      <c r="GX13" s="376"/>
      <c r="GY13" s="376"/>
      <c r="GZ13" s="376"/>
      <c r="HA13" s="376"/>
      <c r="HB13" s="376"/>
      <c r="HC13" s="376"/>
      <c r="HD13" s="376"/>
      <c r="HE13" s="376"/>
      <c r="HF13" s="376"/>
      <c r="HG13" s="376"/>
      <c r="HH13" s="376"/>
      <c r="HI13" s="376"/>
      <c r="HJ13" s="376"/>
      <c r="HK13" s="376"/>
      <c r="HL13" s="376"/>
      <c r="HM13" s="376"/>
      <c r="HN13" s="376"/>
      <c r="HO13" s="376"/>
      <c r="HP13" s="376"/>
      <c r="HQ13" s="376"/>
      <c r="HR13" s="376"/>
      <c r="HS13" s="376"/>
      <c r="HT13" s="376"/>
      <c r="HU13" s="376"/>
      <c r="HV13" s="376"/>
      <c r="HW13" s="376"/>
      <c r="HX13" s="376"/>
      <c r="HY13" s="376"/>
      <c r="HZ13" s="376"/>
      <c r="IA13" s="376"/>
      <c r="IB13" s="376"/>
      <c r="IC13" s="376"/>
      <c r="ID13" s="376"/>
      <c r="IE13" s="376"/>
      <c r="IF13" s="376"/>
      <c r="IG13" s="376"/>
      <c r="IH13" s="376"/>
      <c r="II13" s="376"/>
      <c r="IJ13" s="376"/>
    </row>
    <row r="14" spans="1:245" s="377" customFormat="1" ht="15" customHeight="1" x14ac:dyDescent="0.4">
      <c r="A14" s="398" t="s">
        <v>48</v>
      </c>
      <c r="B14" s="412">
        <v>44629</v>
      </c>
      <c r="C14" s="48"/>
      <c r="D14" s="51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11"/>
      <c r="AV14" s="11"/>
      <c r="AW14" s="11"/>
      <c r="AX14" s="11"/>
      <c r="AY14" s="11"/>
      <c r="AZ14" s="11"/>
      <c r="BA14" s="11"/>
      <c r="BB14" s="11"/>
      <c r="BC14" s="30"/>
      <c r="BD14" s="30"/>
      <c r="BE14" s="30"/>
      <c r="BF14" s="30"/>
      <c r="BG14" s="30"/>
      <c r="BH14" s="30"/>
      <c r="BI14" s="30"/>
      <c r="BJ14" s="70"/>
      <c r="BK14" s="30"/>
      <c r="BL14" s="30"/>
      <c r="BM14" s="74"/>
      <c r="BN14" s="23"/>
      <c r="BO14" s="23"/>
      <c r="BP14" s="28"/>
      <c r="BQ14" s="28"/>
      <c r="BR14" s="23"/>
      <c r="BS14" s="24"/>
      <c r="BT14" s="24"/>
      <c r="BU14" s="23"/>
      <c r="BV14" s="22"/>
      <c r="BW14" s="24"/>
      <c r="BX14" s="23"/>
      <c r="BY14" s="126"/>
      <c r="BZ14" s="23"/>
      <c r="CA14" s="10"/>
      <c r="CB14" s="15"/>
      <c r="CC14" s="16">
        <f t="shared" si="0"/>
        <v>0</v>
      </c>
      <c r="CD14" s="16">
        <f t="shared" si="1"/>
        <v>0</v>
      </c>
      <c r="CE14" s="16">
        <f t="shared" si="2"/>
        <v>0</v>
      </c>
      <c r="CF14" s="16">
        <f t="shared" si="3"/>
        <v>0</v>
      </c>
      <c r="CG14" s="16">
        <f t="shared" si="4"/>
        <v>0</v>
      </c>
      <c r="CH14" s="16">
        <f t="shared" si="5"/>
        <v>0</v>
      </c>
      <c r="CI14" s="16">
        <f t="shared" si="6"/>
        <v>0</v>
      </c>
      <c r="CJ14" s="16">
        <f t="shared" si="7"/>
        <v>0</v>
      </c>
      <c r="CK14" s="16">
        <f t="shared" si="8"/>
        <v>0</v>
      </c>
      <c r="CL14" s="16">
        <f t="shared" si="9"/>
        <v>0</v>
      </c>
      <c r="CM14" s="16">
        <f t="shared" si="10"/>
        <v>0</v>
      </c>
      <c r="CN14" s="16">
        <f t="shared" si="11"/>
        <v>0</v>
      </c>
      <c r="CO14" s="16">
        <f t="shared" si="12"/>
        <v>0</v>
      </c>
      <c r="CP14" s="16">
        <f t="shared" si="13"/>
        <v>0</v>
      </c>
      <c r="CQ14" s="16">
        <f t="shared" si="14"/>
        <v>0</v>
      </c>
      <c r="CR14" s="16">
        <f t="shared" si="15"/>
        <v>0</v>
      </c>
      <c r="CS14" s="16">
        <f t="shared" si="16"/>
        <v>0</v>
      </c>
      <c r="CT14" s="16">
        <f t="shared" si="17"/>
        <v>0</v>
      </c>
      <c r="CU14" s="16">
        <f t="shared" si="18"/>
        <v>0</v>
      </c>
      <c r="CV14" s="16">
        <f t="shared" si="19"/>
        <v>0</v>
      </c>
      <c r="CW14" s="16">
        <f t="shared" si="20"/>
        <v>0</v>
      </c>
      <c r="CX14" s="16">
        <f t="shared" si="21"/>
        <v>0</v>
      </c>
      <c r="CY14" s="16">
        <f t="shared" si="22"/>
        <v>0</v>
      </c>
      <c r="CZ14" s="16">
        <f t="shared" si="23"/>
        <v>0</v>
      </c>
      <c r="DA14" s="16">
        <f t="shared" si="24"/>
        <v>0</v>
      </c>
      <c r="DB14" s="16">
        <f t="shared" si="25"/>
        <v>0</v>
      </c>
      <c r="DC14" s="16">
        <f t="shared" si="26"/>
        <v>0</v>
      </c>
      <c r="DD14" s="16">
        <f t="shared" si="27"/>
        <v>0</v>
      </c>
      <c r="DE14" s="16">
        <f t="shared" si="28"/>
        <v>0</v>
      </c>
      <c r="DF14" s="16">
        <f t="shared" si="29"/>
        <v>0</v>
      </c>
      <c r="DG14" s="16">
        <f t="shared" si="30"/>
        <v>0</v>
      </c>
      <c r="DH14" s="16">
        <f t="shared" si="31"/>
        <v>0</v>
      </c>
      <c r="DI14" s="16">
        <f t="shared" si="32"/>
        <v>0</v>
      </c>
      <c r="DJ14" s="16">
        <f t="shared" si="33"/>
        <v>0</v>
      </c>
      <c r="DK14" s="16">
        <f t="shared" si="34"/>
        <v>0</v>
      </c>
      <c r="DL14" s="16">
        <f t="shared" si="35"/>
        <v>0</v>
      </c>
      <c r="DM14" s="16">
        <f t="shared" si="36"/>
        <v>0</v>
      </c>
      <c r="DN14" s="16">
        <f t="shared" si="37"/>
        <v>0</v>
      </c>
      <c r="DO14" s="16">
        <f t="shared" si="38"/>
        <v>0</v>
      </c>
      <c r="DP14" s="16">
        <f t="shared" si="39"/>
        <v>0</v>
      </c>
      <c r="DQ14" s="16">
        <f t="shared" si="40"/>
        <v>0</v>
      </c>
      <c r="DR14" s="16">
        <f t="shared" si="41"/>
        <v>0</v>
      </c>
      <c r="DS14" s="16">
        <f t="shared" si="42"/>
        <v>0</v>
      </c>
      <c r="DT14" s="16">
        <f t="shared" si="43"/>
        <v>0</v>
      </c>
      <c r="DU14" s="16">
        <f t="shared" si="44"/>
        <v>0</v>
      </c>
      <c r="DV14" s="16">
        <f t="shared" si="45"/>
        <v>0</v>
      </c>
      <c r="DW14" s="16">
        <f t="shared" si="46"/>
        <v>0</v>
      </c>
      <c r="DX14" s="16">
        <f t="shared" si="47"/>
        <v>0</v>
      </c>
      <c r="DY14" s="16">
        <f t="shared" si="48"/>
        <v>0</v>
      </c>
      <c r="DZ14" s="16">
        <f t="shared" si="49"/>
        <v>0</v>
      </c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375"/>
      <c r="EQ14" s="376"/>
      <c r="ER14" s="376"/>
      <c r="ES14" s="376"/>
      <c r="ET14" s="376"/>
      <c r="EU14" s="376"/>
      <c r="EV14" s="376"/>
      <c r="EW14" s="376"/>
      <c r="EX14" s="376"/>
      <c r="EY14" s="376"/>
      <c r="EZ14" s="376"/>
      <c r="FA14" s="376"/>
      <c r="FB14" s="376"/>
      <c r="FC14" s="376"/>
      <c r="FD14" s="376"/>
      <c r="FE14" s="376"/>
      <c r="FF14" s="376"/>
      <c r="FG14" s="376"/>
      <c r="FH14" s="376"/>
      <c r="FI14" s="376"/>
      <c r="FJ14" s="376"/>
      <c r="FK14" s="376"/>
      <c r="FL14" s="376"/>
      <c r="FM14" s="376"/>
      <c r="FN14" s="376"/>
      <c r="FO14" s="376"/>
      <c r="FP14" s="376"/>
      <c r="FQ14" s="376"/>
      <c r="FR14" s="376"/>
      <c r="FS14" s="376"/>
      <c r="FT14" s="376"/>
      <c r="FU14" s="376"/>
      <c r="FV14" s="376"/>
      <c r="FW14" s="376"/>
      <c r="FX14" s="376"/>
      <c r="FY14" s="376"/>
      <c r="FZ14" s="376"/>
      <c r="GA14" s="376"/>
      <c r="GB14" s="376"/>
      <c r="GC14" s="376"/>
      <c r="GD14" s="376"/>
      <c r="GE14" s="376"/>
      <c r="GF14" s="376"/>
      <c r="GG14" s="376"/>
      <c r="GH14" s="376"/>
      <c r="GI14" s="376"/>
      <c r="GJ14" s="376"/>
      <c r="GK14" s="376"/>
      <c r="GL14" s="376"/>
      <c r="GM14" s="376"/>
      <c r="GN14" s="376"/>
      <c r="GO14" s="376"/>
      <c r="GP14" s="376"/>
      <c r="GQ14" s="376"/>
      <c r="GR14" s="376"/>
      <c r="GS14" s="376"/>
      <c r="GT14" s="376"/>
      <c r="GU14" s="376"/>
      <c r="GV14" s="376"/>
      <c r="GW14" s="376"/>
      <c r="GX14" s="376"/>
      <c r="GY14" s="376"/>
      <c r="GZ14" s="376"/>
      <c r="HA14" s="376"/>
      <c r="HB14" s="376"/>
      <c r="HC14" s="376"/>
      <c r="HD14" s="376"/>
      <c r="HE14" s="376"/>
      <c r="HF14" s="376"/>
      <c r="HG14" s="376"/>
      <c r="HH14" s="376"/>
      <c r="HI14" s="376"/>
      <c r="HJ14" s="376"/>
      <c r="HK14" s="376"/>
      <c r="HL14" s="376"/>
      <c r="HM14" s="376"/>
      <c r="HN14" s="376"/>
      <c r="HO14" s="376"/>
      <c r="HP14" s="376"/>
      <c r="HQ14" s="376"/>
      <c r="HR14" s="376"/>
      <c r="HS14" s="376"/>
      <c r="HT14" s="376"/>
      <c r="HU14" s="376"/>
      <c r="HV14" s="376"/>
      <c r="HW14" s="376"/>
      <c r="HX14" s="376"/>
      <c r="HY14" s="376"/>
      <c r="HZ14" s="376"/>
      <c r="IA14" s="376"/>
      <c r="IB14" s="376"/>
      <c r="IC14" s="376"/>
      <c r="ID14" s="376"/>
      <c r="IE14" s="376"/>
      <c r="IF14" s="376"/>
      <c r="IG14" s="376"/>
      <c r="IH14" s="376"/>
      <c r="II14" s="376"/>
      <c r="IJ14" s="376"/>
    </row>
    <row r="15" spans="1:245" s="377" customFormat="1" ht="15" customHeight="1" x14ac:dyDescent="0.4">
      <c r="A15" s="398" t="s">
        <v>49</v>
      </c>
      <c r="B15" s="412">
        <v>44630</v>
      </c>
      <c r="C15" s="48"/>
      <c r="D15" s="51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11"/>
      <c r="AV15" s="11"/>
      <c r="AW15" s="11"/>
      <c r="AX15" s="11"/>
      <c r="AY15" s="11"/>
      <c r="AZ15" s="11"/>
      <c r="BA15" s="11"/>
      <c r="BB15" s="11"/>
      <c r="BC15" s="30"/>
      <c r="BD15" s="30"/>
      <c r="BE15" s="30"/>
      <c r="BF15" s="30"/>
      <c r="BG15" s="30"/>
      <c r="BH15" s="30"/>
      <c r="BI15" s="30"/>
      <c r="BJ15" s="70"/>
      <c r="BK15" s="30"/>
      <c r="BL15" s="30"/>
      <c r="BM15" s="74"/>
      <c r="BN15" s="23"/>
      <c r="BO15" s="23"/>
      <c r="BP15" s="28"/>
      <c r="BQ15" s="28"/>
      <c r="BR15" s="23"/>
      <c r="BS15" s="24"/>
      <c r="BT15" s="24"/>
      <c r="BU15" s="23"/>
      <c r="BV15" s="22"/>
      <c r="BW15" s="24"/>
      <c r="BX15" s="23"/>
      <c r="BY15" s="126"/>
      <c r="BZ15" s="23"/>
      <c r="CA15" s="10"/>
      <c r="CB15" s="15"/>
      <c r="CC15" s="16">
        <f t="shared" si="0"/>
        <v>0</v>
      </c>
      <c r="CD15" s="16">
        <f t="shared" si="1"/>
        <v>0</v>
      </c>
      <c r="CE15" s="16">
        <f t="shared" si="2"/>
        <v>0</v>
      </c>
      <c r="CF15" s="16">
        <f t="shared" si="3"/>
        <v>0</v>
      </c>
      <c r="CG15" s="16">
        <f t="shared" si="4"/>
        <v>0</v>
      </c>
      <c r="CH15" s="16">
        <f t="shared" si="5"/>
        <v>0</v>
      </c>
      <c r="CI15" s="16">
        <f t="shared" si="6"/>
        <v>0</v>
      </c>
      <c r="CJ15" s="16">
        <f t="shared" si="7"/>
        <v>0</v>
      </c>
      <c r="CK15" s="16">
        <f t="shared" si="8"/>
        <v>0</v>
      </c>
      <c r="CL15" s="16">
        <f t="shared" si="9"/>
        <v>0</v>
      </c>
      <c r="CM15" s="16">
        <f t="shared" si="10"/>
        <v>0</v>
      </c>
      <c r="CN15" s="16">
        <f t="shared" si="11"/>
        <v>0</v>
      </c>
      <c r="CO15" s="16">
        <f t="shared" si="12"/>
        <v>0</v>
      </c>
      <c r="CP15" s="16">
        <f t="shared" si="13"/>
        <v>0</v>
      </c>
      <c r="CQ15" s="16">
        <f t="shared" si="14"/>
        <v>0</v>
      </c>
      <c r="CR15" s="16">
        <f t="shared" si="15"/>
        <v>0</v>
      </c>
      <c r="CS15" s="16">
        <f t="shared" si="16"/>
        <v>0</v>
      </c>
      <c r="CT15" s="16">
        <f t="shared" si="17"/>
        <v>0</v>
      </c>
      <c r="CU15" s="16">
        <f t="shared" si="18"/>
        <v>0</v>
      </c>
      <c r="CV15" s="16">
        <f t="shared" si="19"/>
        <v>0</v>
      </c>
      <c r="CW15" s="16">
        <f t="shared" si="20"/>
        <v>0</v>
      </c>
      <c r="CX15" s="16">
        <f t="shared" si="21"/>
        <v>0</v>
      </c>
      <c r="CY15" s="16">
        <f t="shared" si="22"/>
        <v>0</v>
      </c>
      <c r="CZ15" s="16">
        <f t="shared" si="23"/>
        <v>0</v>
      </c>
      <c r="DA15" s="16">
        <f t="shared" si="24"/>
        <v>0</v>
      </c>
      <c r="DB15" s="16">
        <f t="shared" si="25"/>
        <v>0</v>
      </c>
      <c r="DC15" s="16">
        <f t="shared" si="26"/>
        <v>0</v>
      </c>
      <c r="DD15" s="16">
        <f t="shared" si="27"/>
        <v>0</v>
      </c>
      <c r="DE15" s="16">
        <f t="shared" si="28"/>
        <v>0</v>
      </c>
      <c r="DF15" s="16">
        <f t="shared" si="29"/>
        <v>0</v>
      </c>
      <c r="DG15" s="16">
        <f t="shared" si="30"/>
        <v>0</v>
      </c>
      <c r="DH15" s="16">
        <f t="shared" si="31"/>
        <v>0</v>
      </c>
      <c r="DI15" s="16">
        <f t="shared" si="32"/>
        <v>0</v>
      </c>
      <c r="DJ15" s="16">
        <f t="shared" si="33"/>
        <v>0</v>
      </c>
      <c r="DK15" s="16">
        <f t="shared" si="34"/>
        <v>0</v>
      </c>
      <c r="DL15" s="16">
        <f t="shared" si="35"/>
        <v>0</v>
      </c>
      <c r="DM15" s="16">
        <f t="shared" si="36"/>
        <v>0</v>
      </c>
      <c r="DN15" s="16">
        <f t="shared" si="37"/>
        <v>0</v>
      </c>
      <c r="DO15" s="16">
        <f t="shared" si="38"/>
        <v>0</v>
      </c>
      <c r="DP15" s="16">
        <f t="shared" si="39"/>
        <v>0</v>
      </c>
      <c r="DQ15" s="16">
        <f t="shared" si="40"/>
        <v>0</v>
      </c>
      <c r="DR15" s="16">
        <f t="shared" si="41"/>
        <v>0</v>
      </c>
      <c r="DS15" s="16">
        <f t="shared" si="42"/>
        <v>0</v>
      </c>
      <c r="DT15" s="16">
        <f t="shared" si="43"/>
        <v>0</v>
      </c>
      <c r="DU15" s="16">
        <f t="shared" si="44"/>
        <v>0</v>
      </c>
      <c r="DV15" s="16">
        <f t="shared" si="45"/>
        <v>0</v>
      </c>
      <c r="DW15" s="16">
        <f t="shared" si="46"/>
        <v>0</v>
      </c>
      <c r="DX15" s="16">
        <f t="shared" si="47"/>
        <v>0</v>
      </c>
      <c r="DY15" s="16">
        <f t="shared" si="48"/>
        <v>0</v>
      </c>
      <c r="DZ15" s="16">
        <f t="shared" si="49"/>
        <v>0</v>
      </c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375"/>
      <c r="EQ15" s="376"/>
      <c r="ER15" s="376"/>
      <c r="ES15" s="376"/>
      <c r="ET15" s="376"/>
      <c r="EU15" s="376"/>
      <c r="EV15" s="376"/>
      <c r="EW15" s="376"/>
      <c r="EX15" s="376"/>
      <c r="EY15" s="376"/>
      <c r="EZ15" s="376"/>
      <c r="FA15" s="376"/>
      <c r="FB15" s="376"/>
      <c r="FC15" s="376"/>
      <c r="FD15" s="376"/>
      <c r="FE15" s="376"/>
      <c r="FF15" s="376"/>
      <c r="FG15" s="376"/>
      <c r="FH15" s="376"/>
      <c r="FI15" s="376"/>
      <c r="FJ15" s="376"/>
      <c r="FK15" s="376"/>
      <c r="FL15" s="376"/>
      <c r="FM15" s="376"/>
      <c r="FN15" s="376"/>
      <c r="FO15" s="376"/>
      <c r="FP15" s="376"/>
      <c r="FQ15" s="376"/>
      <c r="FR15" s="376"/>
      <c r="FS15" s="376"/>
      <c r="FT15" s="376"/>
      <c r="FU15" s="376"/>
      <c r="FV15" s="376"/>
      <c r="FW15" s="376"/>
      <c r="FX15" s="376"/>
      <c r="FY15" s="376"/>
      <c r="FZ15" s="376"/>
      <c r="GA15" s="376"/>
      <c r="GB15" s="376"/>
      <c r="GC15" s="376"/>
      <c r="GD15" s="376"/>
      <c r="GE15" s="376"/>
      <c r="GF15" s="376"/>
      <c r="GG15" s="376"/>
      <c r="GH15" s="376"/>
      <c r="GI15" s="376"/>
      <c r="GJ15" s="376"/>
      <c r="GK15" s="376"/>
      <c r="GL15" s="376"/>
      <c r="GM15" s="376"/>
      <c r="GN15" s="376"/>
      <c r="GO15" s="376"/>
      <c r="GP15" s="376"/>
      <c r="GQ15" s="376"/>
      <c r="GR15" s="376"/>
      <c r="GS15" s="376"/>
      <c r="GT15" s="376"/>
      <c r="GU15" s="376"/>
      <c r="GV15" s="376"/>
      <c r="GW15" s="376"/>
      <c r="GX15" s="376"/>
      <c r="GY15" s="376"/>
      <c r="GZ15" s="376"/>
      <c r="HA15" s="376"/>
      <c r="HB15" s="376"/>
      <c r="HC15" s="376"/>
      <c r="HD15" s="376"/>
      <c r="HE15" s="376"/>
      <c r="HF15" s="376"/>
      <c r="HG15" s="376"/>
      <c r="HH15" s="376"/>
      <c r="HI15" s="376"/>
      <c r="HJ15" s="376"/>
      <c r="HK15" s="376"/>
      <c r="HL15" s="376"/>
      <c r="HM15" s="376"/>
      <c r="HN15" s="376"/>
      <c r="HO15" s="376"/>
      <c r="HP15" s="376"/>
      <c r="HQ15" s="376"/>
      <c r="HR15" s="376"/>
      <c r="HS15" s="376"/>
      <c r="HT15" s="376"/>
      <c r="HU15" s="376"/>
      <c r="HV15" s="376"/>
      <c r="HW15" s="376"/>
      <c r="HX15" s="376"/>
      <c r="HY15" s="376"/>
      <c r="HZ15" s="376"/>
      <c r="IA15" s="376"/>
      <c r="IB15" s="376"/>
      <c r="IC15" s="376"/>
      <c r="ID15" s="376"/>
      <c r="IE15" s="376"/>
      <c r="IF15" s="376"/>
      <c r="IG15" s="376"/>
      <c r="IH15" s="376"/>
      <c r="II15" s="376"/>
      <c r="IJ15" s="376"/>
    </row>
    <row r="16" spans="1:245" s="377" customFormat="1" x14ac:dyDescent="0.4">
      <c r="A16" s="398" t="s">
        <v>50</v>
      </c>
      <c r="B16" s="412">
        <v>44631</v>
      </c>
      <c r="C16" s="48"/>
      <c r="D16" s="51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11"/>
      <c r="AV16" s="11"/>
      <c r="AW16" s="11"/>
      <c r="AX16" s="11"/>
      <c r="AY16" s="11"/>
      <c r="AZ16" s="11"/>
      <c r="BA16" s="11"/>
      <c r="BB16" s="11"/>
      <c r="BC16" s="31"/>
      <c r="BD16" s="31"/>
      <c r="BE16" s="31"/>
      <c r="BF16" s="31"/>
      <c r="BG16" s="31"/>
      <c r="BH16" s="31"/>
      <c r="BI16" s="31"/>
      <c r="BJ16" s="71"/>
      <c r="BK16" s="31"/>
      <c r="BL16" s="31"/>
      <c r="BM16" s="74"/>
      <c r="BN16" s="23"/>
      <c r="BO16" s="23"/>
      <c r="BP16" s="28"/>
      <c r="BQ16" s="28"/>
      <c r="BR16" s="23"/>
      <c r="BS16" s="24"/>
      <c r="BT16" s="24"/>
      <c r="BU16" s="23"/>
      <c r="BV16" s="22"/>
      <c r="BW16" s="24"/>
      <c r="BX16" s="23"/>
      <c r="BY16" s="126"/>
      <c r="BZ16" s="23"/>
      <c r="CA16" s="10"/>
      <c r="CB16" s="15"/>
      <c r="CC16" s="16">
        <f t="shared" si="0"/>
        <v>0</v>
      </c>
      <c r="CD16" s="16">
        <f t="shared" si="1"/>
        <v>0</v>
      </c>
      <c r="CE16" s="16">
        <f t="shared" si="2"/>
        <v>0</v>
      </c>
      <c r="CF16" s="16">
        <f t="shared" si="3"/>
        <v>0</v>
      </c>
      <c r="CG16" s="16">
        <f t="shared" si="4"/>
        <v>0</v>
      </c>
      <c r="CH16" s="16">
        <f t="shared" si="5"/>
        <v>0</v>
      </c>
      <c r="CI16" s="16">
        <f t="shared" si="6"/>
        <v>0</v>
      </c>
      <c r="CJ16" s="16">
        <f t="shared" si="7"/>
        <v>0</v>
      </c>
      <c r="CK16" s="16">
        <f t="shared" si="8"/>
        <v>0</v>
      </c>
      <c r="CL16" s="16">
        <f t="shared" si="9"/>
        <v>0</v>
      </c>
      <c r="CM16" s="16">
        <f t="shared" si="10"/>
        <v>0</v>
      </c>
      <c r="CN16" s="16">
        <f t="shared" si="11"/>
        <v>0</v>
      </c>
      <c r="CO16" s="16">
        <f t="shared" si="12"/>
        <v>0</v>
      </c>
      <c r="CP16" s="16">
        <f t="shared" si="13"/>
        <v>0</v>
      </c>
      <c r="CQ16" s="16">
        <f t="shared" si="14"/>
        <v>0</v>
      </c>
      <c r="CR16" s="16">
        <f t="shared" si="15"/>
        <v>0</v>
      </c>
      <c r="CS16" s="16">
        <f t="shared" si="16"/>
        <v>0</v>
      </c>
      <c r="CT16" s="16">
        <f t="shared" si="17"/>
        <v>0</v>
      </c>
      <c r="CU16" s="16">
        <f t="shared" si="18"/>
        <v>0</v>
      </c>
      <c r="CV16" s="16">
        <f t="shared" si="19"/>
        <v>0</v>
      </c>
      <c r="CW16" s="16">
        <f t="shared" si="20"/>
        <v>0</v>
      </c>
      <c r="CX16" s="16">
        <f t="shared" si="21"/>
        <v>0</v>
      </c>
      <c r="CY16" s="16">
        <f t="shared" si="22"/>
        <v>0</v>
      </c>
      <c r="CZ16" s="16">
        <f t="shared" si="23"/>
        <v>0</v>
      </c>
      <c r="DA16" s="16">
        <f t="shared" si="24"/>
        <v>0</v>
      </c>
      <c r="DB16" s="16">
        <f t="shared" si="25"/>
        <v>0</v>
      </c>
      <c r="DC16" s="16">
        <f t="shared" si="26"/>
        <v>0</v>
      </c>
      <c r="DD16" s="16">
        <f t="shared" si="27"/>
        <v>0</v>
      </c>
      <c r="DE16" s="16">
        <f t="shared" si="28"/>
        <v>0</v>
      </c>
      <c r="DF16" s="16">
        <f t="shared" si="29"/>
        <v>0</v>
      </c>
      <c r="DG16" s="16">
        <f t="shared" si="30"/>
        <v>0</v>
      </c>
      <c r="DH16" s="16">
        <f t="shared" si="31"/>
        <v>0</v>
      </c>
      <c r="DI16" s="16">
        <f t="shared" si="32"/>
        <v>0</v>
      </c>
      <c r="DJ16" s="16">
        <f t="shared" si="33"/>
        <v>0</v>
      </c>
      <c r="DK16" s="16">
        <f t="shared" si="34"/>
        <v>0</v>
      </c>
      <c r="DL16" s="16">
        <f t="shared" si="35"/>
        <v>0</v>
      </c>
      <c r="DM16" s="16">
        <f t="shared" si="36"/>
        <v>0</v>
      </c>
      <c r="DN16" s="16">
        <f t="shared" si="37"/>
        <v>0</v>
      </c>
      <c r="DO16" s="16">
        <f t="shared" si="38"/>
        <v>0</v>
      </c>
      <c r="DP16" s="16">
        <f t="shared" si="39"/>
        <v>0</v>
      </c>
      <c r="DQ16" s="16">
        <f t="shared" si="40"/>
        <v>0</v>
      </c>
      <c r="DR16" s="16">
        <f t="shared" si="41"/>
        <v>0</v>
      </c>
      <c r="DS16" s="16">
        <f t="shared" si="42"/>
        <v>0</v>
      </c>
      <c r="DT16" s="16">
        <f t="shared" si="43"/>
        <v>0</v>
      </c>
      <c r="DU16" s="16">
        <f t="shared" si="44"/>
        <v>0</v>
      </c>
      <c r="DV16" s="16">
        <f t="shared" si="45"/>
        <v>0</v>
      </c>
      <c r="DW16" s="16">
        <f t="shared" si="46"/>
        <v>0</v>
      </c>
      <c r="DX16" s="16">
        <f t="shared" si="47"/>
        <v>0</v>
      </c>
      <c r="DY16" s="16">
        <f t="shared" si="48"/>
        <v>0</v>
      </c>
      <c r="DZ16" s="16">
        <f t="shared" si="49"/>
        <v>0</v>
      </c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375"/>
      <c r="EQ16" s="376"/>
      <c r="ER16" s="376"/>
      <c r="ES16" s="376"/>
      <c r="ET16" s="376"/>
      <c r="EU16" s="376"/>
      <c r="EV16" s="376"/>
      <c r="EW16" s="376"/>
      <c r="EX16" s="376"/>
      <c r="EY16" s="376"/>
      <c r="EZ16" s="376"/>
      <c r="FA16" s="376"/>
      <c r="FB16" s="376"/>
      <c r="FC16" s="376"/>
      <c r="FD16" s="376"/>
      <c r="FE16" s="376"/>
      <c r="FF16" s="376"/>
      <c r="FG16" s="376"/>
      <c r="FH16" s="376"/>
      <c r="FI16" s="376"/>
      <c r="FJ16" s="376"/>
      <c r="FK16" s="376"/>
      <c r="FL16" s="376"/>
      <c r="FM16" s="376"/>
      <c r="FN16" s="376"/>
      <c r="FO16" s="376"/>
      <c r="FP16" s="376"/>
      <c r="FQ16" s="376"/>
      <c r="FR16" s="376"/>
      <c r="FS16" s="376"/>
      <c r="FT16" s="376"/>
      <c r="FU16" s="376"/>
      <c r="FV16" s="376"/>
      <c r="FW16" s="376"/>
      <c r="FX16" s="376"/>
      <c r="FY16" s="376"/>
      <c r="FZ16" s="376"/>
      <c r="GA16" s="376"/>
      <c r="GB16" s="376"/>
      <c r="GC16" s="376"/>
      <c r="GD16" s="376"/>
      <c r="GE16" s="376"/>
      <c r="GF16" s="376"/>
      <c r="GG16" s="376"/>
      <c r="GH16" s="376"/>
      <c r="GI16" s="376"/>
      <c r="GJ16" s="376"/>
      <c r="GK16" s="376"/>
      <c r="GL16" s="376"/>
      <c r="GM16" s="376"/>
      <c r="GN16" s="376"/>
      <c r="GO16" s="376"/>
      <c r="GP16" s="376"/>
      <c r="GQ16" s="376"/>
      <c r="GR16" s="376"/>
      <c r="GS16" s="376"/>
      <c r="GT16" s="376"/>
      <c r="GU16" s="376"/>
      <c r="GV16" s="376"/>
      <c r="GW16" s="376"/>
      <c r="GX16" s="376"/>
      <c r="GY16" s="376"/>
      <c r="GZ16" s="376"/>
      <c r="HA16" s="376"/>
      <c r="HB16" s="376"/>
      <c r="HC16" s="376"/>
      <c r="HD16" s="376"/>
      <c r="HE16" s="376"/>
      <c r="HF16" s="376"/>
      <c r="HG16" s="376"/>
      <c r="HH16" s="376"/>
      <c r="HI16" s="376"/>
      <c r="HJ16" s="376"/>
      <c r="HK16" s="376"/>
      <c r="HL16" s="376"/>
      <c r="HM16" s="376"/>
      <c r="HN16" s="376"/>
      <c r="HO16" s="376"/>
      <c r="HP16" s="376"/>
      <c r="HQ16" s="376"/>
      <c r="HR16" s="376"/>
      <c r="HS16" s="376"/>
      <c r="HT16" s="376"/>
      <c r="HU16" s="376"/>
      <c r="HV16" s="376"/>
      <c r="HW16" s="376"/>
      <c r="HX16" s="376"/>
      <c r="HY16" s="376"/>
      <c r="HZ16" s="376"/>
      <c r="IA16" s="376"/>
      <c r="IB16" s="376"/>
      <c r="IC16" s="376"/>
      <c r="ID16" s="376"/>
      <c r="IE16" s="376"/>
      <c r="IF16" s="376"/>
      <c r="IG16" s="376"/>
      <c r="IH16" s="376"/>
      <c r="II16" s="376"/>
      <c r="IJ16" s="376"/>
    </row>
    <row r="17" spans="1:244" s="377" customFormat="1" ht="15" customHeight="1" x14ac:dyDescent="0.4">
      <c r="A17" s="398" t="s">
        <v>51</v>
      </c>
      <c r="B17" s="412">
        <v>44632</v>
      </c>
      <c r="C17" s="48"/>
      <c r="D17" s="51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11"/>
      <c r="AV17" s="11"/>
      <c r="AW17" s="11"/>
      <c r="AX17" s="11"/>
      <c r="AY17" s="11"/>
      <c r="AZ17" s="11"/>
      <c r="BA17" s="11"/>
      <c r="BB17" s="11"/>
      <c r="BC17" s="30"/>
      <c r="BD17" s="30"/>
      <c r="BE17" s="30"/>
      <c r="BF17" s="30"/>
      <c r="BG17" s="30"/>
      <c r="BH17" s="30"/>
      <c r="BI17" s="30"/>
      <c r="BJ17" s="70"/>
      <c r="BK17" s="30"/>
      <c r="BL17" s="30"/>
      <c r="BM17" s="74"/>
      <c r="BN17" s="23"/>
      <c r="BO17" s="23"/>
      <c r="BP17" s="28"/>
      <c r="BQ17" s="28"/>
      <c r="BR17" s="23"/>
      <c r="BS17" s="24"/>
      <c r="BT17" s="24"/>
      <c r="BU17" s="23"/>
      <c r="BV17" s="22"/>
      <c r="BW17" s="24"/>
      <c r="BX17" s="23"/>
      <c r="BY17" s="126"/>
      <c r="BZ17" s="23"/>
      <c r="CA17" s="10"/>
      <c r="CB17" s="15"/>
      <c r="CC17" s="16">
        <f t="shared" si="0"/>
        <v>0</v>
      </c>
      <c r="CD17" s="16">
        <f t="shared" si="1"/>
        <v>0</v>
      </c>
      <c r="CE17" s="16">
        <f t="shared" si="2"/>
        <v>0</v>
      </c>
      <c r="CF17" s="16">
        <f t="shared" si="3"/>
        <v>0</v>
      </c>
      <c r="CG17" s="16">
        <f t="shared" si="4"/>
        <v>0</v>
      </c>
      <c r="CH17" s="16">
        <f t="shared" si="5"/>
        <v>0</v>
      </c>
      <c r="CI17" s="16">
        <f t="shared" si="6"/>
        <v>0</v>
      </c>
      <c r="CJ17" s="16">
        <f t="shared" si="7"/>
        <v>0</v>
      </c>
      <c r="CK17" s="16">
        <f t="shared" si="8"/>
        <v>0</v>
      </c>
      <c r="CL17" s="16">
        <f t="shared" si="9"/>
        <v>0</v>
      </c>
      <c r="CM17" s="16">
        <f t="shared" si="10"/>
        <v>0</v>
      </c>
      <c r="CN17" s="16">
        <f t="shared" si="11"/>
        <v>0</v>
      </c>
      <c r="CO17" s="16">
        <f t="shared" si="12"/>
        <v>0</v>
      </c>
      <c r="CP17" s="16">
        <f t="shared" si="13"/>
        <v>0</v>
      </c>
      <c r="CQ17" s="16">
        <f t="shared" si="14"/>
        <v>0</v>
      </c>
      <c r="CR17" s="16">
        <f t="shared" si="15"/>
        <v>0</v>
      </c>
      <c r="CS17" s="16">
        <f t="shared" si="16"/>
        <v>0</v>
      </c>
      <c r="CT17" s="16">
        <f t="shared" si="17"/>
        <v>0</v>
      </c>
      <c r="CU17" s="16">
        <f t="shared" si="18"/>
        <v>0</v>
      </c>
      <c r="CV17" s="16">
        <f t="shared" si="19"/>
        <v>0</v>
      </c>
      <c r="CW17" s="16">
        <f t="shared" si="20"/>
        <v>0</v>
      </c>
      <c r="CX17" s="16">
        <f t="shared" si="21"/>
        <v>0</v>
      </c>
      <c r="CY17" s="16">
        <f t="shared" si="22"/>
        <v>0</v>
      </c>
      <c r="CZ17" s="16">
        <f t="shared" si="23"/>
        <v>0</v>
      </c>
      <c r="DA17" s="16">
        <f t="shared" si="24"/>
        <v>0</v>
      </c>
      <c r="DB17" s="16">
        <f t="shared" si="25"/>
        <v>0</v>
      </c>
      <c r="DC17" s="16">
        <f t="shared" si="26"/>
        <v>0</v>
      </c>
      <c r="DD17" s="16">
        <f t="shared" si="27"/>
        <v>0</v>
      </c>
      <c r="DE17" s="16">
        <f t="shared" si="28"/>
        <v>0</v>
      </c>
      <c r="DF17" s="16">
        <f t="shared" si="29"/>
        <v>0</v>
      </c>
      <c r="DG17" s="16">
        <f t="shared" si="30"/>
        <v>0</v>
      </c>
      <c r="DH17" s="16">
        <f t="shared" si="31"/>
        <v>0</v>
      </c>
      <c r="DI17" s="16">
        <f t="shared" si="32"/>
        <v>0</v>
      </c>
      <c r="DJ17" s="16">
        <f t="shared" si="33"/>
        <v>0</v>
      </c>
      <c r="DK17" s="16">
        <f t="shared" si="34"/>
        <v>0</v>
      </c>
      <c r="DL17" s="16">
        <f t="shared" si="35"/>
        <v>0</v>
      </c>
      <c r="DM17" s="16">
        <f t="shared" si="36"/>
        <v>0</v>
      </c>
      <c r="DN17" s="16">
        <f t="shared" si="37"/>
        <v>0</v>
      </c>
      <c r="DO17" s="16">
        <f t="shared" si="38"/>
        <v>0</v>
      </c>
      <c r="DP17" s="16">
        <f t="shared" si="39"/>
        <v>0</v>
      </c>
      <c r="DQ17" s="16">
        <f t="shared" si="40"/>
        <v>0</v>
      </c>
      <c r="DR17" s="16">
        <f t="shared" si="41"/>
        <v>0</v>
      </c>
      <c r="DS17" s="16">
        <f t="shared" si="42"/>
        <v>0</v>
      </c>
      <c r="DT17" s="16">
        <f t="shared" si="43"/>
        <v>0</v>
      </c>
      <c r="DU17" s="16">
        <f t="shared" si="44"/>
        <v>0</v>
      </c>
      <c r="DV17" s="16">
        <f t="shared" si="45"/>
        <v>0</v>
      </c>
      <c r="DW17" s="16">
        <f t="shared" si="46"/>
        <v>0</v>
      </c>
      <c r="DX17" s="16">
        <f t="shared" si="47"/>
        <v>0</v>
      </c>
      <c r="DY17" s="16">
        <f t="shared" si="48"/>
        <v>0</v>
      </c>
      <c r="DZ17" s="16">
        <f t="shared" si="49"/>
        <v>0</v>
      </c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375"/>
      <c r="EQ17" s="376"/>
      <c r="ER17" s="376"/>
      <c r="ES17" s="376"/>
      <c r="ET17" s="376"/>
      <c r="EU17" s="376"/>
      <c r="EV17" s="376"/>
      <c r="EW17" s="376"/>
      <c r="EX17" s="376"/>
      <c r="EY17" s="376"/>
      <c r="EZ17" s="376"/>
      <c r="FA17" s="376"/>
      <c r="FB17" s="376"/>
      <c r="FC17" s="376"/>
      <c r="FD17" s="376"/>
      <c r="FE17" s="376"/>
      <c r="FF17" s="376"/>
      <c r="FG17" s="376"/>
      <c r="FH17" s="376"/>
      <c r="FI17" s="376"/>
      <c r="FJ17" s="376"/>
      <c r="FK17" s="376"/>
      <c r="FL17" s="376"/>
      <c r="FM17" s="376"/>
      <c r="FN17" s="376"/>
      <c r="FO17" s="376"/>
      <c r="FP17" s="376"/>
      <c r="FQ17" s="376"/>
      <c r="FR17" s="376"/>
      <c r="FS17" s="376"/>
      <c r="FT17" s="376"/>
      <c r="FU17" s="376"/>
      <c r="FV17" s="376"/>
      <c r="FW17" s="376"/>
      <c r="FX17" s="376"/>
      <c r="FY17" s="376"/>
      <c r="FZ17" s="376"/>
      <c r="GA17" s="376"/>
      <c r="GB17" s="376"/>
      <c r="GC17" s="376"/>
      <c r="GD17" s="376"/>
      <c r="GE17" s="376"/>
      <c r="GF17" s="376"/>
      <c r="GG17" s="376"/>
      <c r="GH17" s="376"/>
      <c r="GI17" s="376"/>
      <c r="GJ17" s="376"/>
      <c r="GK17" s="376"/>
      <c r="GL17" s="376"/>
      <c r="GM17" s="376"/>
      <c r="GN17" s="376"/>
      <c r="GO17" s="376"/>
      <c r="GP17" s="376"/>
      <c r="GQ17" s="376"/>
      <c r="GR17" s="376"/>
      <c r="GS17" s="376"/>
      <c r="GT17" s="376"/>
      <c r="GU17" s="376"/>
      <c r="GV17" s="376"/>
      <c r="GW17" s="376"/>
      <c r="GX17" s="376"/>
      <c r="GY17" s="376"/>
      <c r="GZ17" s="376"/>
      <c r="HA17" s="376"/>
      <c r="HB17" s="376"/>
      <c r="HC17" s="376"/>
      <c r="HD17" s="376"/>
      <c r="HE17" s="376"/>
      <c r="HF17" s="376"/>
      <c r="HG17" s="376"/>
      <c r="HH17" s="376"/>
      <c r="HI17" s="376"/>
      <c r="HJ17" s="376"/>
      <c r="HK17" s="376"/>
      <c r="HL17" s="376"/>
      <c r="HM17" s="376"/>
      <c r="HN17" s="376"/>
      <c r="HO17" s="376"/>
      <c r="HP17" s="376"/>
      <c r="HQ17" s="376"/>
      <c r="HR17" s="376"/>
      <c r="HS17" s="376"/>
      <c r="HT17" s="376"/>
      <c r="HU17" s="376"/>
      <c r="HV17" s="376"/>
      <c r="HW17" s="376"/>
      <c r="HX17" s="376"/>
      <c r="HY17" s="376"/>
      <c r="HZ17" s="376"/>
      <c r="IA17" s="376"/>
      <c r="IB17" s="376"/>
      <c r="IC17" s="376"/>
      <c r="ID17" s="376"/>
      <c r="IE17" s="376"/>
      <c r="IF17" s="376"/>
      <c r="IG17" s="376"/>
      <c r="IH17" s="376"/>
      <c r="II17" s="376"/>
      <c r="IJ17" s="376"/>
    </row>
    <row r="18" spans="1:244" s="332" customFormat="1" ht="15" customHeight="1" x14ac:dyDescent="0.4">
      <c r="A18" s="399" t="s">
        <v>52</v>
      </c>
      <c r="B18" s="413">
        <v>44633</v>
      </c>
      <c r="C18" s="49"/>
      <c r="D18" s="5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69"/>
      <c r="BK18" s="12"/>
      <c r="BL18" s="12"/>
      <c r="BM18" s="76"/>
      <c r="BN18" s="20"/>
      <c r="BO18" s="20"/>
      <c r="BP18" s="26"/>
      <c r="BQ18" s="26"/>
      <c r="BR18" s="27"/>
      <c r="BS18" s="27"/>
      <c r="BT18" s="27"/>
      <c r="BU18" s="27"/>
      <c r="BV18" s="27"/>
      <c r="BW18" s="27"/>
      <c r="BX18" s="27"/>
      <c r="BY18" s="127"/>
      <c r="BZ18" s="27"/>
      <c r="CA18" s="14"/>
      <c r="CB18" s="15"/>
      <c r="CC18" s="16">
        <f t="shared" si="0"/>
        <v>0</v>
      </c>
      <c r="CD18" s="16">
        <f t="shared" si="1"/>
        <v>0</v>
      </c>
      <c r="CE18" s="16">
        <f t="shared" si="2"/>
        <v>0</v>
      </c>
      <c r="CF18" s="16">
        <f t="shared" si="3"/>
        <v>0</v>
      </c>
      <c r="CG18" s="16">
        <f t="shared" si="4"/>
        <v>0</v>
      </c>
      <c r="CH18" s="16">
        <f t="shared" si="5"/>
        <v>0</v>
      </c>
      <c r="CI18" s="16">
        <f t="shared" si="6"/>
        <v>0</v>
      </c>
      <c r="CJ18" s="16">
        <f t="shared" si="7"/>
        <v>0</v>
      </c>
      <c r="CK18" s="16">
        <f t="shared" si="8"/>
        <v>0</v>
      </c>
      <c r="CL18" s="16">
        <f t="shared" si="9"/>
        <v>0</v>
      </c>
      <c r="CM18" s="16">
        <f t="shared" si="10"/>
        <v>0</v>
      </c>
      <c r="CN18" s="16">
        <f t="shared" si="11"/>
        <v>0</v>
      </c>
      <c r="CO18" s="16">
        <f t="shared" si="12"/>
        <v>0</v>
      </c>
      <c r="CP18" s="16">
        <f t="shared" si="13"/>
        <v>0</v>
      </c>
      <c r="CQ18" s="16">
        <f t="shared" si="14"/>
        <v>0</v>
      </c>
      <c r="CR18" s="16">
        <f t="shared" si="15"/>
        <v>0</v>
      </c>
      <c r="CS18" s="16">
        <f t="shared" si="16"/>
        <v>0</v>
      </c>
      <c r="CT18" s="16">
        <f t="shared" si="17"/>
        <v>0</v>
      </c>
      <c r="CU18" s="16">
        <f t="shared" si="18"/>
        <v>0</v>
      </c>
      <c r="CV18" s="16">
        <f t="shared" si="19"/>
        <v>0</v>
      </c>
      <c r="CW18" s="16">
        <f t="shared" si="20"/>
        <v>0</v>
      </c>
      <c r="CX18" s="16">
        <f t="shared" si="21"/>
        <v>0</v>
      </c>
      <c r="CY18" s="16">
        <f t="shared" si="22"/>
        <v>0</v>
      </c>
      <c r="CZ18" s="16">
        <f t="shared" si="23"/>
        <v>0</v>
      </c>
      <c r="DA18" s="16">
        <f t="shared" si="24"/>
        <v>0</v>
      </c>
      <c r="DB18" s="16">
        <f t="shared" si="25"/>
        <v>0</v>
      </c>
      <c r="DC18" s="16">
        <f t="shared" si="26"/>
        <v>0</v>
      </c>
      <c r="DD18" s="16">
        <f t="shared" si="27"/>
        <v>0</v>
      </c>
      <c r="DE18" s="16">
        <f t="shared" si="28"/>
        <v>0</v>
      </c>
      <c r="DF18" s="16">
        <f t="shared" si="29"/>
        <v>0</v>
      </c>
      <c r="DG18" s="16">
        <f t="shared" si="30"/>
        <v>0</v>
      </c>
      <c r="DH18" s="16">
        <f t="shared" si="31"/>
        <v>0</v>
      </c>
      <c r="DI18" s="16">
        <f t="shared" si="32"/>
        <v>0</v>
      </c>
      <c r="DJ18" s="16">
        <f t="shared" si="33"/>
        <v>0</v>
      </c>
      <c r="DK18" s="16">
        <f t="shared" si="34"/>
        <v>0</v>
      </c>
      <c r="DL18" s="16">
        <f t="shared" si="35"/>
        <v>0</v>
      </c>
      <c r="DM18" s="16">
        <f t="shared" si="36"/>
        <v>0</v>
      </c>
      <c r="DN18" s="16">
        <f t="shared" si="37"/>
        <v>0</v>
      </c>
      <c r="DO18" s="16">
        <f t="shared" si="38"/>
        <v>0</v>
      </c>
      <c r="DP18" s="16">
        <f t="shared" si="39"/>
        <v>0</v>
      </c>
      <c r="DQ18" s="16">
        <f t="shared" si="40"/>
        <v>0</v>
      </c>
      <c r="DR18" s="16">
        <f t="shared" si="41"/>
        <v>0</v>
      </c>
      <c r="DS18" s="16">
        <f t="shared" si="42"/>
        <v>0</v>
      </c>
      <c r="DT18" s="16">
        <f t="shared" si="43"/>
        <v>0</v>
      </c>
      <c r="DU18" s="16">
        <f t="shared" si="44"/>
        <v>0</v>
      </c>
      <c r="DV18" s="16">
        <f t="shared" si="45"/>
        <v>0</v>
      </c>
      <c r="DW18" s="16">
        <f t="shared" si="46"/>
        <v>0</v>
      </c>
      <c r="DX18" s="16">
        <f t="shared" si="47"/>
        <v>0</v>
      </c>
      <c r="DY18" s="16">
        <f t="shared" si="48"/>
        <v>0</v>
      </c>
      <c r="DZ18" s="16">
        <f t="shared" si="49"/>
        <v>0</v>
      </c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331"/>
    </row>
    <row r="19" spans="1:244" s="334" customFormat="1" ht="15" customHeight="1" x14ac:dyDescent="0.4">
      <c r="A19" s="400" t="s">
        <v>46</v>
      </c>
      <c r="B19" s="412">
        <v>44634</v>
      </c>
      <c r="C19" s="80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70"/>
      <c r="BK19" s="30"/>
      <c r="BL19" s="30"/>
      <c r="BM19" s="23"/>
      <c r="BN19" s="74"/>
      <c r="BO19" s="91"/>
      <c r="BP19" s="28"/>
      <c r="BQ19" s="28"/>
      <c r="BR19" s="43"/>
      <c r="BS19" s="43"/>
      <c r="BT19" s="43"/>
      <c r="BU19" s="43"/>
      <c r="BV19" s="43"/>
      <c r="BW19" s="43"/>
      <c r="BX19" s="43"/>
      <c r="BY19" s="119"/>
      <c r="BZ19" s="43"/>
      <c r="CA19" s="83"/>
      <c r="CB19" s="84"/>
      <c r="CC19" s="16">
        <f t="shared" si="0"/>
        <v>0</v>
      </c>
      <c r="CD19" s="16">
        <f t="shared" si="1"/>
        <v>0</v>
      </c>
      <c r="CE19" s="16">
        <f t="shared" si="2"/>
        <v>0</v>
      </c>
      <c r="CF19" s="16">
        <f t="shared" si="3"/>
        <v>0</v>
      </c>
      <c r="CG19" s="16">
        <f t="shared" si="4"/>
        <v>0</v>
      </c>
      <c r="CH19" s="16">
        <f t="shared" si="5"/>
        <v>0</v>
      </c>
      <c r="CI19" s="16">
        <f t="shared" si="6"/>
        <v>0</v>
      </c>
      <c r="CJ19" s="16">
        <f t="shared" si="7"/>
        <v>0</v>
      </c>
      <c r="CK19" s="16">
        <f t="shared" si="8"/>
        <v>0</v>
      </c>
      <c r="CL19" s="16">
        <f t="shared" si="9"/>
        <v>0</v>
      </c>
      <c r="CM19" s="16">
        <f t="shared" si="10"/>
        <v>0</v>
      </c>
      <c r="CN19" s="16">
        <f t="shared" si="11"/>
        <v>0</v>
      </c>
      <c r="CO19" s="16">
        <f t="shared" si="12"/>
        <v>0</v>
      </c>
      <c r="CP19" s="16">
        <f t="shared" si="13"/>
        <v>0</v>
      </c>
      <c r="CQ19" s="16">
        <f t="shared" si="14"/>
        <v>0</v>
      </c>
      <c r="CR19" s="16">
        <f t="shared" si="15"/>
        <v>0</v>
      </c>
      <c r="CS19" s="16">
        <f t="shared" si="16"/>
        <v>0</v>
      </c>
      <c r="CT19" s="16">
        <f t="shared" si="17"/>
        <v>0</v>
      </c>
      <c r="CU19" s="16">
        <f t="shared" si="18"/>
        <v>0</v>
      </c>
      <c r="CV19" s="16">
        <f t="shared" si="19"/>
        <v>0</v>
      </c>
      <c r="CW19" s="16">
        <f t="shared" si="20"/>
        <v>0</v>
      </c>
      <c r="CX19" s="16">
        <f t="shared" si="21"/>
        <v>0</v>
      </c>
      <c r="CY19" s="16">
        <f t="shared" si="22"/>
        <v>0</v>
      </c>
      <c r="CZ19" s="16">
        <f t="shared" si="23"/>
        <v>0</v>
      </c>
      <c r="DA19" s="16">
        <f t="shared" si="24"/>
        <v>0</v>
      </c>
      <c r="DB19" s="16">
        <f t="shared" si="25"/>
        <v>0</v>
      </c>
      <c r="DC19" s="16">
        <f t="shared" si="26"/>
        <v>0</v>
      </c>
      <c r="DD19" s="16">
        <f t="shared" si="27"/>
        <v>0</v>
      </c>
      <c r="DE19" s="16">
        <f t="shared" si="28"/>
        <v>0</v>
      </c>
      <c r="DF19" s="16">
        <f t="shared" si="29"/>
        <v>0</v>
      </c>
      <c r="DG19" s="16">
        <f t="shared" si="30"/>
        <v>0</v>
      </c>
      <c r="DH19" s="16">
        <f t="shared" si="31"/>
        <v>0</v>
      </c>
      <c r="DI19" s="16">
        <f t="shared" si="32"/>
        <v>0</v>
      </c>
      <c r="DJ19" s="16">
        <f t="shared" si="33"/>
        <v>0</v>
      </c>
      <c r="DK19" s="16">
        <f t="shared" si="34"/>
        <v>0</v>
      </c>
      <c r="DL19" s="16">
        <f t="shared" si="35"/>
        <v>0</v>
      </c>
      <c r="DM19" s="16">
        <f t="shared" si="36"/>
        <v>0</v>
      </c>
      <c r="DN19" s="16">
        <f t="shared" si="37"/>
        <v>0</v>
      </c>
      <c r="DO19" s="16">
        <f t="shared" si="38"/>
        <v>0</v>
      </c>
      <c r="DP19" s="16">
        <f t="shared" si="39"/>
        <v>0</v>
      </c>
      <c r="DQ19" s="16">
        <f t="shared" si="40"/>
        <v>0</v>
      </c>
      <c r="DR19" s="16">
        <f t="shared" si="41"/>
        <v>0</v>
      </c>
      <c r="DS19" s="16">
        <f t="shared" si="42"/>
        <v>0</v>
      </c>
      <c r="DT19" s="16">
        <f t="shared" si="43"/>
        <v>0</v>
      </c>
      <c r="DU19" s="16">
        <f t="shared" si="44"/>
        <v>0</v>
      </c>
      <c r="DV19" s="16">
        <f t="shared" si="45"/>
        <v>0</v>
      </c>
      <c r="DW19" s="16">
        <f t="shared" si="46"/>
        <v>0</v>
      </c>
      <c r="DX19" s="16">
        <f t="shared" si="47"/>
        <v>0</v>
      </c>
      <c r="DY19" s="16">
        <f t="shared" si="48"/>
        <v>0</v>
      </c>
      <c r="DZ19" s="16">
        <f t="shared" si="49"/>
        <v>0</v>
      </c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333"/>
    </row>
    <row r="20" spans="1:244" s="334" customFormat="1" ht="15" customHeight="1" x14ac:dyDescent="0.4">
      <c r="A20" s="400" t="s">
        <v>47</v>
      </c>
      <c r="B20" s="412">
        <v>44635</v>
      </c>
      <c r="C20" s="80"/>
      <c r="D20" s="81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70"/>
      <c r="BK20" s="30"/>
      <c r="BL20" s="30"/>
      <c r="BM20" s="23"/>
      <c r="BN20" s="74"/>
      <c r="BO20" s="91"/>
      <c r="BP20" s="28"/>
      <c r="BQ20" s="28"/>
      <c r="BR20" s="43"/>
      <c r="BS20" s="43"/>
      <c r="BT20" s="43"/>
      <c r="BU20" s="43"/>
      <c r="BV20" s="43"/>
      <c r="BW20" s="43"/>
      <c r="BX20" s="43"/>
      <c r="BY20" s="119"/>
      <c r="BZ20" s="43"/>
      <c r="CA20" s="83"/>
      <c r="CB20" s="84"/>
      <c r="CC20" s="16">
        <f t="shared" si="0"/>
        <v>0</v>
      </c>
      <c r="CD20" s="16">
        <f t="shared" si="1"/>
        <v>0</v>
      </c>
      <c r="CE20" s="16">
        <f t="shared" si="2"/>
        <v>0</v>
      </c>
      <c r="CF20" s="16">
        <f t="shared" si="3"/>
        <v>0</v>
      </c>
      <c r="CG20" s="16">
        <f t="shared" si="4"/>
        <v>0</v>
      </c>
      <c r="CH20" s="16">
        <f t="shared" si="5"/>
        <v>0</v>
      </c>
      <c r="CI20" s="16">
        <f t="shared" si="6"/>
        <v>0</v>
      </c>
      <c r="CJ20" s="16">
        <f t="shared" si="7"/>
        <v>0</v>
      </c>
      <c r="CK20" s="16">
        <f t="shared" si="8"/>
        <v>0</v>
      </c>
      <c r="CL20" s="16">
        <f t="shared" si="9"/>
        <v>0</v>
      </c>
      <c r="CM20" s="16">
        <f t="shared" si="10"/>
        <v>0</v>
      </c>
      <c r="CN20" s="16">
        <f t="shared" si="11"/>
        <v>0</v>
      </c>
      <c r="CO20" s="16">
        <f t="shared" si="12"/>
        <v>0</v>
      </c>
      <c r="CP20" s="16">
        <f t="shared" si="13"/>
        <v>0</v>
      </c>
      <c r="CQ20" s="16">
        <f t="shared" si="14"/>
        <v>0</v>
      </c>
      <c r="CR20" s="16">
        <f t="shared" si="15"/>
        <v>0</v>
      </c>
      <c r="CS20" s="16">
        <f t="shared" si="16"/>
        <v>0</v>
      </c>
      <c r="CT20" s="16">
        <f t="shared" si="17"/>
        <v>0</v>
      </c>
      <c r="CU20" s="16">
        <f t="shared" si="18"/>
        <v>0</v>
      </c>
      <c r="CV20" s="16">
        <f t="shared" si="19"/>
        <v>0</v>
      </c>
      <c r="CW20" s="16">
        <f t="shared" si="20"/>
        <v>0</v>
      </c>
      <c r="CX20" s="16">
        <f t="shared" si="21"/>
        <v>0</v>
      </c>
      <c r="CY20" s="16">
        <f t="shared" si="22"/>
        <v>0</v>
      </c>
      <c r="CZ20" s="16">
        <f t="shared" si="23"/>
        <v>0</v>
      </c>
      <c r="DA20" s="16">
        <f t="shared" si="24"/>
        <v>0</v>
      </c>
      <c r="DB20" s="16">
        <f t="shared" si="25"/>
        <v>0</v>
      </c>
      <c r="DC20" s="16">
        <f t="shared" si="26"/>
        <v>0</v>
      </c>
      <c r="DD20" s="16">
        <f t="shared" si="27"/>
        <v>0</v>
      </c>
      <c r="DE20" s="16">
        <f t="shared" si="28"/>
        <v>0</v>
      </c>
      <c r="DF20" s="16">
        <f t="shared" si="29"/>
        <v>0</v>
      </c>
      <c r="DG20" s="16">
        <f t="shared" si="30"/>
        <v>0</v>
      </c>
      <c r="DH20" s="16">
        <f t="shared" si="31"/>
        <v>0</v>
      </c>
      <c r="DI20" s="16">
        <f t="shared" si="32"/>
        <v>0</v>
      </c>
      <c r="DJ20" s="16">
        <f t="shared" si="33"/>
        <v>0</v>
      </c>
      <c r="DK20" s="16">
        <f t="shared" si="34"/>
        <v>0</v>
      </c>
      <c r="DL20" s="16">
        <f t="shared" si="35"/>
        <v>0</v>
      </c>
      <c r="DM20" s="16">
        <f t="shared" si="36"/>
        <v>0</v>
      </c>
      <c r="DN20" s="16">
        <f t="shared" si="37"/>
        <v>0</v>
      </c>
      <c r="DO20" s="16">
        <f t="shared" si="38"/>
        <v>0</v>
      </c>
      <c r="DP20" s="16">
        <f t="shared" si="39"/>
        <v>0</v>
      </c>
      <c r="DQ20" s="16">
        <f t="shared" si="40"/>
        <v>0</v>
      </c>
      <c r="DR20" s="16">
        <f t="shared" si="41"/>
        <v>0</v>
      </c>
      <c r="DS20" s="16">
        <f t="shared" si="42"/>
        <v>0</v>
      </c>
      <c r="DT20" s="16">
        <f t="shared" si="43"/>
        <v>0</v>
      </c>
      <c r="DU20" s="16">
        <f t="shared" si="44"/>
        <v>0</v>
      </c>
      <c r="DV20" s="16">
        <f t="shared" si="45"/>
        <v>0</v>
      </c>
      <c r="DW20" s="16">
        <f t="shared" si="46"/>
        <v>0</v>
      </c>
      <c r="DX20" s="16">
        <f t="shared" si="47"/>
        <v>0</v>
      </c>
      <c r="DY20" s="16">
        <f t="shared" si="48"/>
        <v>0</v>
      </c>
      <c r="DZ20" s="16">
        <f t="shared" si="49"/>
        <v>0</v>
      </c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333"/>
    </row>
    <row r="21" spans="1:244" s="334" customFormat="1" ht="15" customHeight="1" x14ac:dyDescent="0.4">
      <c r="A21" s="400" t="s">
        <v>48</v>
      </c>
      <c r="B21" s="412">
        <v>44636</v>
      </c>
      <c r="C21" s="80"/>
      <c r="D21" s="81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70"/>
      <c r="BK21" s="30"/>
      <c r="BL21" s="30"/>
      <c r="BM21" s="23"/>
      <c r="BN21" s="74"/>
      <c r="BO21" s="91"/>
      <c r="BP21" s="28"/>
      <c r="BQ21" s="28"/>
      <c r="BR21" s="43"/>
      <c r="BS21" s="43"/>
      <c r="BT21" s="43"/>
      <c r="BU21" s="43"/>
      <c r="BV21" s="43"/>
      <c r="BW21" s="43"/>
      <c r="BX21" s="43"/>
      <c r="BY21" s="119"/>
      <c r="BZ21" s="43"/>
      <c r="CA21" s="83"/>
      <c r="CB21" s="84"/>
      <c r="CC21" s="16">
        <f t="shared" si="0"/>
        <v>0</v>
      </c>
      <c r="CD21" s="16">
        <f t="shared" si="1"/>
        <v>0</v>
      </c>
      <c r="CE21" s="16">
        <f t="shared" si="2"/>
        <v>0</v>
      </c>
      <c r="CF21" s="16">
        <f t="shared" si="3"/>
        <v>0</v>
      </c>
      <c r="CG21" s="16">
        <f t="shared" si="4"/>
        <v>0</v>
      </c>
      <c r="CH21" s="16">
        <f t="shared" si="5"/>
        <v>0</v>
      </c>
      <c r="CI21" s="16">
        <f t="shared" si="6"/>
        <v>0</v>
      </c>
      <c r="CJ21" s="16">
        <f t="shared" si="7"/>
        <v>0</v>
      </c>
      <c r="CK21" s="16">
        <f t="shared" si="8"/>
        <v>0</v>
      </c>
      <c r="CL21" s="16">
        <f t="shared" si="9"/>
        <v>0</v>
      </c>
      <c r="CM21" s="16">
        <f t="shared" si="10"/>
        <v>0</v>
      </c>
      <c r="CN21" s="16">
        <f t="shared" si="11"/>
        <v>0</v>
      </c>
      <c r="CO21" s="16">
        <f t="shared" si="12"/>
        <v>0</v>
      </c>
      <c r="CP21" s="16">
        <f t="shared" si="13"/>
        <v>0</v>
      </c>
      <c r="CQ21" s="16">
        <f t="shared" si="14"/>
        <v>0</v>
      </c>
      <c r="CR21" s="16">
        <f t="shared" si="15"/>
        <v>0</v>
      </c>
      <c r="CS21" s="16">
        <f t="shared" si="16"/>
        <v>0</v>
      </c>
      <c r="CT21" s="16">
        <f t="shared" si="17"/>
        <v>0</v>
      </c>
      <c r="CU21" s="16">
        <f t="shared" si="18"/>
        <v>0</v>
      </c>
      <c r="CV21" s="16">
        <f t="shared" si="19"/>
        <v>0</v>
      </c>
      <c r="CW21" s="16">
        <f t="shared" si="20"/>
        <v>0</v>
      </c>
      <c r="CX21" s="16">
        <f t="shared" si="21"/>
        <v>0</v>
      </c>
      <c r="CY21" s="16">
        <f t="shared" si="22"/>
        <v>0</v>
      </c>
      <c r="CZ21" s="16">
        <f t="shared" si="23"/>
        <v>0</v>
      </c>
      <c r="DA21" s="16">
        <f t="shared" si="24"/>
        <v>0</v>
      </c>
      <c r="DB21" s="16">
        <f t="shared" si="25"/>
        <v>0</v>
      </c>
      <c r="DC21" s="16">
        <f t="shared" si="26"/>
        <v>0</v>
      </c>
      <c r="DD21" s="16">
        <f t="shared" si="27"/>
        <v>0</v>
      </c>
      <c r="DE21" s="16">
        <f t="shared" si="28"/>
        <v>0</v>
      </c>
      <c r="DF21" s="16">
        <f t="shared" si="29"/>
        <v>0</v>
      </c>
      <c r="DG21" s="16">
        <f t="shared" si="30"/>
        <v>0</v>
      </c>
      <c r="DH21" s="16">
        <f t="shared" si="31"/>
        <v>0</v>
      </c>
      <c r="DI21" s="16">
        <f t="shared" si="32"/>
        <v>0</v>
      </c>
      <c r="DJ21" s="16">
        <f t="shared" si="33"/>
        <v>0</v>
      </c>
      <c r="DK21" s="16">
        <f t="shared" si="34"/>
        <v>0</v>
      </c>
      <c r="DL21" s="16">
        <f t="shared" si="35"/>
        <v>0</v>
      </c>
      <c r="DM21" s="16">
        <f t="shared" si="36"/>
        <v>0</v>
      </c>
      <c r="DN21" s="16">
        <f t="shared" si="37"/>
        <v>0</v>
      </c>
      <c r="DO21" s="16">
        <f t="shared" si="38"/>
        <v>0</v>
      </c>
      <c r="DP21" s="16">
        <f t="shared" si="39"/>
        <v>0</v>
      </c>
      <c r="DQ21" s="16">
        <f t="shared" si="40"/>
        <v>0</v>
      </c>
      <c r="DR21" s="16">
        <f t="shared" si="41"/>
        <v>0</v>
      </c>
      <c r="DS21" s="16">
        <f t="shared" si="42"/>
        <v>0</v>
      </c>
      <c r="DT21" s="16">
        <f t="shared" si="43"/>
        <v>0</v>
      </c>
      <c r="DU21" s="16">
        <f t="shared" si="44"/>
        <v>0</v>
      </c>
      <c r="DV21" s="16">
        <f t="shared" si="45"/>
        <v>0</v>
      </c>
      <c r="DW21" s="16">
        <f t="shared" si="46"/>
        <v>0</v>
      </c>
      <c r="DX21" s="16">
        <f t="shared" si="47"/>
        <v>0</v>
      </c>
      <c r="DY21" s="16">
        <f t="shared" si="48"/>
        <v>0</v>
      </c>
      <c r="DZ21" s="16">
        <f t="shared" si="49"/>
        <v>0</v>
      </c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333"/>
    </row>
    <row r="22" spans="1:244" s="334" customFormat="1" ht="15" customHeight="1" x14ac:dyDescent="0.4">
      <c r="A22" s="400" t="s">
        <v>49</v>
      </c>
      <c r="B22" s="412">
        <v>44637</v>
      </c>
      <c r="C22" s="80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70"/>
      <c r="BK22" s="30"/>
      <c r="BL22" s="30"/>
      <c r="BM22" s="23"/>
      <c r="BN22" s="74"/>
      <c r="BO22" s="91"/>
      <c r="BP22" s="28"/>
      <c r="BQ22" s="28"/>
      <c r="BR22" s="43"/>
      <c r="BS22" s="43"/>
      <c r="BT22" s="43"/>
      <c r="BU22" s="43"/>
      <c r="BV22" s="43"/>
      <c r="BW22" s="43"/>
      <c r="BX22" s="43"/>
      <c r="BY22" s="119"/>
      <c r="BZ22" s="43"/>
      <c r="CA22" s="83"/>
      <c r="CB22" s="84"/>
      <c r="CC22" s="16">
        <f t="shared" si="0"/>
        <v>0</v>
      </c>
      <c r="CD22" s="16">
        <f t="shared" si="1"/>
        <v>0</v>
      </c>
      <c r="CE22" s="16">
        <f t="shared" si="2"/>
        <v>0</v>
      </c>
      <c r="CF22" s="16">
        <f t="shared" si="3"/>
        <v>0</v>
      </c>
      <c r="CG22" s="16">
        <f t="shared" si="4"/>
        <v>0</v>
      </c>
      <c r="CH22" s="16">
        <f t="shared" si="5"/>
        <v>0</v>
      </c>
      <c r="CI22" s="16">
        <f t="shared" si="6"/>
        <v>0</v>
      </c>
      <c r="CJ22" s="16">
        <f t="shared" si="7"/>
        <v>0</v>
      </c>
      <c r="CK22" s="16">
        <f t="shared" si="8"/>
        <v>0</v>
      </c>
      <c r="CL22" s="16">
        <f t="shared" si="9"/>
        <v>0</v>
      </c>
      <c r="CM22" s="16">
        <f t="shared" si="10"/>
        <v>0</v>
      </c>
      <c r="CN22" s="16">
        <f t="shared" si="11"/>
        <v>0</v>
      </c>
      <c r="CO22" s="16">
        <f t="shared" si="12"/>
        <v>0</v>
      </c>
      <c r="CP22" s="16">
        <f t="shared" si="13"/>
        <v>0</v>
      </c>
      <c r="CQ22" s="16">
        <f t="shared" si="14"/>
        <v>0</v>
      </c>
      <c r="CR22" s="16">
        <f t="shared" si="15"/>
        <v>0</v>
      </c>
      <c r="CS22" s="16">
        <f t="shared" si="16"/>
        <v>0</v>
      </c>
      <c r="CT22" s="16">
        <f t="shared" si="17"/>
        <v>0</v>
      </c>
      <c r="CU22" s="16">
        <f t="shared" si="18"/>
        <v>0</v>
      </c>
      <c r="CV22" s="16">
        <f t="shared" si="19"/>
        <v>0</v>
      </c>
      <c r="CW22" s="16">
        <f t="shared" si="20"/>
        <v>0</v>
      </c>
      <c r="CX22" s="16">
        <f t="shared" si="21"/>
        <v>0</v>
      </c>
      <c r="CY22" s="16">
        <f t="shared" si="22"/>
        <v>0</v>
      </c>
      <c r="CZ22" s="16">
        <f t="shared" si="23"/>
        <v>0</v>
      </c>
      <c r="DA22" s="16">
        <f t="shared" si="24"/>
        <v>0</v>
      </c>
      <c r="DB22" s="16">
        <f t="shared" si="25"/>
        <v>0</v>
      </c>
      <c r="DC22" s="16">
        <f t="shared" si="26"/>
        <v>0</v>
      </c>
      <c r="DD22" s="16">
        <f t="shared" si="27"/>
        <v>0</v>
      </c>
      <c r="DE22" s="16">
        <f t="shared" si="28"/>
        <v>0</v>
      </c>
      <c r="DF22" s="16">
        <f t="shared" si="29"/>
        <v>0</v>
      </c>
      <c r="DG22" s="16">
        <f t="shared" si="30"/>
        <v>0</v>
      </c>
      <c r="DH22" s="16">
        <f t="shared" si="31"/>
        <v>0</v>
      </c>
      <c r="DI22" s="16">
        <f t="shared" si="32"/>
        <v>0</v>
      </c>
      <c r="DJ22" s="16">
        <f t="shared" si="33"/>
        <v>0</v>
      </c>
      <c r="DK22" s="16">
        <f t="shared" si="34"/>
        <v>0</v>
      </c>
      <c r="DL22" s="16">
        <f t="shared" si="35"/>
        <v>0</v>
      </c>
      <c r="DM22" s="16">
        <f t="shared" si="36"/>
        <v>0</v>
      </c>
      <c r="DN22" s="16">
        <f t="shared" si="37"/>
        <v>0</v>
      </c>
      <c r="DO22" s="16">
        <f t="shared" si="38"/>
        <v>0</v>
      </c>
      <c r="DP22" s="16">
        <f t="shared" si="39"/>
        <v>0</v>
      </c>
      <c r="DQ22" s="16">
        <f t="shared" si="40"/>
        <v>0</v>
      </c>
      <c r="DR22" s="16">
        <f t="shared" si="41"/>
        <v>0</v>
      </c>
      <c r="DS22" s="16">
        <f t="shared" si="42"/>
        <v>0</v>
      </c>
      <c r="DT22" s="16">
        <f t="shared" si="43"/>
        <v>0</v>
      </c>
      <c r="DU22" s="16">
        <f t="shared" si="44"/>
        <v>0</v>
      </c>
      <c r="DV22" s="16">
        <f t="shared" si="45"/>
        <v>0</v>
      </c>
      <c r="DW22" s="16">
        <f t="shared" si="46"/>
        <v>0</v>
      </c>
      <c r="DX22" s="16">
        <f t="shared" si="47"/>
        <v>0</v>
      </c>
      <c r="DY22" s="16">
        <f t="shared" si="48"/>
        <v>0</v>
      </c>
      <c r="DZ22" s="16">
        <f t="shared" si="49"/>
        <v>0</v>
      </c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333"/>
    </row>
    <row r="23" spans="1:244" s="334" customFormat="1" ht="170.25" customHeight="1" x14ac:dyDescent="0.4">
      <c r="A23" s="400" t="s">
        <v>50</v>
      </c>
      <c r="B23" s="412">
        <v>44638</v>
      </c>
      <c r="C23" s="80"/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30"/>
      <c r="AV23" s="30"/>
      <c r="AW23" s="30"/>
      <c r="AX23" s="30"/>
      <c r="AY23" s="30"/>
      <c r="AZ23" s="30"/>
      <c r="BA23" s="30"/>
      <c r="BB23" s="86" t="s">
        <v>53</v>
      </c>
      <c r="BC23" s="30"/>
      <c r="BD23" s="30"/>
      <c r="BE23" s="30"/>
      <c r="BF23" s="30"/>
      <c r="BG23" s="30"/>
      <c r="BH23" s="30"/>
      <c r="BI23" s="30"/>
      <c r="BJ23" s="70"/>
      <c r="BK23" s="30"/>
      <c r="BL23" s="30"/>
      <c r="BM23" s="23"/>
      <c r="BN23" s="74"/>
      <c r="BO23" s="91"/>
      <c r="BP23" s="28"/>
      <c r="BQ23" s="28"/>
      <c r="BR23" s="43"/>
      <c r="BS23" s="43"/>
      <c r="BT23" s="43"/>
      <c r="BU23" s="43"/>
      <c r="BV23" s="43"/>
      <c r="BW23" s="43"/>
      <c r="BX23" s="43"/>
      <c r="BY23" s="119"/>
      <c r="BZ23" s="43"/>
      <c r="CA23" s="83"/>
      <c r="CB23" s="84"/>
      <c r="CC23" s="16">
        <f t="shared" si="0"/>
        <v>0</v>
      </c>
      <c r="CD23" s="16">
        <f t="shared" si="1"/>
        <v>0</v>
      </c>
      <c r="CE23" s="16">
        <f t="shared" si="2"/>
        <v>0</v>
      </c>
      <c r="CF23" s="16">
        <f t="shared" si="3"/>
        <v>0</v>
      </c>
      <c r="CG23" s="16">
        <f t="shared" si="4"/>
        <v>0</v>
      </c>
      <c r="CH23" s="16">
        <f t="shared" si="5"/>
        <v>0</v>
      </c>
      <c r="CI23" s="16">
        <f t="shared" si="6"/>
        <v>0</v>
      </c>
      <c r="CJ23" s="16">
        <f t="shared" si="7"/>
        <v>0</v>
      </c>
      <c r="CK23" s="16">
        <f t="shared" si="8"/>
        <v>0</v>
      </c>
      <c r="CL23" s="16">
        <f t="shared" si="9"/>
        <v>0</v>
      </c>
      <c r="CM23" s="16">
        <f t="shared" si="10"/>
        <v>0</v>
      </c>
      <c r="CN23" s="16">
        <f t="shared" si="11"/>
        <v>0</v>
      </c>
      <c r="CO23" s="16">
        <f t="shared" si="12"/>
        <v>0</v>
      </c>
      <c r="CP23" s="16">
        <f t="shared" si="13"/>
        <v>0</v>
      </c>
      <c r="CQ23" s="16">
        <f t="shared" si="14"/>
        <v>0</v>
      </c>
      <c r="CR23" s="16">
        <f t="shared" si="15"/>
        <v>0</v>
      </c>
      <c r="CS23" s="16">
        <f t="shared" si="16"/>
        <v>0</v>
      </c>
      <c r="CT23" s="16">
        <f t="shared" si="17"/>
        <v>0</v>
      </c>
      <c r="CU23" s="16">
        <f t="shared" si="18"/>
        <v>0</v>
      </c>
      <c r="CV23" s="16">
        <f t="shared" si="19"/>
        <v>0</v>
      </c>
      <c r="CW23" s="16">
        <f t="shared" si="20"/>
        <v>0</v>
      </c>
      <c r="CX23" s="16">
        <f t="shared" si="21"/>
        <v>0</v>
      </c>
      <c r="CY23" s="16">
        <f t="shared" si="22"/>
        <v>0</v>
      </c>
      <c r="CZ23" s="16">
        <f t="shared" si="23"/>
        <v>0</v>
      </c>
      <c r="DA23" s="16">
        <f t="shared" si="24"/>
        <v>0</v>
      </c>
      <c r="DB23" s="16">
        <f t="shared" si="25"/>
        <v>0</v>
      </c>
      <c r="DC23" s="16">
        <f t="shared" si="26"/>
        <v>0</v>
      </c>
      <c r="DD23" s="16">
        <f t="shared" si="27"/>
        <v>0</v>
      </c>
      <c r="DE23" s="16">
        <f t="shared" si="28"/>
        <v>0</v>
      </c>
      <c r="DF23" s="16">
        <f t="shared" si="29"/>
        <v>0</v>
      </c>
      <c r="DG23" s="16">
        <f t="shared" si="30"/>
        <v>0</v>
      </c>
      <c r="DH23" s="16">
        <f t="shared" si="31"/>
        <v>0</v>
      </c>
      <c r="DI23" s="16">
        <f t="shared" si="32"/>
        <v>0</v>
      </c>
      <c r="DJ23" s="16">
        <f t="shared" si="33"/>
        <v>0</v>
      </c>
      <c r="DK23" s="16">
        <f t="shared" si="34"/>
        <v>0</v>
      </c>
      <c r="DL23" s="16">
        <f t="shared" si="35"/>
        <v>0</v>
      </c>
      <c r="DM23" s="16">
        <f t="shared" si="36"/>
        <v>0</v>
      </c>
      <c r="DN23" s="16">
        <f t="shared" si="37"/>
        <v>0</v>
      </c>
      <c r="DO23" s="16">
        <f t="shared" si="38"/>
        <v>0</v>
      </c>
      <c r="DP23" s="16">
        <f t="shared" si="39"/>
        <v>0</v>
      </c>
      <c r="DQ23" s="16">
        <f t="shared" si="40"/>
        <v>0</v>
      </c>
      <c r="DR23" s="16">
        <f t="shared" si="41"/>
        <v>0</v>
      </c>
      <c r="DS23" s="16">
        <f t="shared" si="42"/>
        <v>0</v>
      </c>
      <c r="DT23" s="16">
        <f t="shared" si="43"/>
        <v>0</v>
      </c>
      <c r="DU23" s="16">
        <f t="shared" si="44"/>
        <v>0</v>
      </c>
      <c r="DV23" s="16">
        <f t="shared" si="45"/>
        <v>0</v>
      </c>
      <c r="DW23" s="16">
        <f t="shared" si="46"/>
        <v>0</v>
      </c>
      <c r="DX23" s="16">
        <f t="shared" si="47"/>
        <v>0</v>
      </c>
      <c r="DY23" s="16">
        <f t="shared" si="48"/>
        <v>0</v>
      </c>
      <c r="DZ23" s="16">
        <f t="shared" si="49"/>
        <v>0</v>
      </c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333"/>
    </row>
    <row r="24" spans="1:244" s="334" customFormat="1" ht="15" customHeight="1" x14ac:dyDescent="0.4">
      <c r="A24" s="400" t="s">
        <v>51</v>
      </c>
      <c r="B24" s="412">
        <v>44639</v>
      </c>
      <c r="C24" s="80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70"/>
      <c r="BK24" s="30"/>
      <c r="BL24" s="30"/>
      <c r="BM24" s="67"/>
      <c r="BN24" s="91"/>
      <c r="BO24" s="91"/>
      <c r="BP24" s="58"/>
      <c r="BQ24" s="28"/>
      <c r="BR24" s="43"/>
      <c r="BS24" s="43"/>
      <c r="BT24" s="43"/>
      <c r="BU24" s="43"/>
      <c r="BV24" s="43"/>
      <c r="BW24" s="43"/>
      <c r="BX24" s="43"/>
      <c r="BY24" s="119"/>
      <c r="BZ24" s="43"/>
      <c r="CA24" s="83"/>
      <c r="CB24" s="84"/>
      <c r="CC24" s="16">
        <f t="shared" si="0"/>
        <v>0</v>
      </c>
      <c r="CD24" s="16">
        <f t="shared" si="1"/>
        <v>0</v>
      </c>
      <c r="CE24" s="16">
        <f t="shared" si="2"/>
        <v>0</v>
      </c>
      <c r="CF24" s="16">
        <f t="shared" si="3"/>
        <v>0</v>
      </c>
      <c r="CG24" s="16">
        <f t="shared" si="4"/>
        <v>0</v>
      </c>
      <c r="CH24" s="16">
        <f t="shared" si="5"/>
        <v>0</v>
      </c>
      <c r="CI24" s="16">
        <f t="shared" si="6"/>
        <v>0</v>
      </c>
      <c r="CJ24" s="16">
        <f t="shared" si="7"/>
        <v>0</v>
      </c>
      <c r="CK24" s="16">
        <f t="shared" si="8"/>
        <v>0</v>
      </c>
      <c r="CL24" s="16">
        <f t="shared" si="9"/>
        <v>0</v>
      </c>
      <c r="CM24" s="16">
        <f t="shared" si="10"/>
        <v>0</v>
      </c>
      <c r="CN24" s="16">
        <f t="shared" si="11"/>
        <v>0</v>
      </c>
      <c r="CO24" s="16">
        <f t="shared" si="12"/>
        <v>0</v>
      </c>
      <c r="CP24" s="16">
        <f t="shared" si="13"/>
        <v>0</v>
      </c>
      <c r="CQ24" s="16">
        <f t="shared" si="14"/>
        <v>0</v>
      </c>
      <c r="CR24" s="16">
        <f t="shared" si="15"/>
        <v>0</v>
      </c>
      <c r="CS24" s="16">
        <f t="shared" si="16"/>
        <v>0</v>
      </c>
      <c r="CT24" s="16">
        <f t="shared" si="17"/>
        <v>0</v>
      </c>
      <c r="CU24" s="16">
        <f t="shared" si="18"/>
        <v>0</v>
      </c>
      <c r="CV24" s="16">
        <f t="shared" si="19"/>
        <v>0</v>
      </c>
      <c r="CW24" s="16">
        <f t="shared" si="20"/>
        <v>0</v>
      </c>
      <c r="CX24" s="16">
        <f t="shared" si="21"/>
        <v>0</v>
      </c>
      <c r="CY24" s="16">
        <f t="shared" si="22"/>
        <v>0</v>
      </c>
      <c r="CZ24" s="16">
        <f t="shared" si="23"/>
        <v>0</v>
      </c>
      <c r="DA24" s="16">
        <f t="shared" si="24"/>
        <v>0</v>
      </c>
      <c r="DB24" s="16">
        <f t="shared" si="25"/>
        <v>0</v>
      </c>
      <c r="DC24" s="16">
        <f t="shared" si="26"/>
        <v>0</v>
      </c>
      <c r="DD24" s="16">
        <f t="shared" si="27"/>
        <v>0</v>
      </c>
      <c r="DE24" s="16">
        <f t="shared" si="28"/>
        <v>0</v>
      </c>
      <c r="DF24" s="16">
        <f t="shared" si="29"/>
        <v>0</v>
      </c>
      <c r="DG24" s="16">
        <f t="shared" si="30"/>
        <v>0</v>
      </c>
      <c r="DH24" s="16">
        <f t="shared" si="31"/>
        <v>0</v>
      </c>
      <c r="DI24" s="16">
        <f t="shared" si="32"/>
        <v>0</v>
      </c>
      <c r="DJ24" s="16">
        <f t="shared" si="33"/>
        <v>0</v>
      </c>
      <c r="DK24" s="16">
        <f t="shared" si="34"/>
        <v>0</v>
      </c>
      <c r="DL24" s="16">
        <f t="shared" si="35"/>
        <v>0</v>
      </c>
      <c r="DM24" s="16">
        <f t="shared" si="36"/>
        <v>0</v>
      </c>
      <c r="DN24" s="16">
        <f t="shared" si="37"/>
        <v>0</v>
      </c>
      <c r="DO24" s="16">
        <f t="shared" si="38"/>
        <v>0</v>
      </c>
      <c r="DP24" s="16">
        <f t="shared" si="39"/>
        <v>0</v>
      </c>
      <c r="DQ24" s="16">
        <f t="shared" si="40"/>
        <v>0</v>
      </c>
      <c r="DR24" s="16">
        <f t="shared" si="41"/>
        <v>0</v>
      </c>
      <c r="DS24" s="16">
        <f t="shared" si="42"/>
        <v>0</v>
      </c>
      <c r="DT24" s="16">
        <f t="shared" si="43"/>
        <v>0</v>
      </c>
      <c r="DU24" s="16">
        <f t="shared" si="44"/>
        <v>0</v>
      </c>
      <c r="DV24" s="16">
        <f t="shared" si="45"/>
        <v>0</v>
      </c>
      <c r="DW24" s="16">
        <f t="shared" si="46"/>
        <v>0</v>
      </c>
      <c r="DX24" s="16">
        <f t="shared" si="47"/>
        <v>0</v>
      </c>
      <c r="DY24" s="16">
        <f t="shared" si="48"/>
        <v>0</v>
      </c>
      <c r="DZ24" s="16">
        <f t="shared" si="49"/>
        <v>0</v>
      </c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333"/>
    </row>
    <row r="25" spans="1:244" s="332" customFormat="1" ht="15" customHeight="1" x14ac:dyDescent="0.4">
      <c r="A25" s="399" t="s">
        <v>52</v>
      </c>
      <c r="B25" s="413">
        <v>44640</v>
      </c>
      <c r="C25" s="49"/>
      <c r="D25" s="5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69"/>
      <c r="BK25" s="12"/>
      <c r="BL25" s="12"/>
      <c r="BM25" s="76"/>
      <c r="BN25" s="20"/>
      <c r="BO25" s="20"/>
      <c r="BP25" s="26"/>
      <c r="BQ25" s="26"/>
      <c r="BR25" s="27"/>
      <c r="BS25" s="27"/>
      <c r="BT25" s="27"/>
      <c r="BU25" s="27"/>
      <c r="BV25" s="27"/>
      <c r="BW25" s="27"/>
      <c r="BX25" s="27"/>
      <c r="BY25" s="127"/>
      <c r="BZ25" s="27"/>
      <c r="CA25" s="14"/>
      <c r="CB25" s="15"/>
      <c r="CC25" s="16">
        <f t="shared" si="0"/>
        <v>0</v>
      </c>
      <c r="CD25" s="16">
        <f t="shared" si="1"/>
        <v>0</v>
      </c>
      <c r="CE25" s="16">
        <f t="shared" si="2"/>
        <v>0</v>
      </c>
      <c r="CF25" s="16">
        <f t="shared" si="3"/>
        <v>0</v>
      </c>
      <c r="CG25" s="16">
        <f t="shared" si="4"/>
        <v>0</v>
      </c>
      <c r="CH25" s="16">
        <f t="shared" si="5"/>
        <v>0</v>
      </c>
      <c r="CI25" s="16">
        <f t="shared" si="6"/>
        <v>0</v>
      </c>
      <c r="CJ25" s="16">
        <f t="shared" si="7"/>
        <v>0</v>
      </c>
      <c r="CK25" s="16">
        <f t="shared" si="8"/>
        <v>0</v>
      </c>
      <c r="CL25" s="16">
        <f t="shared" si="9"/>
        <v>0</v>
      </c>
      <c r="CM25" s="16">
        <f t="shared" si="10"/>
        <v>0</v>
      </c>
      <c r="CN25" s="16">
        <f t="shared" si="11"/>
        <v>0</v>
      </c>
      <c r="CO25" s="16">
        <f t="shared" si="12"/>
        <v>0</v>
      </c>
      <c r="CP25" s="16">
        <f t="shared" si="13"/>
        <v>0</v>
      </c>
      <c r="CQ25" s="16">
        <f t="shared" si="14"/>
        <v>0</v>
      </c>
      <c r="CR25" s="16">
        <f t="shared" si="15"/>
        <v>0</v>
      </c>
      <c r="CS25" s="16">
        <f t="shared" si="16"/>
        <v>0</v>
      </c>
      <c r="CT25" s="16">
        <f t="shared" si="17"/>
        <v>0</v>
      </c>
      <c r="CU25" s="16">
        <f t="shared" si="18"/>
        <v>0</v>
      </c>
      <c r="CV25" s="16">
        <f t="shared" si="19"/>
        <v>0</v>
      </c>
      <c r="CW25" s="16">
        <f t="shared" si="20"/>
        <v>0</v>
      </c>
      <c r="CX25" s="16">
        <f t="shared" si="21"/>
        <v>0</v>
      </c>
      <c r="CY25" s="16">
        <f t="shared" si="22"/>
        <v>0</v>
      </c>
      <c r="CZ25" s="16">
        <f t="shared" si="23"/>
        <v>0</v>
      </c>
      <c r="DA25" s="16">
        <f t="shared" si="24"/>
        <v>0</v>
      </c>
      <c r="DB25" s="16">
        <f t="shared" si="25"/>
        <v>0</v>
      </c>
      <c r="DC25" s="16">
        <f t="shared" si="26"/>
        <v>0</v>
      </c>
      <c r="DD25" s="16">
        <f t="shared" si="27"/>
        <v>0</v>
      </c>
      <c r="DE25" s="16">
        <f t="shared" si="28"/>
        <v>0</v>
      </c>
      <c r="DF25" s="16">
        <f t="shared" si="29"/>
        <v>0</v>
      </c>
      <c r="DG25" s="16">
        <f t="shared" si="30"/>
        <v>0</v>
      </c>
      <c r="DH25" s="16">
        <f t="shared" si="31"/>
        <v>0</v>
      </c>
      <c r="DI25" s="16">
        <f t="shared" si="32"/>
        <v>0</v>
      </c>
      <c r="DJ25" s="16">
        <f t="shared" si="33"/>
        <v>0</v>
      </c>
      <c r="DK25" s="16">
        <f t="shared" si="34"/>
        <v>0</v>
      </c>
      <c r="DL25" s="16">
        <f t="shared" si="35"/>
        <v>0</v>
      </c>
      <c r="DM25" s="16">
        <f t="shared" si="36"/>
        <v>0</v>
      </c>
      <c r="DN25" s="16">
        <f t="shared" si="37"/>
        <v>0</v>
      </c>
      <c r="DO25" s="16">
        <f t="shared" si="38"/>
        <v>0</v>
      </c>
      <c r="DP25" s="16">
        <f t="shared" si="39"/>
        <v>0</v>
      </c>
      <c r="DQ25" s="16">
        <f t="shared" si="40"/>
        <v>0</v>
      </c>
      <c r="DR25" s="16">
        <f t="shared" si="41"/>
        <v>0</v>
      </c>
      <c r="DS25" s="16">
        <f t="shared" si="42"/>
        <v>0</v>
      </c>
      <c r="DT25" s="16">
        <f t="shared" si="43"/>
        <v>0</v>
      </c>
      <c r="DU25" s="16">
        <f t="shared" si="44"/>
        <v>0</v>
      </c>
      <c r="DV25" s="16">
        <f t="shared" si="45"/>
        <v>0</v>
      </c>
      <c r="DW25" s="16">
        <f t="shared" si="46"/>
        <v>0</v>
      </c>
      <c r="DX25" s="16">
        <f t="shared" si="47"/>
        <v>0</v>
      </c>
      <c r="DY25" s="16">
        <f t="shared" si="48"/>
        <v>0</v>
      </c>
      <c r="DZ25" s="16">
        <f t="shared" si="49"/>
        <v>0</v>
      </c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331"/>
    </row>
    <row r="26" spans="1:244" s="377" customFormat="1" ht="72" customHeight="1" x14ac:dyDescent="0.4">
      <c r="A26" s="398" t="s">
        <v>46</v>
      </c>
      <c r="B26" s="412">
        <v>44641</v>
      </c>
      <c r="C26" s="48"/>
      <c r="D26" s="51"/>
      <c r="E26" s="122"/>
      <c r="F26" s="122"/>
      <c r="G26" s="122"/>
      <c r="H26" s="122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11"/>
      <c r="AV26" s="11"/>
      <c r="AW26" s="11"/>
      <c r="AX26" s="11"/>
      <c r="AY26" s="11"/>
      <c r="AZ26" s="11"/>
      <c r="BA26" s="11"/>
      <c r="BB26" s="11"/>
      <c r="BC26" s="28"/>
      <c r="BD26" s="28"/>
      <c r="BE26" s="32"/>
      <c r="BF26" s="32"/>
      <c r="BG26" s="32"/>
      <c r="BH26" s="28"/>
      <c r="BI26" s="28"/>
      <c r="BJ26" s="64"/>
      <c r="BK26" s="32"/>
      <c r="BL26" s="32"/>
      <c r="BM26" s="65"/>
      <c r="BN26" s="87"/>
      <c r="BO26" s="87"/>
      <c r="BP26" s="23"/>
      <c r="BQ26" s="23"/>
      <c r="BR26" s="23"/>
      <c r="BS26" s="92"/>
      <c r="BT26" s="23"/>
      <c r="BU26" s="23"/>
      <c r="BV26" s="23"/>
      <c r="BW26" s="92"/>
      <c r="BX26" s="23"/>
      <c r="BY26" s="128"/>
      <c r="BZ26" s="93"/>
      <c r="CA26" s="10"/>
      <c r="CB26" s="15"/>
      <c r="CC26" s="16">
        <f t="shared" si="0"/>
        <v>0</v>
      </c>
      <c r="CD26" s="16">
        <f t="shared" si="1"/>
        <v>0</v>
      </c>
      <c r="CE26" s="16">
        <f t="shared" si="2"/>
        <v>0</v>
      </c>
      <c r="CF26" s="16">
        <f t="shared" si="3"/>
        <v>0</v>
      </c>
      <c r="CG26" s="16">
        <f t="shared" si="4"/>
        <v>0</v>
      </c>
      <c r="CH26" s="16">
        <f t="shared" si="5"/>
        <v>0</v>
      </c>
      <c r="CI26" s="16">
        <f t="shared" si="6"/>
        <v>0</v>
      </c>
      <c r="CJ26" s="16">
        <f t="shared" si="7"/>
        <v>0</v>
      </c>
      <c r="CK26" s="16">
        <f t="shared" si="8"/>
        <v>0</v>
      </c>
      <c r="CL26" s="16">
        <f t="shared" si="9"/>
        <v>0</v>
      </c>
      <c r="CM26" s="16">
        <f t="shared" si="10"/>
        <v>0</v>
      </c>
      <c r="CN26" s="16">
        <f t="shared" si="11"/>
        <v>0</v>
      </c>
      <c r="CO26" s="16">
        <f t="shared" si="12"/>
        <v>0</v>
      </c>
      <c r="CP26" s="16">
        <f t="shared" si="13"/>
        <v>0</v>
      </c>
      <c r="CQ26" s="16">
        <f t="shared" si="14"/>
        <v>0</v>
      </c>
      <c r="CR26" s="16">
        <f t="shared" si="15"/>
        <v>0</v>
      </c>
      <c r="CS26" s="16">
        <f t="shared" si="16"/>
        <v>0</v>
      </c>
      <c r="CT26" s="16">
        <f t="shared" si="17"/>
        <v>0</v>
      </c>
      <c r="CU26" s="16">
        <f t="shared" si="18"/>
        <v>0</v>
      </c>
      <c r="CV26" s="16">
        <f t="shared" si="19"/>
        <v>0</v>
      </c>
      <c r="CW26" s="16">
        <f t="shared" si="20"/>
        <v>0</v>
      </c>
      <c r="CX26" s="16">
        <f t="shared" si="21"/>
        <v>0</v>
      </c>
      <c r="CY26" s="16">
        <f t="shared" si="22"/>
        <v>0</v>
      </c>
      <c r="CZ26" s="16">
        <f t="shared" si="23"/>
        <v>0</v>
      </c>
      <c r="DA26" s="16">
        <f t="shared" si="24"/>
        <v>0</v>
      </c>
      <c r="DB26" s="16">
        <f t="shared" si="25"/>
        <v>0</v>
      </c>
      <c r="DC26" s="16">
        <f t="shared" si="26"/>
        <v>0</v>
      </c>
      <c r="DD26" s="16">
        <f t="shared" si="27"/>
        <v>0</v>
      </c>
      <c r="DE26" s="16">
        <f t="shared" si="28"/>
        <v>0</v>
      </c>
      <c r="DF26" s="16">
        <f t="shared" si="29"/>
        <v>0</v>
      </c>
      <c r="DG26" s="16">
        <f t="shared" si="30"/>
        <v>0</v>
      </c>
      <c r="DH26" s="16">
        <f t="shared" si="31"/>
        <v>0</v>
      </c>
      <c r="DI26" s="16">
        <f t="shared" si="32"/>
        <v>0</v>
      </c>
      <c r="DJ26" s="16">
        <f t="shared" si="33"/>
        <v>0</v>
      </c>
      <c r="DK26" s="16">
        <f t="shared" si="34"/>
        <v>0</v>
      </c>
      <c r="DL26" s="16">
        <f t="shared" si="35"/>
        <v>0</v>
      </c>
      <c r="DM26" s="16">
        <f t="shared" si="36"/>
        <v>0</v>
      </c>
      <c r="DN26" s="16">
        <f t="shared" si="37"/>
        <v>0</v>
      </c>
      <c r="DO26" s="16">
        <f t="shared" si="38"/>
        <v>0</v>
      </c>
      <c r="DP26" s="16">
        <f t="shared" si="39"/>
        <v>0</v>
      </c>
      <c r="DQ26" s="16">
        <f t="shared" si="40"/>
        <v>0</v>
      </c>
      <c r="DR26" s="16">
        <f t="shared" si="41"/>
        <v>0</v>
      </c>
      <c r="DS26" s="16">
        <f t="shared" si="42"/>
        <v>0</v>
      </c>
      <c r="DT26" s="16">
        <f t="shared" si="43"/>
        <v>0</v>
      </c>
      <c r="DU26" s="16">
        <f t="shared" si="44"/>
        <v>0</v>
      </c>
      <c r="DV26" s="16">
        <f t="shared" si="45"/>
        <v>0</v>
      </c>
      <c r="DW26" s="16">
        <f t="shared" si="46"/>
        <v>0</v>
      </c>
      <c r="DX26" s="16">
        <f t="shared" si="47"/>
        <v>0</v>
      </c>
      <c r="DY26" s="16">
        <f t="shared" si="48"/>
        <v>0</v>
      </c>
      <c r="DZ26" s="16">
        <f t="shared" si="49"/>
        <v>0</v>
      </c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375"/>
      <c r="EQ26" s="376"/>
      <c r="ER26" s="376"/>
      <c r="ES26" s="376"/>
      <c r="ET26" s="376"/>
      <c r="EU26" s="376"/>
      <c r="EV26" s="376"/>
      <c r="EW26" s="376"/>
      <c r="EX26" s="376"/>
      <c r="EY26" s="376"/>
      <c r="EZ26" s="376"/>
      <c r="FA26" s="376"/>
      <c r="FB26" s="376"/>
      <c r="FC26" s="376"/>
      <c r="FD26" s="376"/>
      <c r="FE26" s="376"/>
      <c r="FF26" s="376"/>
      <c r="FG26" s="376"/>
      <c r="FH26" s="376"/>
      <c r="FI26" s="376"/>
      <c r="FJ26" s="376"/>
      <c r="FK26" s="376"/>
      <c r="FL26" s="376"/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</row>
    <row r="27" spans="1:244" s="336" customFormat="1" ht="36" x14ac:dyDescent="0.4">
      <c r="A27" s="401" t="s">
        <v>47</v>
      </c>
      <c r="B27" s="412">
        <v>44642</v>
      </c>
      <c r="C27" s="54"/>
      <c r="D27" s="55"/>
      <c r="E27" s="37"/>
      <c r="F27" s="37"/>
      <c r="G27" s="37"/>
      <c r="H27" s="37"/>
      <c r="I27" s="57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122"/>
      <c r="Y27" s="122"/>
      <c r="Z27" s="122"/>
      <c r="AA27" s="122"/>
      <c r="AB27" s="122"/>
      <c r="AC27" s="122"/>
      <c r="AD27" s="122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37"/>
      <c r="AV27" s="37"/>
      <c r="AW27" s="37"/>
      <c r="AX27" s="37"/>
      <c r="AY27" s="131"/>
      <c r="AZ27" s="131"/>
      <c r="BA27" s="131"/>
      <c r="BB27" s="52" t="s">
        <v>54</v>
      </c>
      <c r="BC27" s="28"/>
      <c r="BD27" s="28"/>
      <c r="BE27" s="32"/>
      <c r="BF27" s="32"/>
      <c r="BG27" s="32"/>
      <c r="BH27" s="44"/>
      <c r="BI27" s="44"/>
      <c r="BJ27" s="64"/>
      <c r="BK27" s="32"/>
      <c r="BL27" s="32"/>
      <c r="BM27" s="67"/>
      <c r="BN27" s="91"/>
      <c r="BO27" s="87"/>
      <c r="BP27" s="43"/>
      <c r="BQ27" s="43"/>
      <c r="BR27" s="43"/>
      <c r="BS27" s="44"/>
      <c r="BT27" s="43"/>
      <c r="BU27" s="43"/>
      <c r="BV27" s="43"/>
      <c r="BW27" s="44"/>
      <c r="BX27" s="43"/>
      <c r="BY27" s="101"/>
      <c r="BZ27" s="44"/>
      <c r="CA27" s="34"/>
      <c r="CB27" s="35"/>
      <c r="CC27" s="16">
        <f t="shared" si="0"/>
        <v>0</v>
      </c>
      <c r="CD27" s="16">
        <f t="shared" si="1"/>
        <v>0</v>
      </c>
      <c r="CE27" s="16">
        <f t="shared" si="2"/>
        <v>0</v>
      </c>
      <c r="CF27" s="16">
        <f t="shared" si="3"/>
        <v>0</v>
      </c>
      <c r="CG27" s="16">
        <f t="shared" si="4"/>
        <v>0</v>
      </c>
      <c r="CH27" s="16">
        <f t="shared" si="5"/>
        <v>0</v>
      </c>
      <c r="CI27" s="16">
        <f t="shared" si="6"/>
        <v>0</v>
      </c>
      <c r="CJ27" s="16">
        <f t="shared" si="7"/>
        <v>0</v>
      </c>
      <c r="CK27" s="16">
        <f t="shared" si="8"/>
        <v>0</v>
      </c>
      <c r="CL27" s="16">
        <f t="shared" si="9"/>
        <v>0</v>
      </c>
      <c r="CM27" s="16">
        <f t="shared" si="10"/>
        <v>0</v>
      </c>
      <c r="CN27" s="16">
        <f t="shared" si="11"/>
        <v>0</v>
      </c>
      <c r="CO27" s="16">
        <f t="shared" si="12"/>
        <v>0</v>
      </c>
      <c r="CP27" s="16">
        <f t="shared" si="13"/>
        <v>0</v>
      </c>
      <c r="CQ27" s="16">
        <f t="shared" si="14"/>
        <v>0</v>
      </c>
      <c r="CR27" s="16">
        <f t="shared" si="15"/>
        <v>0</v>
      </c>
      <c r="CS27" s="16">
        <f t="shared" si="16"/>
        <v>0</v>
      </c>
      <c r="CT27" s="16">
        <f t="shared" si="17"/>
        <v>0</v>
      </c>
      <c r="CU27" s="16">
        <f t="shared" si="18"/>
        <v>0</v>
      </c>
      <c r="CV27" s="16">
        <f t="shared" si="19"/>
        <v>0</v>
      </c>
      <c r="CW27" s="16">
        <f t="shared" si="20"/>
        <v>0</v>
      </c>
      <c r="CX27" s="16">
        <f t="shared" si="21"/>
        <v>0</v>
      </c>
      <c r="CY27" s="16">
        <f t="shared" si="22"/>
        <v>0</v>
      </c>
      <c r="CZ27" s="16">
        <f t="shared" si="23"/>
        <v>0</v>
      </c>
      <c r="DA27" s="16">
        <f t="shared" si="24"/>
        <v>0</v>
      </c>
      <c r="DB27" s="16">
        <f t="shared" si="25"/>
        <v>0</v>
      </c>
      <c r="DC27" s="16">
        <f t="shared" si="26"/>
        <v>0</v>
      </c>
      <c r="DD27" s="16">
        <f t="shared" si="27"/>
        <v>0</v>
      </c>
      <c r="DE27" s="16">
        <f t="shared" si="28"/>
        <v>0</v>
      </c>
      <c r="DF27" s="16">
        <f t="shared" si="29"/>
        <v>0</v>
      </c>
      <c r="DG27" s="16">
        <f t="shared" si="30"/>
        <v>0</v>
      </c>
      <c r="DH27" s="16">
        <f t="shared" si="31"/>
        <v>0</v>
      </c>
      <c r="DI27" s="16">
        <f t="shared" si="32"/>
        <v>0</v>
      </c>
      <c r="DJ27" s="16">
        <f t="shared" si="33"/>
        <v>0</v>
      </c>
      <c r="DK27" s="16">
        <f t="shared" si="34"/>
        <v>0</v>
      </c>
      <c r="DL27" s="16">
        <f t="shared" si="35"/>
        <v>0</v>
      </c>
      <c r="DM27" s="16">
        <f t="shared" si="36"/>
        <v>0</v>
      </c>
      <c r="DN27" s="16">
        <f t="shared" si="37"/>
        <v>0</v>
      </c>
      <c r="DO27" s="16">
        <f t="shared" si="38"/>
        <v>0</v>
      </c>
      <c r="DP27" s="16">
        <f t="shared" si="39"/>
        <v>0</v>
      </c>
      <c r="DQ27" s="16">
        <f t="shared" si="40"/>
        <v>0</v>
      </c>
      <c r="DR27" s="16">
        <f t="shared" si="41"/>
        <v>0</v>
      </c>
      <c r="DS27" s="16">
        <f t="shared" si="42"/>
        <v>0</v>
      </c>
      <c r="DT27" s="16">
        <f t="shared" si="43"/>
        <v>0</v>
      </c>
      <c r="DU27" s="16">
        <f t="shared" si="44"/>
        <v>0</v>
      </c>
      <c r="DV27" s="16">
        <f t="shared" si="45"/>
        <v>0</v>
      </c>
      <c r="DW27" s="16">
        <f t="shared" si="46"/>
        <v>0</v>
      </c>
      <c r="DX27" s="16">
        <f t="shared" si="47"/>
        <v>0</v>
      </c>
      <c r="DY27" s="16">
        <f t="shared" si="48"/>
        <v>0</v>
      </c>
      <c r="DZ27" s="16">
        <f t="shared" si="49"/>
        <v>0</v>
      </c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35"/>
    </row>
    <row r="28" spans="1:244" s="377" customFormat="1" x14ac:dyDescent="0.4">
      <c r="A28" s="398" t="s">
        <v>48</v>
      </c>
      <c r="B28" s="412">
        <v>44643</v>
      </c>
      <c r="C28" s="48"/>
      <c r="D28" s="51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11"/>
      <c r="AV28" s="11"/>
      <c r="AW28" s="11"/>
      <c r="AX28" s="11"/>
      <c r="AY28" s="11"/>
      <c r="AZ28" s="11"/>
      <c r="BA28" s="11"/>
      <c r="BB28" s="11"/>
      <c r="BC28" s="28"/>
      <c r="BD28" s="28"/>
      <c r="BE28" s="28"/>
      <c r="BF28" s="28"/>
      <c r="BG28" s="28"/>
      <c r="BH28" s="28"/>
      <c r="BI28" s="28"/>
      <c r="BJ28" s="72"/>
      <c r="BK28" s="28"/>
      <c r="BL28" s="28"/>
      <c r="BM28" s="65"/>
      <c r="BN28" s="87"/>
      <c r="BO28" s="87"/>
      <c r="BP28" s="23"/>
      <c r="BQ28" s="23"/>
      <c r="BR28" s="23"/>
      <c r="BS28" s="92"/>
      <c r="BT28" s="23"/>
      <c r="BU28" s="23"/>
      <c r="BV28" s="23"/>
      <c r="BW28" s="92"/>
      <c r="BX28" s="23"/>
      <c r="BY28" s="128"/>
      <c r="BZ28" s="93"/>
      <c r="CA28" s="10"/>
      <c r="CB28" s="15"/>
      <c r="CC28" s="16">
        <f t="shared" si="0"/>
        <v>0</v>
      </c>
      <c r="CD28" s="16">
        <f t="shared" si="1"/>
        <v>0</v>
      </c>
      <c r="CE28" s="16">
        <f t="shared" si="2"/>
        <v>0</v>
      </c>
      <c r="CF28" s="16">
        <f t="shared" si="3"/>
        <v>0</v>
      </c>
      <c r="CG28" s="16">
        <f t="shared" si="4"/>
        <v>0</v>
      </c>
      <c r="CH28" s="16">
        <f t="shared" si="5"/>
        <v>0</v>
      </c>
      <c r="CI28" s="16">
        <f t="shared" si="6"/>
        <v>0</v>
      </c>
      <c r="CJ28" s="16">
        <f t="shared" si="7"/>
        <v>0</v>
      </c>
      <c r="CK28" s="16">
        <f t="shared" si="8"/>
        <v>0</v>
      </c>
      <c r="CL28" s="16">
        <f t="shared" si="9"/>
        <v>0</v>
      </c>
      <c r="CM28" s="16">
        <f t="shared" si="10"/>
        <v>0</v>
      </c>
      <c r="CN28" s="16">
        <f t="shared" si="11"/>
        <v>0</v>
      </c>
      <c r="CO28" s="16">
        <f t="shared" si="12"/>
        <v>0</v>
      </c>
      <c r="CP28" s="16">
        <f t="shared" si="13"/>
        <v>0</v>
      </c>
      <c r="CQ28" s="16">
        <f t="shared" si="14"/>
        <v>0</v>
      </c>
      <c r="CR28" s="16">
        <f t="shared" si="15"/>
        <v>0</v>
      </c>
      <c r="CS28" s="16">
        <f t="shared" si="16"/>
        <v>0</v>
      </c>
      <c r="CT28" s="16">
        <f t="shared" si="17"/>
        <v>0</v>
      </c>
      <c r="CU28" s="16">
        <f t="shared" si="18"/>
        <v>0</v>
      </c>
      <c r="CV28" s="16">
        <f t="shared" si="19"/>
        <v>0</v>
      </c>
      <c r="CW28" s="16">
        <f t="shared" si="20"/>
        <v>0</v>
      </c>
      <c r="CX28" s="16">
        <f t="shared" si="21"/>
        <v>0</v>
      </c>
      <c r="CY28" s="16">
        <f t="shared" si="22"/>
        <v>0</v>
      </c>
      <c r="CZ28" s="16">
        <f t="shared" si="23"/>
        <v>0</v>
      </c>
      <c r="DA28" s="16">
        <f t="shared" si="24"/>
        <v>0</v>
      </c>
      <c r="DB28" s="16">
        <f t="shared" si="25"/>
        <v>0</v>
      </c>
      <c r="DC28" s="16">
        <f t="shared" si="26"/>
        <v>0</v>
      </c>
      <c r="DD28" s="16">
        <f t="shared" si="27"/>
        <v>0</v>
      </c>
      <c r="DE28" s="16">
        <f t="shared" si="28"/>
        <v>0</v>
      </c>
      <c r="DF28" s="16">
        <f t="shared" si="29"/>
        <v>0</v>
      </c>
      <c r="DG28" s="16">
        <f t="shared" si="30"/>
        <v>0</v>
      </c>
      <c r="DH28" s="16">
        <f t="shared" si="31"/>
        <v>0</v>
      </c>
      <c r="DI28" s="16">
        <f t="shared" si="32"/>
        <v>0</v>
      </c>
      <c r="DJ28" s="16">
        <f t="shared" si="33"/>
        <v>0</v>
      </c>
      <c r="DK28" s="16">
        <f t="shared" si="34"/>
        <v>0</v>
      </c>
      <c r="DL28" s="16">
        <f t="shared" si="35"/>
        <v>0</v>
      </c>
      <c r="DM28" s="16">
        <f t="shared" si="36"/>
        <v>0</v>
      </c>
      <c r="DN28" s="16">
        <f t="shared" si="37"/>
        <v>0</v>
      </c>
      <c r="DO28" s="16">
        <f t="shared" si="38"/>
        <v>0</v>
      </c>
      <c r="DP28" s="16">
        <f t="shared" si="39"/>
        <v>0</v>
      </c>
      <c r="DQ28" s="16">
        <f t="shared" si="40"/>
        <v>0</v>
      </c>
      <c r="DR28" s="16">
        <f t="shared" si="41"/>
        <v>0</v>
      </c>
      <c r="DS28" s="16">
        <f t="shared" si="42"/>
        <v>0</v>
      </c>
      <c r="DT28" s="16">
        <f t="shared" si="43"/>
        <v>0</v>
      </c>
      <c r="DU28" s="16">
        <f t="shared" si="44"/>
        <v>0</v>
      </c>
      <c r="DV28" s="16">
        <f t="shared" si="45"/>
        <v>0</v>
      </c>
      <c r="DW28" s="16">
        <f t="shared" si="46"/>
        <v>0</v>
      </c>
      <c r="DX28" s="16">
        <f t="shared" si="47"/>
        <v>0</v>
      </c>
      <c r="DY28" s="16">
        <f t="shared" si="48"/>
        <v>0</v>
      </c>
      <c r="DZ28" s="16">
        <f t="shared" si="49"/>
        <v>0</v>
      </c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375"/>
      <c r="EQ28" s="376"/>
      <c r="ER28" s="376"/>
      <c r="ES28" s="376"/>
      <c r="ET28" s="376"/>
      <c r="EU28" s="376"/>
      <c r="EV28" s="376"/>
      <c r="EW28" s="376"/>
      <c r="EX28" s="376"/>
      <c r="EY28" s="376"/>
      <c r="EZ28" s="376"/>
      <c r="FA28" s="376"/>
      <c r="FB28" s="376"/>
      <c r="FC28" s="376"/>
      <c r="FD28" s="376"/>
      <c r="FE28" s="376"/>
      <c r="FF28" s="376"/>
      <c r="FG28" s="376"/>
      <c r="FH28" s="376"/>
      <c r="FI28" s="376"/>
      <c r="FJ28" s="376"/>
      <c r="FK28" s="376"/>
      <c r="FL28" s="376"/>
      <c r="FM28" s="376"/>
      <c r="FN28" s="376"/>
      <c r="FO28" s="376"/>
      <c r="FP28" s="376"/>
      <c r="FQ28" s="376"/>
      <c r="FR28" s="376"/>
      <c r="FS28" s="376"/>
      <c r="FT28" s="376"/>
      <c r="FU28" s="376"/>
      <c r="FV28" s="376"/>
      <c r="FW28" s="376"/>
      <c r="FX28" s="376"/>
      <c r="FY28" s="376"/>
      <c r="FZ28" s="376"/>
      <c r="GA28" s="376"/>
      <c r="GB28" s="376"/>
      <c r="GC28" s="376"/>
      <c r="GD28" s="376"/>
      <c r="GE28" s="376"/>
      <c r="GF28" s="376"/>
      <c r="GG28" s="376"/>
      <c r="GH28" s="376"/>
      <c r="GI28" s="376"/>
      <c r="GJ28" s="376"/>
      <c r="GK28" s="376"/>
      <c r="GL28" s="376"/>
      <c r="GM28" s="376"/>
      <c r="GN28" s="376"/>
      <c r="GO28" s="376"/>
      <c r="GP28" s="376"/>
      <c r="GQ28" s="376"/>
      <c r="GR28" s="376"/>
      <c r="GS28" s="376"/>
      <c r="GT28" s="376"/>
      <c r="GU28" s="376"/>
      <c r="GV28" s="376"/>
      <c r="GW28" s="376"/>
      <c r="GX28" s="376"/>
      <c r="GY28" s="376"/>
      <c r="GZ28" s="376"/>
      <c r="HA28" s="376"/>
      <c r="HB28" s="376"/>
      <c r="HC28" s="376"/>
      <c r="HD28" s="376"/>
      <c r="HE28" s="376"/>
      <c r="HF28" s="376"/>
      <c r="HG28" s="376"/>
      <c r="HH28" s="376"/>
      <c r="HI28" s="376"/>
      <c r="HJ28" s="376"/>
      <c r="HK28" s="376"/>
      <c r="HL28" s="376"/>
      <c r="HM28" s="376"/>
      <c r="HN28" s="376"/>
      <c r="HO28" s="376"/>
      <c r="HP28" s="376"/>
      <c r="HQ28" s="376"/>
      <c r="HR28" s="376"/>
      <c r="HS28" s="376"/>
      <c r="HT28" s="376"/>
      <c r="HU28" s="376"/>
      <c r="HV28" s="376"/>
      <c r="HW28" s="376"/>
      <c r="HX28" s="376"/>
      <c r="HY28" s="376"/>
      <c r="HZ28" s="376"/>
      <c r="IA28" s="376"/>
      <c r="IB28" s="376"/>
      <c r="IC28" s="376"/>
      <c r="ID28" s="376"/>
      <c r="IE28" s="376"/>
      <c r="IF28" s="376"/>
      <c r="IG28" s="376"/>
      <c r="IH28" s="376"/>
      <c r="II28" s="376"/>
      <c r="IJ28" s="376"/>
    </row>
    <row r="29" spans="1:244" s="377" customFormat="1" x14ac:dyDescent="0.4">
      <c r="A29" s="398" t="s">
        <v>49</v>
      </c>
      <c r="B29" s="412">
        <v>44644</v>
      </c>
      <c r="C29" s="48"/>
      <c r="D29" s="51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  <c r="Y29" s="39"/>
      <c r="Z29" s="39"/>
      <c r="AA29" s="39"/>
      <c r="AB29" s="39"/>
      <c r="AC29" s="39"/>
      <c r="AD29" s="39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11"/>
      <c r="AV29" s="11"/>
      <c r="AW29" s="11"/>
      <c r="AX29" s="11"/>
      <c r="AY29" s="11"/>
      <c r="AZ29" s="11"/>
      <c r="BA29" s="11"/>
      <c r="BB29" s="11"/>
      <c r="BC29" s="28"/>
      <c r="BD29" s="28"/>
      <c r="BE29" s="28"/>
      <c r="BF29" s="28"/>
      <c r="BG29" s="28"/>
      <c r="BH29" s="28"/>
      <c r="BI29" s="28"/>
      <c r="BJ29" s="72"/>
      <c r="BK29" s="28"/>
      <c r="BL29" s="28"/>
      <c r="BM29" s="65"/>
      <c r="BN29" s="87"/>
      <c r="BO29" s="87"/>
      <c r="BP29" s="23"/>
      <c r="BQ29" s="23"/>
      <c r="BR29" s="23"/>
      <c r="BS29" s="93"/>
      <c r="BT29" s="23"/>
      <c r="BU29" s="23"/>
      <c r="BV29" s="23"/>
      <c r="BW29" s="92"/>
      <c r="BX29" s="23"/>
      <c r="BY29" s="128"/>
      <c r="BZ29" s="93"/>
      <c r="CA29" s="10"/>
      <c r="CB29" s="15"/>
      <c r="CC29" s="16">
        <f t="shared" si="0"/>
        <v>0</v>
      </c>
      <c r="CD29" s="16">
        <f t="shared" si="1"/>
        <v>0</v>
      </c>
      <c r="CE29" s="16">
        <f t="shared" si="2"/>
        <v>0</v>
      </c>
      <c r="CF29" s="16">
        <f t="shared" si="3"/>
        <v>0</v>
      </c>
      <c r="CG29" s="16">
        <f t="shared" si="4"/>
        <v>0</v>
      </c>
      <c r="CH29" s="16">
        <f t="shared" si="5"/>
        <v>0</v>
      </c>
      <c r="CI29" s="16">
        <f t="shared" si="6"/>
        <v>0</v>
      </c>
      <c r="CJ29" s="16">
        <f t="shared" si="7"/>
        <v>0</v>
      </c>
      <c r="CK29" s="16">
        <f t="shared" si="8"/>
        <v>0</v>
      </c>
      <c r="CL29" s="16">
        <f t="shared" si="9"/>
        <v>0</v>
      </c>
      <c r="CM29" s="16">
        <f t="shared" si="10"/>
        <v>0</v>
      </c>
      <c r="CN29" s="16">
        <f t="shared" si="11"/>
        <v>0</v>
      </c>
      <c r="CO29" s="16">
        <f t="shared" si="12"/>
        <v>0</v>
      </c>
      <c r="CP29" s="16">
        <f t="shared" si="13"/>
        <v>0</v>
      </c>
      <c r="CQ29" s="16">
        <f t="shared" si="14"/>
        <v>0</v>
      </c>
      <c r="CR29" s="16">
        <f t="shared" si="15"/>
        <v>0</v>
      </c>
      <c r="CS29" s="16">
        <f t="shared" si="16"/>
        <v>0</v>
      </c>
      <c r="CT29" s="16">
        <f t="shared" si="17"/>
        <v>0</v>
      </c>
      <c r="CU29" s="16">
        <f t="shared" si="18"/>
        <v>0</v>
      </c>
      <c r="CV29" s="16">
        <f t="shared" si="19"/>
        <v>0</v>
      </c>
      <c r="CW29" s="16">
        <f t="shared" si="20"/>
        <v>0</v>
      </c>
      <c r="CX29" s="16">
        <f t="shared" si="21"/>
        <v>0</v>
      </c>
      <c r="CY29" s="16">
        <f t="shared" si="22"/>
        <v>0</v>
      </c>
      <c r="CZ29" s="16">
        <f t="shared" si="23"/>
        <v>0</v>
      </c>
      <c r="DA29" s="16">
        <f t="shared" si="24"/>
        <v>0</v>
      </c>
      <c r="DB29" s="16">
        <f t="shared" si="25"/>
        <v>0</v>
      </c>
      <c r="DC29" s="16">
        <f t="shared" si="26"/>
        <v>0</v>
      </c>
      <c r="DD29" s="16">
        <f t="shared" si="27"/>
        <v>0</v>
      </c>
      <c r="DE29" s="16">
        <f t="shared" si="28"/>
        <v>0</v>
      </c>
      <c r="DF29" s="16">
        <f t="shared" si="29"/>
        <v>0</v>
      </c>
      <c r="DG29" s="16">
        <f t="shared" si="30"/>
        <v>0</v>
      </c>
      <c r="DH29" s="16">
        <f t="shared" si="31"/>
        <v>0</v>
      </c>
      <c r="DI29" s="16">
        <f t="shared" si="32"/>
        <v>0</v>
      </c>
      <c r="DJ29" s="16">
        <f t="shared" si="33"/>
        <v>0</v>
      </c>
      <c r="DK29" s="16">
        <f t="shared" si="34"/>
        <v>0</v>
      </c>
      <c r="DL29" s="16">
        <f t="shared" si="35"/>
        <v>0</v>
      </c>
      <c r="DM29" s="16">
        <f t="shared" si="36"/>
        <v>0</v>
      </c>
      <c r="DN29" s="16">
        <f t="shared" si="37"/>
        <v>0</v>
      </c>
      <c r="DO29" s="16">
        <f t="shared" si="38"/>
        <v>0</v>
      </c>
      <c r="DP29" s="16">
        <f t="shared" si="39"/>
        <v>0</v>
      </c>
      <c r="DQ29" s="16">
        <f t="shared" si="40"/>
        <v>0</v>
      </c>
      <c r="DR29" s="16">
        <f t="shared" si="41"/>
        <v>0</v>
      </c>
      <c r="DS29" s="16">
        <f t="shared" si="42"/>
        <v>0</v>
      </c>
      <c r="DT29" s="16">
        <f t="shared" si="43"/>
        <v>0</v>
      </c>
      <c r="DU29" s="16">
        <f t="shared" si="44"/>
        <v>0</v>
      </c>
      <c r="DV29" s="16">
        <f t="shared" si="45"/>
        <v>0</v>
      </c>
      <c r="DW29" s="16">
        <f t="shared" si="46"/>
        <v>0</v>
      </c>
      <c r="DX29" s="16">
        <f t="shared" si="47"/>
        <v>0</v>
      </c>
      <c r="DY29" s="16">
        <f t="shared" si="48"/>
        <v>0</v>
      </c>
      <c r="DZ29" s="16">
        <f t="shared" si="49"/>
        <v>0</v>
      </c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375"/>
      <c r="EQ29" s="376"/>
      <c r="ER29" s="376"/>
      <c r="ES29" s="376"/>
      <c r="ET29" s="376"/>
      <c r="EU29" s="376"/>
      <c r="EV29" s="376"/>
      <c r="EW29" s="376"/>
      <c r="EX29" s="376"/>
      <c r="EY29" s="376"/>
      <c r="EZ29" s="376"/>
      <c r="FA29" s="376"/>
      <c r="FB29" s="376"/>
      <c r="FC29" s="376"/>
      <c r="FD29" s="376"/>
      <c r="FE29" s="376"/>
      <c r="FF29" s="376"/>
      <c r="FG29" s="376"/>
      <c r="FH29" s="376"/>
      <c r="FI29" s="376"/>
      <c r="FJ29" s="376"/>
      <c r="FK29" s="376"/>
      <c r="FL29" s="376"/>
      <c r="FM29" s="376"/>
      <c r="FN29" s="376"/>
      <c r="FO29" s="376"/>
      <c r="FP29" s="376"/>
      <c r="FQ29" s="376"/>
      <c r="FR29" s="376"/>
      <c r="FS29" s="376"/>
      <c r="FT29" s="376"/>
      <c r="FU29" s="376"/>
      <c r="FV29" s="376"/>
      <c r="FW29" s="376"/>
      <c r="FX29" s="376"/>
      <c r="FY29" s="376"/>
      <c r="FZ29" s="376"/>
      <c r="GA29" s="376"/>
      <c r="GB29" s="376"/>
      <c r="GC29" s="376"/>
      <c r="GD29" s="376"/>
      <c r="GE29" s="376"/>
      <c r="GF29" s="376"/>
      <c r="GG29" s="376"/>
      <c r="GH29" s="376"/>
      <c r="GI29" s="376"/>
      <c r="GJ29" s="376"/>
      <c r="GK29" s="376"/>
      <c r="GL29" s="376"/>
      <c r="GM29" s="376"/>
      <c r="GN29" s="376"/>
      <c r="GO29" s="376"/>
      <c r="GP29" s="376"/>
      <c r="GQ29" s="376"/>
      <c r="GR29" s="376"/>
      <c r="GS29" s="376"/>
      <c r="GT29" s="376"/>
      <c r="GU29" s="376"/>
      <c r="GV29" s="376"/>
      <c r="GW29" s="376"/>
      <c r="GX29" s="376"/>
      <c r="GY29" s="376"/>
      <c r="GZ29" s="376"/>
      <c r="HA29" s="376"/>
      <c r="HB29" s="376"/>
      <c r="HC29" s="376"/>
      <c r="HD29" s="376"/>
      <c r="HE29" s="376"/>
      <c r="HF29" s="376"/>
      <c r="HG29" s="376"/>
      <c r="HH29" s="376"/>
      <c r="HI29" s="376"/>
      <c r="HJ29" s="376"/>
      <c r="HK29" s="376"/>
      <c r="HL29" s="376"/>
      <c r="HM29" s="376"/>
      <c r="HN29" s="376"/>
      <c r="HO29" s="376"/>
      <c r="HP29" s="376"/>
      <c r="HQ29" s="376"/>
      <c r="HR29" s="376"/>
      <c r="HS29" s="376"/>
      <c r="HT29" s="376"/>
      <c r="HU29" s="376"/>
      <c r="HV29" s="376"/>
      <c r="HW29" s="376"/>
      <c r="HX29" s="376"/>
      <c r="HY29" s="376"/>
      <c r="HZ29" s="376"/>
      <c r="IA29" s="376"/>
      <c r="IB29" s="376"/>
      <c r="IC29" s="376"/>
      <c r="ID29" s="376"/>
      <c r="IE29" s="376"/>
      <c r="IF29" s="376"/>
      <c r="IG29" s="376"/>
      <c r="IH29" s="376"/>
      <c r="II29" s="376"/>
      <c r="IJ29" s="376"/>
    </row>
    <row r="30" spans="1:244" s="377" customFormat="1" x14ac:dyDescent="0.4">
      <c r="A30" s="398" t="s">
        <v>50</v>
      </c>
      <c r="B30" s="412">
        <v>44645</v>
      </c>
      <c r="C30" s="48"/>
      <c r="D30" s="51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11"/>
      <c r="AV30" s="11"/>
      <c r="AW30" s="11"/>
      <c r="AX30" s="11"/>
      <c r="AY30" s="11"/>
      <c r="AZ30" s="11"/>
      <c r="BA30" s="11"/>
      <c r="BB30" s="11"/>
      <c r="BC30" s="28"/>
      <c r="BD30" s="28"/>
      <c r="BE30" s="28"/>
      <c r="BF30" s="28"/>
      <c r="BG30" s="28"/>
      <c r="BH30" s="28"/>
      <c r="BI30" s="28"/>
      <c r="BJ30" s="72"/>
      <c r="BK30" s="28"/>
      <c r="BL30" s="28"/>
      <c r="BM30" s="65"/>
      <c r="BN30" s="87"/>
      <c r="BO30" s="87"/>
      <c r="BP30" s="23"/>
      <c r="BQ30" s="23"/>
      <c r="BR30" s="23"/>
      <c r="BS30" s="93"/>
      <c r="BT30" s="23"/>
      <c r="BU30" s="23"/>
      <c r="BV30" s="23"/>
      <c r="BW30" s="92"/>
      <c r="BX30" s="23"/>
      <c r="BY30" s="128"/>
      <c r="BZ30" s="93"/>
      <c r="CA30" s="10"/>
      <c r="CB30" s="15"/>
      <c r="CC30" s="16">
        <f t="shared" si="0"/>
        <v>0</v>
      </c>
      <c r="CD30" s="16">
        <f t="shared" si="1"/>
        <v>0</v>
      </c>
      <c r="CE30" s="16">
        <f t="shared" si="2"/>
        <v>0</v>
      </c>
      <c r="CF30" s="16">
        <f t="shared" si="3"/>
        <v>0</v>
      </c>
      <c r="CG30" s="16">
        <f t="shared" si="4"/>
        <v>0</v>
      </c>
      <c r="CH30" s="16">
        <f t="shared" si="5"/>
        <v>0</v>
      </c>
      <c r="CI30" s="16">
        <f t="shared" si="6"/>
        <v>0</v>
      </c>
      <c r="CJ30" s="16">
        <f t="shared" si="7"/>
        <v>0</v>
      </c>
      <c r="CK30" s="16">
        <f t="shared" si="8"/>
        <v>0</v>
      </c>
      <c r="CL30" s="16">
        <f t="shared" si="9"/>
        <v>0</v>
      </c>
      <c r="CM30" s="16">
        <f t="shared" si="10"/>
        <v>0</v>
      </c>
      <c r="CN30" s="16">
        <f t="shared" si="11"/>
        <v>0</v>
      </c>
      <c r="CO30" s="16">
        <f t="shared" si="12"/>
        <v>0</v>
      </c>
      <c r="CP30" s="16">
        <f t="shared" si="13"/>
        <v>0</v>
      </c>
      <c r="CQ30" s="16">
        <f t="shared" si="14"/>
        <v>0</v>
      </c>
      <c r="CR30" s="16">
        <f t="shared" si="15"/>
        <v>0</v>
      </c>
      <c r="CS30" s="16">
        <f t="shared" si="16"/>
        <v>0</v>
      </c>
      <c r="CT30" s="16">
        <f t="shared" si="17"/>
        <v>0</v>
      </c>
      <c r="CU30" s="16">
        <f t="shared" si="18"/>
        <v>0</v>
      </c>
      <c r="CV30" s="16">
        <f t="shared" si="19"/>
        <v>0</v>
      </c>
      <c r="CW30" s="16">
        <f t="shared" si="20"/>
        <v>0</v>
      </c>
      <c r="CX30" s="16">
        <f t="shared" si="21"/>
        <v>0</v>
      </c>
      <c r="CY30" s="16">
        <f t="shared" si="22"/>
        <v>0</v>
      </c>
      <c r="CZ30" s="16">
        <f t="shared" si="23"/>
        <v>0</v>
      </c>
      <c r="DA30" s="16">
        <f t="shared" si="24"/>
        <v>0</v>
      </c>
      <c r="DB30" s="16">
        <f t="shared" si="25"/>
        <v>0</v>
      </c>
      <c r="DC30" s="16">
        <f t="shared" si="26"/>
        <v>0</v>
      </c>
      <c r="DD30" s="16">
        <f t="shared" si="27"/>
        <v>0</v>
      </c>
      <c r="DE30" s="16">
        <f t="shared" si="28"/>
        <v>0</v>
      </c>
      <c r="DF30" s="16">
        <f t="shared" si="29"/>
        <v>0</v>
      </c>
      <c r="DG30" s="16">
        <f t="shared" si="30"/>
        <v>0</v>
      </c>
      <c r="DH30" s="16">
        <f t="shared" si="31"/>
        <v>0</v>
      </c>
      <c r="DI30" s="16">
        <f t="shared" si="32"/>
        <v>0</v>
      </c>
      <c r="DJ30" s="16">
        <f t="shared" si="33"/>
        <v>0</v>
      </c>
      <c r="DK30" s="16">
        <f t="shared" si="34"/>
        <v>0</v>
      </c>
      <c r="DL30" s="16">
        <f t="shared" si="35"/>
        <v>0</v>
      </c>
      <c r="DM30" s="16">
        <f t="shared" si="36"/>
        <v>0</v>
      </c>
      <c r="DN30" s="16">
        <f t="shared" si="37"/>
        <v>0</v>
      </c>
      <c r="DO30" s="16">
        <f t="shared" si="38"/>
        <v>0</v>
      </c>
      <c r="DP30" s="16">
        <f t="shared" si="39"/>
        <v>0</v>
      </c>
      <c r="DQ30" s="16">
        <f t="shared" si="40"/>
        <v>0</v>
      </c>
      <c r="DR30" s="16">
        <f t="shared" si="41"/>
        <v>0</v>
      </c>
      <c r="DS30" s="16">
        <f t="shared" si="42"/>
        <v>0</v>
      </c>
      <c r="DT30" s="16">
        <f t="shared" si="43"/>
        <v>0</v>
      </c>
      <c r="DU30" s="16">
        <f t="shared" si="44"/>
        <v>0</v>
      </c>
      <c r="DV30" s="16">
        <f t="shared" si="45"/>
        <v>0</v>
      </c>
      <c r="DW30" s="16">
        <f t="shared" si="46"/>
        <v>0</v>
      </c>
      <c r="DX30" s="16">
        <f t="shared" si="47"/>
        <v>0</v>
      </c>
      <c r="DY30" s="16">
        <f t="shared" si="48"/>
        <v>0</v>
      </c>
      <c r="DZ30" s="16">
        <f t="shared" si="49"/>
        <v>0</v>
      </c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375"/>
      <c r="EQ30" s="376"/>
      <c r="ER30" s="376"/>
      <c r="ES30" s="376"/>
      <c r="ET30" s="376"/>
      <c r="EU30" s="376"/>
      <c r="EV30" s="376"/>
      <c r="EW30" s="376"/>
      <c r="EX30" s="376"/>
      <c r="EY30" s="376"/>
      <c r="EZ30" s="376"/>
      <c r="FA30" s="376"/>
      <c r="FB30" s="376"/>
      <c r="FC30" s="376"/>
      <c r="FD30" s="376"/>
      <c r="FE30" s="376"/>
      <c r="FF30" s="376"/>
      <c r="FG30" s="376"/>
      <c r="FH30" s="376"/>
      <c r="FI30" s="376"/>
      <c r="FJ30" s="376"/>
      <c r="FK30" s="376"/>
      <c r="FL30" s="376"/>
      <c r="FM30" s="376"/>
      <c r="FN30" s="376"/>
      <c r="FO30" s="376"/>
      <c r="FP30" s="376"/>
      <c r="FQ30" s="376"/>
      <c r="FR30" s="376"/>
      <c r="FS30" s="376"/>
      <c r="FT30" s="376"/>
      <c r="FU30" s="376"/>
      <c r="FV30" s="376"/>
      <c r="FW30" s="376"/>
      <c r="FX30" s="376"/>
      <c r="FY30" s="376"/>
      <c r="FZ30" s="376"/>
      <c r="GA30" s="376"/>
      <c r="GB30" s="376"/>
      <c r="GC30" s="376"/>
      <c r="GD30" s="376"/>
      <c r="GE30" s="376"/>
      <c r="GF30" s="376"/>
      <c r="GG30" s="376"/>
      <c r="GH30" s="376"/>
      <c r="GI30" s="376"/>
      <c r="GJ30" s="376"/>
      <c r="GK30" s="376"/>
      <c r="GL30" s="376"/>
      <c r="GM30" s="376"/>
      <c r="GN30" s="376"/>
      <c r="GO30" s="376"/>
      <c r="GP30" s="376"/>
      <c r="GQ30" s="376"/>
      <c r="GR30" s="376"/>
      <c r="GS30" s="376"/>
      <c r="GT30" s="376"/>
      <c r="GU30" s="376"/>
      <c r="GV30" s="376"/>
      <c r="GW30" s="376"/>
      <c r="GX30" s="376"/>
      <c r="GY30" s="376"/>
      <c r="GZ30" s="376"/>
      <c r="HA30" s="376"/>
      <c r="HB30" s="376"/>
      <c r="HC30" s="376"/>
      <c r="HD30" s="376"/>
      <c r="HE30" s="376"/>
      <c r="HF30" s="376"/>
      <c r="HG30" s="376"/>
      <c r="HH30" s="376"/>
      <c r="HI30" s="376"/>
      <c r="HJ30" s="376"/>
      <c r="HK30" s="376"/>
      <c r="HL30" s="376"/>
      <c r="HM30" s="376"/>
      <c r="HN30" s="376"/>
      <c r="HO30" s="376"/>
      <c r="HP30" s="376"/>
      <c r="HQ30" s="376"/>
      <c r="HR30" s="376"/>
      <c r="HS30" s="376"/>
      <c r="HT30" s="376"/>
      <c r="HU30" s="376"/>
      <c r="HV30" s="376"/>
      <c r="HW30" s="376"/>
      <c r="HX30" s="376"/>
      <c r="HY30" s="376"/>
      <c r="HZ30" s="376"/>
      <c r="IA30" s="376"/>
      <c r="IB30" s="376"/>
      <c r="IC30" s="376"/>
      <c r="ID30" s="376"/>
      <c r="IE30" s="376"/>
      <c r="IF30" s="376"/>
      <c r="IG30" s="376"/>
      <c r="IH30" s="376"/>
      <c r="II30" s="376"/>
      <c r="IJ30" s="376"/>
    </row>
    <row r="31" spans="1:244" s="377" customFormat="1" ht="15" customHeight="1" x14ac:dyDescent="0.4">
      <c r="A31" s="398" t="s">
        <v>51</v>
      </c>
      <c r="B31" s="412">
        <v>44646</v>
      </c>
      <c r="C31" s="48"/>
      <c r="D31" s="51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11"/>
      <c r="AV31" s="11"/>
      <c r="AW31" s="11"/>
      <c r="AX31" s="11"/>
      <c r="AY31" s="11"/>
      <c r="AZ31" s="11"/>
      <c r="BA31" s="11"/>
      <c r="BB31" s="11"/>
      <c r="BC31" s="28"/>
      <c r="BD31" s="28"/>
      <c r="BE31" s="28"/>
      <c r="BF31" s="28"/>
      <c r="BG31" s="28"/>
      <c r="BH31" s="28"/>
      <c r="BI31" s="28"/>
      <c r="BJ31" s="72"/>
      <c r="BK31" s="28"/>
      <c r="BL31" s="28"/>
      <c r="BM31" s="65"/>
      <c r="BN31" s="87"/>
      <c r="BO31" s="87"/>
      <c r="BP31" s="23"/>
      <c r="BQ31" s="23"/>
      <c r="BR31" s="23"/>
      <c r="BS31" s="93"/>
      <c r="BT31" s="23"/>
      <c r="BU31" s="23"/>
      <c r="BV31" s="23"/>
      <c r="BW31" s="92"/>
      <c r="BX31" s="23"/>
      <c r="BY31" s="128"/>
      <c r="BZ31" s="93"/>
      <c r="CA31" s="10"/>
      <c r="CB31" s="15"/>
      <c r="CC31" s="16">
        <f t="shared" si="0"/>
        <v>0</v>
      </c>
      <c r="CD31" s="16">
        <f t="shared" si="1"/>
        <v>0</v>
      </c>
      <c r="CE31" s="16">
        <f t="shared" si="2"/>
        <v>0</v>
      </c>
      <c r="CF31" s="16">
        <f t="shared" si="3"/>
        <v>0</v>
      </c>
      <c r="CG31" s="16">
        <f t="shared" si="4"/>
        <v>0</v>
      </c>
      <c r="CH31" s="16">
        <f t="shared" si="5"/>
        <v>0</v>
      </c>
      <c r="CI31" s="16">
        <f t="shared" si="6"/>
        <v>0</v>
      </c>
      <c r="CJ31" s="16">
        <f t="shared" si="7"/>
        <v>0</v>
      </c>
      <c r="CK31" s="16">
        <f t="shared" si="8"/>
        <v>0</v>
      </c>
      <c r="CL31" s="16">
        <f t="shared" si="9"/>
        <v>0</v>
      </c>
      <c r="CM31" s="16">
        <f t="shared" si="10"/>
        <v>0</v>
      </c>
      <c r="CN31" s="16">
        <f t="shared" si="11"/>
        <v>0</v>
      </c>
      <c r="CO31" s="16">
        <f t="shared" si="12"/>
        <v>0</v>
      </c>
      <c r="CP31" s="16">
        <f t="shared" si="13"/>
        <v>0</v>
      </c>
      <c r="CQ31" s="16">
        <f t="shared" si="14"/>
        <v>0</v>
      </c>
      <c r="CR31" s="16">
        <f t="shared" si="15"/>
        <v>0</v>
      </c>
      <c r="CS31" s="16">
        <f t="shared" si="16"/>
        <v>0</v>
      </c>
      <c r="CT31" s="16">
        <f t="shared" si="17"/>
        <v>0</v>
      </c>
      <c r="CU31" s="16">
        <f t="shared" si="18"/>
        <v>0</v>
      </c>
      <c r="CV31" s="16">
        <f t="shared" si="19"/>
        <v>0</v>
      </c>
      <c r="CW31" s="16">
        <f t="shared" si="20"/>
        <v>0</v>
      </c>
      <c r="CX31" s="16">
        <f t="shared" si="21"/>
        <v>0</v>
      </c>
      <c r="CY31" s="16">
        <f t="shared" si="22"/>
        <v>0</v>
      </c>
      <c r="CZ31" s="16">
        <f t="shared" si="23"/>
        <v>0</v>
      </c>
      <c r="DA31" s="16">
        <f t="shared" si="24"/>
        <v>0</v>
      </c>
      <c r="DB31" s="16">
        <f t="shared" si="25"/>
        <v>0</v>
      </c>
      <c r="DC31" s="16">
        <f t="shared" si="26"/>
        <v>0</v>
      </c>
      <c r="DD31" s="16">
        <f t="shared" si="27"/>
        <v>0</v>
      </c>
      <c r="DE31" s="16">
        <f t="shared" si="28"/>
        <v>0</v>
      </c>
      <c r="DF31" s="16">
        <f t="shared" si="29"/>
        <v>0</v>
      </c>
      <c r="DG31" s="16">
        <f t="shared" si="30"/>
        <v>0</v>
      </c>
      <c r="DH31" s="16">
        <f t="shared" si="31"/>
        <v>0</v>
      </c>
      <c r="DI31" s="16">
        <f t="shared" si="32"/>
        <v>0</v>
      </c>
      <c r="DJ31" s="16">
        <f t="shared" si="33"/>
        <v>0</v>
      </c>
      <c r="DK31" s="16">
        <f t="shared" si="34"/>
        <v>0</v>
      </c>
      <c r="DL31" s="16">
        <f t="shared" si="35"/>
        <v>0</v>
      </c>
      <c r="DM31" s="16">
        <f t="shared" si="36"/>
        <v>0</v>
      </c>
      <c r="DN31" s="16">
        <f t="shared" si="37"/>
        <v>0</v>
      </c>
      <c r="DO31" s="16">
        <f t="shared" si="38"/>
        <v>0</v>
      </c>
      <c r="DP31" s="16">
        <f t="shared" si="39"/>
        <v>0</v>
      </c>
      <c r="DQ31" s="16">
        <f t="shared" si="40"/>
        <v>0</v>
      </c>
      <c r="DR31" s="16">
        <f t="shared" si="41"/>
        <v>0</v>
      </c>
      <c r="DS31" s="16">
        <f t="shared" si="42"/>
        <v>0</v>
      </c>
      <c r="DT31" s="16">
        <f t="shared" si="43"/>
        <v>0</v>
      </c>
      <c r="DU31" s="16">
        <f t="shared" si="44"/>
        <v>0</v>
      </c>
      <c r="DV31" s="16">
        <f t="shared" si="45"/>
        <v>0</v>
      </c>
      <c r="DW31" s="16">
        <f t="shared" si="46"/>
        <v>0</v>
      </c>
      <c r="DX31" s="16">
        <f t="shared" si="47"/>
        <v>0</v>
      </c>
      <c r="DY31" s="16">
        <f t="shared" si="48"/>
        <v>0</v>
      </c>
      <c r="DZ31" s="16">
        <f t="shared" si="49"/>
        <v>0</v>
      </c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375"/>
      <c r="EQ31" s="376"/>
      <c r="ER31" s="376"/>
      <c r="ES31" s="376"/>
      <c r="ET31" s="376"/>
      <c r="EU31" s="376"/>
      <c r="EV31" s="376"/>
      <c r="EW31" s="376"/>
      <c r="EX31" s="376"/>
      <c r="EY31" s="376"/>
      <c r="EZ31" s="376"/>
      <c r="FA31" s="376"/>
      <c r="FB31" s="376"/>
      <c r="FC31" s="376"/>
      <c r="FD31" s="376"/>
      <c r="FE31" s="376"/>
      <c r="FF31" s="376"/>
      <c r="FG31" s="376"/>
      <c r="FH31" s="376"/>
      <c r="FI31" s="376"/>
      <c r="FJ31" s="376"/>
      <c r="FK31" s="376"/>
      <c r="FL31" s="376"/>
      <c r="FM31" s="376"/>
      <c r="FN31" s="376"/>
      <c r="FO31" s="376"/>
      <c r="FP31" s="376"/>
      <c r="FQ31" s="376"/>
      <c r="FR31" s="376"/>
      <c r="FS31" s="376"/>
      <c r="FT31" s="376"/>
      <c r="FU31" s="376"/>
      <c r="FV31" s="376"/>
      <c r="FW31" s="376"/>
      <c r="FX31" s="376"/>
      <c r="FY31" s="376"/>
      <c r="FZ31" s="376"/>
      <c r="GA31" s="376"/>
      <c r="GB31" s="376"/>
      <c r="GC31" s="376"/>
      <c r="GD31" s="376"/>
      <c r="GE31" s="376"/>
      <c r="GF31" s="376"/>
      <c r="GG31" s="376"/>
      <c r="GH31" s="376"/>
      <c r="GI31" s="376"/>
      <c r="GJ31" s="376"/>
      <c r="GK31" s="376"/>
      <c r="GL31" s="376"/>
      <c r="GM31" s="376"/>
      <c r="GN31" s="376"/>
      <c r="GO31" s="376"/>
      <c r="GP31" s="376"/>
      <c r="GQ31" s="376"/>
      <c r="GR31" s="376"/>
      <c r="GS31" s="376"/>
      <c r="GT31" s="376"/>
      <c r="GU31" s="376"/>
      <c r="GV31" s="376"/>
      <c r="GW31" s="376"/>
      <c r="GX31" s="376"/>
      <c r="GY31" s="376"/>
      <c r="GZ31" s="376"/>
      <c r="HA31" s="376"/>
      <c r="HB31" s="376"/>
      <c r="HC31" s="376"/>
      <c r="HD31" s="376"/>
      <c r="HE31" s="376"/>
      <c r="HF31" s="376"/>
      <c r="HG31" s="376"/>
      <c r="HH31" s="376"/>
      <c r="HI31" s="376"/>
      <c r="HJ31" s="376"/>
      <c r="HK31" s="376"/>
      <c r="HL31" s="376"/>
      <c r="HM31" s="376"/>
      <c r="HN31" s="376"/>
      <c r="HO31" s="376"/>
      <c r="HP31" s="376"/>
      <c r="HQ31" s="376"/>
      <c r="HR31" s="376"/>
      <c r="HS31" s="376"/>
      <c r="HT31" s="376"/>
      <c r="HU31" s="376"/>
      <c r="HV31" s="376"/>
      <c r="HW31" s="376"/>
      <c r="HX31" s="376"/>
      <c r="HY31" s="376"/>
      <c r="HZ31" s="376"/>
      <c r="IA31" s="376"/>
      <c r="IB31" s="376"/>
      <c r="IC31" s="376"/>
      <c r="ID31" s="376"/>
      <c r="IE31" s="376"/>
      <c r="IF31" s="376"/>
      <c r="IG31" s="376"/>
      <c r="IH31" s="376"/>
      <c r="II31" s="376"/>
      <c r="IJ31" s="376"/>
    </row>
    <row r="32" spans="1:244" s="332" customFormat="1" ht="15" customHeight="1" x14ac:dyDescent="0.4">
      <c r="A32" s="399" t="s">
        <v>52</v>
      </c>
      <c r="B32" s="413">
        <v>44647</v>
      </c>
      <c r="C32" s="49"/>
      <c r="D32" s="5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2"/>
      <c r="AV32" s="12"/>
      <c r="AW32" s="12"/>
      <c r="AX32" s="12"/>
      <c r="AY32" s="12"/>
      <c r="AZ32" s="12"/>
      <c r="BA32" s="12"/>
      <c r="BB32" s="12"/>
      <c r="BC32" s="33"/>
      <c r="BD32" s="33"/>
      <c r="BE32" s="33"/>
      <c r="BF32" s="33"/>
      <c r="BG32" s="33"/>
      <c r="BH32" s="33"/>
      <c r="BI32" s="33"/>
      <c r="BJ32" s="73"/>
      <c r="BK32" s="33"/>
      <c r="BL32" s="33"/>
      <c r="BM32" s="77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73"/>
      <c r="BZ32" s="33"/>
      <c r="CA32" s="14"/>
      <c r="CB32" s="15"/>
      <c r="CC32" s="16">
        <f t="shared" si="0"/>
        <v>0</v>
      </c>
      <c r="CD32" s="16">
        <f t="shared" si="1"/>
        <v>0</v>
      </c>
      <c r="CE32" s="16">
        <f t="shared" si="2"/>
        <v>0</v>
      </c>
      <c r="CF32" s="16">
        <f t="shared" si="3"/>
        <v>0</v>
      </c>
      <c r="CG32" s="16">
        <f t="shared" si="4"/>
        <v>0</v>
      </c>
      <c r="CH32" s="16">
        <f t="shared" si="5"/>
        <v>0</v>
      </c>
      <c r="CI32" s="16">
        <f t="shared" si="6"/>
        <v>0</v>
      </c>
      <c r="CJ32" s="16">
        <f t="shared" si="7"/>
        <v>0</v>
      </c>
      <c r="CK32" s="16">
        <f t="shared" si="8"/>
        <v>0</v>
      </c>
      <c r="CL32" s="16">
        <f t="shared" si="9"/>
        <v>0</v>
      </c>
      <c r="CM32" s="16">
        <f t="shared" si="10"/>
        <v>0</v>
      </c>
      <c r="CN32" s="16">
        <f t="shared" si="11"/>
        <v>0</v>
      </c>
      <c r="CO32" s="16">
        <f t="shared" si="12"/>
        <v>0</v>
      </c>
      <c r="CP32" s="16">
        <f t="shared" si="13"/>
        <v>0</v>
      </c>
      <c r="CQ32" s="16">
        <f t="shared" si="14"/>
        <v>0</v>
      </c>
      <c r="CR32" s="16">
        <f t="shared" si="15"/>
        <v>0</v>
      </c>
      <c r="CS32" s="16">
        <f t="shared" si="16"/>
        <v>0</v>
      </c>
      <c r="CT32" s="16">
        <f t="shared" si="17"/>
        <v>0</v>
      </c>
      <c r="CU32" s="16">
        <f t="shared" si="18"/>
        <v>0</v>
      </c>
      <c r="CV32" s="16">
        <f t="shared" si="19"/>
        <v>0</v>
      </c>
      <c r="CW32" s="16">
        <f t="shared" si="20"/>
        <v>0</v>
      </c>
      <c r="CX32" s="16">
        <f t="shared" si="21"/>
        <v>0</v>
      </c>
      <c r="CY32" s="16">
        <f t="shared" si="22"/>
        <v>0</v>
      </c>
      <c r="CZ32" s="16">
        <f t="shared" si="23"/>
        <v>0</v>
      </c>
      <c r="DA32" s="16">
        <f t="shared" si="24"/>
        <v>0</v>
      </c>
      <c r="DB32" s="16">
        <f t="shared" si="25"/>
        <v>0</v>
      </c>
      <c r="DC32" s="16">
        <f t="shared" si="26"/>
        <v>0</v>
      </c>
      <c r="DD32" s="16">
        <f t="shared" si="27"/>
        <v>0</v>
      </c>
      <c r="DE32" s="16">
        <f t="shared" si="28"/>
        <v>0</v>
      </c>
      <c r="DF32" s="16">
        <f t="shared" si="29"/>
        <v>0</v>
      </c>
      <c r="DG32" s="16">
        <f t="shared" si="30"/>
        <v>0</v>
      </c>
      <c r="DH32" s="16">
        <f t="shared" si="31"/>
        <v>0</v>
      </c>
      <c r="DI32" s="16">
        <f t="shared" si="32"/>
        <v>0</v>
      </c>
      <c r="DJ32" s="16">
        <f t="shared" si="33"/>
        <v>0</v>
      </c>
      <c r="DK32" s="16">
        <f t="shared" si="34"/>
        <v>0</v>
      </c>
      <c r="DL32" s="16">
        <f t="shared" si="35"/>
        <v>0</v>
      </c>
      <c r="DM32" s="16">
        <f t="shared" si="36"/>
        <v>0</v>
      </c>
      <c r="DN32" s="16">
        <f t="shared" si="37"/>
        <v>0</v>
      </c>
      <c r="DO32" s="16">
        <f t="shared" si="38"/>
        <v>0</v>
      </c>
      <c r="DP32" s="16">
        <f t="shared" si="39"/>
        <v>0</v>
      </c>
      <c r="DQ32" s="16">
        <f t="shared" si="40"/>
        <v>0</v>
      </c>
      <c r="DR32" s="16">
        <f t="shared" si="41"/>
        <v>0</v>
      </c>
      <c r="DS32" s="16">
        <f t="shared" si="42"/>
        <v>0</v>
      </c>
      <c r="DT32" s="16">
        <f t="shared" si="43"/>
        <v>0</v>
      </c>
      <c r="DU32" s="16">
        <f t="shared" si="44"/>
        <v>0</v>
      </c>
      <c r="DV32" s="16">
        <f t="shared" si="45"/>
        <v>0</v>
      </c>
      <c r="DW32" s="16">
        <f t="shared" si="46"/>
        <v>0</v>
      </c>
      <c r="DX32" s="16">
        <f t="shared" si="47"/>
        <v>0</v>
      </c>
      <c r="DY32" s="16">
        <f t="shared" si="48"/>
        <v>0</v>
      </c>
      <c r="DZ32" s="16">
        <f t="shared" si="49"/>
        <v>0</v>
      </c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331"/>
    </row>
    <row r="33" spans="1:244" s="377" customFormat="1" x14ac:dyDescent="0.4">
      <c r="A33" s="398" t="s">
        <v>46</v>
      </c>
      <c r="B33" s="412">
        <v>44648</v>
      </c>
      <c r="C33" s="48"/>
      <c r="D33" s="51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11"/>
      <c r="AV33" s="11"/>
      <c r="AW33" s="11"/>
      <c r="AX33" s="11"/>
      <c r="AY33" s="11"/>
      <c r="AZ33" s="529"/>
      <c r="BA33" s="529"/>
      <c r="BB33" s="136" t="s">
        <v>55</v>
      </c>
      <c r="BC33" s="28"/>
      <c r="BD33" s="28"/>
      <c r="BE33" s="28"/>
      <c r="BF33" s="28"/>
      <c r="BG33" s="28"/>
      <c r="BH33" s="28"/>
      <c r="BI33" s="28"/>
      <c r="BJ33" s="72"/>
      <c r="BK33" s="28"/>
      <c r="BL33" s="28"/>
      <c r="BM33" s="87"/>
      <c r="BN33" s="65"/>
      <c r="BO33" s="87"/>
      <c r="BP33" s="23"/>
      <c r="BQ33" s="23"/>
      <c r="BR33" s="23"/>
      <c r="BS33" s="23"/>
      <c r="BT33" s="23"/>
      <c r="BU33" s="23"/>
      <c r="BV33" s="23"/>
      <c r="BW33" s="23"/>
      <c r="BX33" s="23"/>
      <c r="BY33" s="129"/>
      <c r="BZ33" s="92"/>
      <c r="CA33" s="10"/>
      <c r="CB33" s="15"/>
      <c r="CC33" s="16">
        <f t="shared" si="0"/>
        <v>0</v>
      </c>
      <c r="CD33" s="16">
        <f t="shared" si="1"/>
        <v>0</v>
      </c>
      <c r="CE33" s="16">
        <f t="shared" si="2"/>
        <v>0</v>
      </c>
      <c r="CF33" s="16">
        <f t="shared" si="3"/>
        <v>0</v>
      </c>
      <c r="CG33" s="16">
        <f t="shared" si="4"/>
        <v>0</v>
      </c>
      <c r="CH33" s="16">
        <f t="shared" si="5"/>
        <v>0</v>
      </c>
      <c r="CI33" s="16">
        <f t="shared" si="6"/>
        <v>0</v>
      </c>
      <c r="CJ33" s="16">
        <f t="shared" si="7"/>
        <v>0</v>
      </c>
      <c r="CK33" s="16">
        <f t="shared" si="8"/>
        <v>0</v>
      </c>
      <c r="CL33" s="16">
        <f t="shared" si="9"/>
        <v>0</v>
      </c>
      <c r="CM33" s="16">
        <f t="shared" si="10"/>
        <v>0</v>
      </c>
      <c r="CN33" s="16">
        <f t="shared" si="11"/>
        <v>0</v>
      </c>
      <c r="CO33" s="16">
        <f t="shared" si="12"/>
        <v>0</v>
      </c>
      <c r="CP33" s="16">
        <f t="shared" si="13"/>
        <v>0</v>
      </c>
      <c r="CQ33" s="16">
        <f t="shared" si="14"/>
        <v>0</v>
      </c>
      <c r="CR33" s="16">
        <f t="shared" si="15"/>
        <v>0</v>
      </c>
      <c r="CS33" s="16">
        <f t="shared" si="16"/>
        <v>0</v>
      </c>
      <c r="CT33" s="16">
        <f t="shared" si="17"/>
        <v>0</v>
      </c>
      <c r="CU33" s="16">
        <f t="shared" si="18"/>
        <v>0</v>
      </c>
      <c r="CV33" s="16">
        <f t="shared" si="19"/>
        <v>0</v>
      </c>
      <c r="CW33" s="16">
        <f t="shared" si="20"/>
        <v>0</v>
      </c>
      <c r="CX33" s="16">
        <f t="shared" si="21"/>
        <v>0</v>
      </c>
      <c r="CY33" s="16">
        <f t="shared" si="22"/>
        <v>0</v>
      </c>
      <c r="CZ33" s="16">
        <f t="shared" si="23"/>
        <v>0</v>
      </c>
      <c r="DA33" s="16">
        <f t="shared" si="24"/>
        <v>0</v>
      </c>
      <c r="DB33" s="16">
        <f t="shared" si="25"/>
        <v>0</v>
      </c>
      <c r="DC33" s="16">
        <f t="shared" si="26"/>
        <v>0</v>
      </c>
      <c r="DD33" s="16">
        <f t="shared" si="27"/>
        <v>0</v>
      </c>
      <c r="DE33" s="16">
        <f t="shared" si="28"/>
        <v>0</v>
      </c>
      <c r="DF33" s="16">
        <f t="shared" si="29"/>
        <v>0</v>
      </c>
      <c r="DG33" s="16">
        <f t="shared" si="30"/>
        <v>0</v>
      </c>
      <c r="DH33" s="16">
        <f t="shared" si="31"/>
        <v>0</v>
      </c>
      <c r="DI33" s="16">
        <f t="shared" si="32"/>
        <v>0</v>
      </c>
      <c r="DJ33" s="16">
        <f t="shared" si="33"/>
        <v>0</v>
      </c>
      <c r="DK33" s="16">
        <f t="shared" si="34"/>
        <v>0</v>
      </c>
      <c r="DL33" s="16">
        <f t="shared" si="35"/>
        <v>0</v>
      </c>
      <c r="DM33" s="16">
        <f t="shared" si="36"/>
        <v>0</v>
      </c>
      <c r="DN33" s="16">
        <f t="shared" si="37"/>
        <v>0</v>
      </c>
      <c r="DO33" s="16">
        <f t="shared" si="38"/>
        <v>0</v>
      </c>
      <c r="DP33" s="16">
        <f t="shared" si="39"/>
        <v>0</v>
      </c>
      <c r="DQ33" s="16">
        <f t="shared" si="40"/>
        <v>0</v>
      </c>
      <c r="DR33" s="16">
        <f t="shared" si="41"/>
        <v>0</v>
      </c>
      <c r="DS33" s="16">
        <f t="shared" si="42"/>
        <v>0</v>
      </c>
      <c r="DT33" s="16">
        <f t="shared" si="43"/>
        <v>0</v>
      </c>
      <c r="DU33" s="16">
        <f t="shared" si="44"/>
        <v>0</v>
      </c>
      <c r="DV33" s="16">
        <f t="shared" si="45"/>
        <v>0</v>
      </c>
      <c r="DW33" s="16">
        <f t="shared" si="46"/>
        <v>0</v>
      </c>
      <c r="DX33" s="16">
        <f t="shared" si="47"/>
        <v>0</v>
      </c>
      <c r="DY33" s="16">
        <f t="shared" si="48"/>
        <v>0</v>
      </c>
      <c r="DZ33" s="16">
        <f t="shared" si="49"/>
        <v>0</v>
      </c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375"/>
      <c r="EQ33" s="376"/>
      <c r="ER33" s="376"/>
      <c r="ES33" s="376"/>
      <c r="ET33" s="376"/>
      <c r="EU33" s="376"/>
      <c r="EV33" s="376"/>
      <c r="EW33" s="376"/>
      <c r="EX33" s="376"/>
      <c r="EY33" s="376"/>
      <c r="EZ33" s="376"/>
      <c r="FA33" s="376"/>
      <c r="FB33" s="376"/>
      <c r="FC33" s="376"/>
      <c r="FD33" s="376"/>
      <c r="FE33" s="376"/>
      <c r="FF33" s="376"/>
      <c r="FG33" s="376"/>
      <c r="FH33" s="376"/>
      <c r="FI33" s="376"/>
      <c r="FJ33" s="376"/>
      <c r="FK33" s="376"/>
      <c r="FL33" s="376"/>
      <c r="FM33" s="376"/>
      <c r="FN33" s="376"/>
      <c r="FO33" s="376"/>
      <c r="FP33" s="376"/>
      <c r="FQ33" s="376"/>
      <c r="FR33" s="376"/>
      <c r="FS33" s="376"/>
      <c r="FT33" s="376"/>
      <c r="FU33" s="376"/>
      <c r="FV33" s="376"/>
      <c r="FW33" s="376"/>
      <c r="FX33" s="376"/>
      <c r="FY33" s="376"/>
      <c r="FZ33" s="376"/>
      <c r="GA33" s="376"/>
      <c r="GB33" s="376"/>
      <c r="GC33" s="376"/>
      <c r="GD33" s="376"/>
      <c r="GE33" s="376"/>
      <c r="GF33" s="376"/>
      <c r="GG33" s="376"/>
      <c r="GH33" s="376"/>
      <c r="GI33" s="376"/>
      <c r="GJ33" s="376"/>
      <c r="GK33" s="376"/>
      <c r="GL33" s="376"/>
      <c r="GM33" s="376"/>
      <c r="GN33" s="376"/>
      <c r="GO33" s="376"/>
      <c r="GP33" s="376"/>
      <c r="GQ33" s="376"/>
      <c r="GR33" s="376"/>
      <c r="GS33" s="376"/>
      <c r="GT33" s="376"/>
      <c r="GU33" s="376"/>
      <c r="GV33" s="376"/>
      <c r="GW33" s="376"/>
      <c r="GX33" s="376"/>
      <c r="GY33" s="376"/>
      <c r="GZ33" s="376"/>
      <c r="HA33" s="376"/>
      <c r="HB33" s="376"/>
      <c r="HC33" s="376"/>
      <c r="HD33" s="376"/>
      <c r="HE33" s="376"/>
      <c r="HF33" s="376"/>
      <c r="HG33" s="376"/>
      <c r="HH33" s="376"/>
      <c r="HI33" s="376"/>
      <c r="HJ33" s="376"/>
      <c r="HK33" s="376"/>
      <c r="HL33" s="376"/>
      <c r="HM33" s="376"/>
      <c r="HN33" s="376"/>
      <c r="HO33" s="376"/>
      <c r="HP33" s="376"/>
      <c r="HQ33" s="376"/>
      <c r="HR33" s="376"/>
      <c r="HS33" s="376"/>
      <c r="HT33" s="376"/>
      <c r="HU33" s="376"/>
      <c r="HV33" s="376"/>
      <c r="HW33" s="376"/>
      <c r="HX33" s="376"/>
      <c r="HY33" s="376"/>
      <c r="HZ33" s="376"/>
      <c r="IA33" s="376"/>
      <c r="IB33" s="376"/>
      <c r="IC33" s="376"/>
      <c r="ID33" s="376"/>
      <c r="IE33" s="376"/>
      <c r="IF33" s="376"/>
      <c r="IG33" s="376"/>
      <c r="IH33" s="376"/>
      <c r="II33" s="376"/>
      <c r="IJ33" s="376"/>
    </row>
    <row r="34" spans="1:244" s="377" customFormat="1" x14ac:dyDescent="0.4">
      <c r="A34" s="398" t="s">
        <v>47</v>
      </c>
      <c r="B34" s="412">
        <v>44649</v>
      </c>
      <c r="C34" s="48"/>
      <c r="D34" s="51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11"/>
      <c r="AV34" s="11"/>
      <c r="AW34" s="11"/>
      <c r="AX34" s="11"/>
      <c r="AY34" s="68"/>
      <c r="AZ34" s="68"/>
      <c r="BA34" s="68"/>
      <c r="BB34" s="135" t="s">
        <v>56</v>
      </c>
      <c r="BC34" s="78"/>
      <c r="BD34" s="28"/>
      <c r="BE34" s="28"/>
      <c r="BF34" s="28"/>
      <c r="BG34" s="28"/>
      <c r="BH34" s="28"/>
      <c r="BI34" s="28"/>
      <c r="BJ34" s="72"/>
      <c r="BK34" s="28"/>
      <c r="BL34" s="28"/>
      <c r="BM34" s="91"/>
      <c r="BN34" s="67"/>
      <c r="BO34" s="87"/>
      <c r="BP34" s="23"/>
      <c r="BQ34" s="23"/>
      <c r="BR34" s="23"/>
      <c r="BS34" s="23"/>
      <c r="BT34" s="23"/>
      <c r="BU34" s="23"/>
      <c r="BV34" s="23"/>
      <c r="BW34" s="23"/>
      <c r="BX34" s="23"/>
      <c r="BY34" s="129"/>
      <c r="BZ34" s="92"/>
      <c r="CA34" s="10"/>
      <c r="CB34" s="15"/>
      <c r="CC34" s="16">
        <f t="shared" si="0"/>
        <v>0</v>
      </c>
      <c r="CD34" s="16">
        <f t="shared" si="1"/>
        <v>0</v>
      </c>
      <c r="CE34" s="16">
        <f t="shared" si="2"/>
        <v>0</v>
      </c>
      <c r="CF34" s="16">
        <f t="shared" si="3"/>
        <v>0</v>
      </c>
      <c r="CG34" s="16">
        <f t="shared" si="4"/>
        <v>0</v>
      </c>
      <c r="CH34" s="16">
        <f t="shared" si="5"/>
        <v>0</v>
      </c>
      <c r="CI34" s="16">
        <f t="shared" si="6"/>
        <v>0</v>
      </c>
      <c r="CJ34" s="16">
        <f t="shared" si="7"/>
        <v>0</v>
      </c>
      <c r="CK34" s="16">
        <f t="shared" si="8"/>
        <v>0</v>
      </c>
      <c r="CL34" s="16">
        <f t="shared" si="9"/>
        <v>0</v>
      </c>
      <c r="CM34" s="16">
        <f t="shared" si="10"/>
        <v>0</v>
      </c>
      <c r="CN34" s="16">
        <f t="shared" si="11"/>
        <v>0</v>
      </c>
      <c r="CO34" s="16">
        <f t="shared" si="12"/>
        <v>0</v>
      </c>
      <c r="CP34" s="16">
        <f t="shared" si="13"/>
        <v>0</v>
      </c>
      <c r="CQ34" s="16">
        <f t="shared" si="14"/>
        <v>0</v>
      </c>
      <c r="CR34" s="16">
        <f t="shared" si="15"/>
        <v>0</v>
      </c>
      <c r="CS34" s="16">
        <f t="shared" si="16"/>
        <v>0</v>
      </c>
      <c r="CT34" s="16">
        <f t="shared" si="17"/>
        <v>0</v>
      </c>
      <c r="CU34" s="16">
        <f t="shared" si="18"/>
        <v>0</v>
      </c>
      <c r="CV34" s="16">
        <f t="shared" si="19"/>
        <v>0</v>
      </c>
      <c r="CW34" s="16">
        <f t="shared" si="20"/>
        <v>0</v>
      </c>
      <c r="CX34" s="16">
        <f t="shared" si="21"/>
        <v>0</v>
      </c>
      <c r="CY34" s="16">
        <f t="shared" si="22"/>
        <v>0</v>
      </c>
      <c r="CZ34" s="16">
        <f t="shared" si="23"/>
        <v>0</v>
      </c>
      <c r="DA34" s="16">
        <f t="shared" si="24"/>
        <v>0</v>
      </c>
      <c r="DB34" s="16">
        <f t="shared" si="25"/>
        <v>0</v>
      </c>
      <c r="DC34" s="16">
        <f t="shared" si="26"/>
        <v>0</v>
      </c>
      <c r="DD34" s="16">
        <f t="shared" si="27"/>
        <v>0</v>
      </c>
      <c r="DE34" s="16">
        <f t="shared" si="28"/>
        <v>0</v>
      </c>
      <c r="DF34" s="16">
        <f t="shared" si="29"/>
        <v>0</v>
      </c>
      <c r="DG34" s="16">
        <f t="shared" si="30"/>
        <v>0</v>
      </c>
      <c r="DH34" s="16">
        <f t="shared" si="31"/>
        <v>0</v>
      </c>
      <c r="DI34" s="16">
        <f t="shared" si="32"/>
        <v>0</v>
      </c>
      <c r="DJ34" s="16">
        <f t="shared" si="33"/>
        <v>0</v>
      </c>
      <c r="DK34" s="16">
        <f t="shared" si="34"/>
        <v>0</v>
      </c>
      <c r="DL34" s="16">
        <f t="shared" si="35"/>
        <v>0</v>
      </c>
      <c r="DM34" s="16">
        <f t="shared" si="36"/>
        <v>0</v>
      </c>
      <c r="DN34" s="16">
        <f t="shared" si="37"/>
        <v>0</v>
      </c>
      <c r="DO34" s="16">
        <f t="shared" si="38"/>
        <v>0</v>
      </c>
      <c r="DP34" s="16">
        <f t="shared" si="39"/>
        <v>0</v>
      </c>
      <c r="DQ34" s="16">
        <f t="shared" si="40"/>
        <v>0</v>
      </c>
      <c r="DR34" s="16">
        <f t="shared" si="41"/>
        <v>0</v>
      </c>
      <c r="DS34" s="16">
        <f t="shared" si="42"/>
        <v>0</v>
      </c>
      <c r="DT34" s="16">
        <f t="shared" si="43"/>
        <v>0</v>
      </c>
      <c r="DU34" s="16">
        <f t="shared" si="44"/>
        <v>0</v>
      </c>
      <c r="DV34" s="16">
        <f t="shared" si="45"/>
        <v>0</v>
      </c>
      <c r="DW34" s="16">
        <f t="shared" si="46"/>
        <v>0</v>
      </c>
      <c r="DX34" s="16">
        <f t="shared" si="47"/>
        <v>0</v>
      </c>
      <c r="DY34" s="16">
        <f t="shared" si="48"/>
        <v>0</v>
      </c>
      <c r="DZ34" s="16">
        <f t="shared" si="49"/>
        <v>0</v>
      </c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375"/>
      <c r="EQ34" s="376"/>
      <c r="ER34" s="376"/>
      <c r="ES34" s="376"/>
      <c r="ET34" s="376"/>
      <c r="EU34" s="376"/>
      <c r="EV34" s="376"/>
      <c r="EW34" s="376"/>
      <c r="EX34" s="376"/>
      <c r="EY34" s="376"/>
      <c r="EZ34" s="376"/>
      <c r="FA34" s="376"/>
      <c r="FB34" s="376"/>
      <c r="FC34" s="376"/>
      <c r="FD34" s="376"/>
      <c r="FE34" s="376"/>
      <c r="FF34" s="376"/>
      <c r="FG34" s="376"/>
      <c r="FH34" s="376"/>
      <c r="FI34" s="376"/>
      <c r="FJ34" s="376"/>
      <c r="FK34" s="376"/>
      <c r="FL34" s="376"/>
      <c r="FM34" s="376"/>
      <c r="FN34" s="376"/>
      <c r="FO34" s="376"/>
      <c r="FP34" s="376"/>
      <c r="FQ34" s="376"/>
      <c r="FR34" s="376"/>
      <c r="FS34" s="376"/>
      <c r="FT34" s="376"/>
      <c r="FU34" s="376"/>
      <c r="FV34" s="376"/>
      <c r="FW34" s="376"/>
      <c r="FX34" s="376"/>
      <c r="FY34" s="376"/>
      <c r="FZ34" s="376"/>
      <c r="GA34" s="376"/>
      <c r="GB34" s="376"/>
      <c r="GC34" s="376"/>
      <c r="GD34" s="376"/>
      <c r="GE34" s="376"/>
      <c r="GF34" s="376"/>
      <c r="GG34" s="376"/>
      <c r="GH34" s="376"/>
      <c r="GI34" s="376"/>
      <c r="GJ34" s="376"/>
      <c r="GK34" s="376"/>
      <c r="GL34" s="376"/>
      <c r="GM34" s="376"/>
      <c r="GN34" s="376"/>
      <c r="GO34" s="376"/>
      <c r="GP34" s="376"/>
      <c r="GQ34" s="376"/>
      <c r="GR34" s="376"/>
      <c r="GS34" s="376"/>
      <c r="GT34" s="376"/>
      <c r="GU34" s="376"/>
      <c r="GV34" s="376"/>
      <c r="GW34" s="376"/>
      <c r="GX34" s="376"/>
      <c r="GY34" s="376"/>
      <c r="GZ34" s="376"/>
      <c r="HA34" s="376"/>
      <c r="HB34" s="376"/>
      <c r="HC34" s="376"/>
      <c r="HD34" s="376"/>
      <c r="HE34" s="376"/>
      <c r="HF34" s="376"/>
      <c r="HG34" s="376"/>
      <c r="HH34" s="376"/>
      <c r="HI34" s="376"/>
      <c r="HJ34" s="376"/>
      <c r="HK34" s="376"/>
      <c r="HL34" s="376"/>
      <c r="HM34" s="376"/>
      <c r="HN34" s="376"/>
      <c r="HO34" s="376"/>
      <c r="HP34" s="376"/>
      <c r="HQ34" s="376"/>
      <c r="HR34" s="376"/>
      <c r="HS34" s="376"/>
      <c r="HT34" s="376"/>
      <c r="HU34" s="376"/>
      <c r="HV34" s="376"/>
      <c r="HW34" s="376"/>
      <c r="HX34" s="376"/>
      <c r="HY34" s="376"/>
      <c r="HZ34" s="376"/>
      <c r="IA34" s="376"/>
      <c r="IB34" s="376"/>
      <c r="IC34" s="376"/>
      <c r="ID34" s="376"/>
      <c r="IE34" s="376"/>
      <c r="IF34" s="376"/>
      <c r="IG34" s="376"/>
      <c r="IH34" s="376"/>
      <c r="II34" s="376"/>
      <c r="IJ34" s="376"/>
    </row>
    <row r="35" spans="1:244" s="377" customFormat="1" ht="33.75" x14ac:dyDescent="0.4">
      <c r="A35" s="398" t="s">
        <v>48</v>
      </c>
      <c r="B35" s="412">
        <v>44650</v>
      </c>
      <c r="C35" s="48"/>
      <c r="D35" s="51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11"/>
      <c r="AV35" s="11"/>
      <c r="AW35" s="11"/>
      <c r="AX35" s="11"/>
      <c r="AY35" s="68"/>
      <c r="AZ35" s="68"/>
      <c r="BA35" s="68"/>
      <c r="BB35" s="135" t="s">
        <v>57</v>
      </c>
      <c r="BC35" s="78"/>
      <c r="BD35" s="28"/>
      <c r="BE35" s="28"/>
      <c r="BF35" s="28"/>
      <c r="BG35" s="28"/>
      <c r="BH35" s="28"/>
      <c r="BI35" s="28"/>
      <c r="BJ35" s="72"/>
      <c r="BK35" s="28"/>
      <c r="BL35" s="28"/>
      <c r="BM35" s="87"/>
      <c r="BN35" s="65"/>
      <c r="BO35" s="87"/>
      <c r="BP35" s="23"/>
      <c r="BQ35" s="23"/>
      <c r="BR35" s="23"/>
      <c r="BS35" s="23"/>
      <c r="BT35" s="23"/>
      <c r="BU35" s="23"/>
      <c r="BV35" s="23"/>
      <c r="BW35" s="23"/>
      <c r="BX35" s="23"/>
      <c r="BY35" s="129"/>
      <c r="BZ35" s="92"/>
      <c r="CA35" s="10"/>
      <c r="CB35" s="15"/>
      <c r="CC35" s="16">
        <f t="shared" si="0"/>
        <v>0</v>
      </c>
      <c r="CD35" s="16">
        <f t="shared" si="1"/>
        <v>0</v>
      </c>
      <c r="CE35" s="16">
        <f t="shared" si="2"/>
        <v>0</v>
      </c>
      <c r="CF35" s="16">
        <f t="shared" si="3"/>
        <v>0</v>
      </c>
      <c r="CG35" s="16">
        <f t="shared" si="4"/>
        <v>0</v>
      </c>
      <c r="CH35" s="16">
        <f t="shared" si="5"/>
        <v>0</v>
      </c>
      <c r="CI35" s="16">
        <f t="shared" si="6"/>
        <v>0</v>
      </c>
      <c r="CJ35" s="16">
        <f t="shared" si="7"/>
        <v>0</v>
      </c>
      <c r="CK35" s="16">
        <f t="shared" si="8"/>
        <v>0</v>
      </c>
      <c r="CL35" s="16">
        <f t="shared" si="9"/>
        <v>0</v>
      </c>
      <c r="CM35" s="16">
        <f t="shared" si="10"/>
        <v>0</v>
      </c>
      <c r="CN35" s="16">
        <f t="shared" si="11"/>
        <v>0</v>
      </c>
      <c r="CO35" s="16">
        <f t="shared" si="12"/>
        <v>0</v>
      </c>
      <c r="CP35" s="16">
        <f t="shared" si="13"/>
        <v>0</v>
      </c>
      <c r="CQ35" s="16">
        <f t="shared" si="14"/>
        <v>0</v>
      </c>
      <c r="CR35" s="16">
        <f t="shared" si="15"/>
        <v>0</v>
      </c>
      <c r="CS35" s="16">
        <f t="shared" si="16"/>
        <v>0</v>
      </c>
      <c r="CT35" s="16">
        <f t="shared" si="17"/>
        <v>0</v>
      </c>
      <c r="CU35" s="16">
        <f t="shared" si="18"/>
        <v>0</v>
      </c>
      <c r="CV35" s="16">
        <f t="shared" si="19"/>
        <v>0</v>
      </c>
      <c r="CW35" s="16">
        <f t="shared" si="20"/>
        <v>0</v>
      </c>
      <c r="CX35" s="16">
        <f t="shared" si="21"/>
        <v>0</v>
      </c>
      <c r="CY35" s="16">
        <f t="shared" si="22"/>
        <v>0</v>
      </c>
      <c r="CZ35" s="16">
        <f t="shared" si="23"/>
        <v>0</v>
      </c>
      <c r="DA35" s="16">
        <f t="shared" si="24"/>
        <v>0</v>
      </c>
      <c r="DB35" s="16">
        <f t="shared" si="25"/>
        <v>0</v>
      </c>
      <c r="DC35" s="16">
        <f t="shared" si="26"/>
        <v>0</v>
      </c>
      <c r="DD35" s="16">
        <f t="shared" si="27"/>
        <v>0</v>
      </c>
      <c r="DE35" s="16">
        <f t="shared" si="28"/>
        <v>0</v>
      </c>
      <c r="DF35" s="16">
        <f t="shared" si="29"/>
        <v>0</v>
      </c>
      <c r="DG35" s="16">
        <f t="shared" si="30"/>
        <v>0</v>
      </c>
      <c r="DH35" s="16">
        <f t="shared" si="31"/>
        <v>0</v>
      </c>
      <c r="DI35" s="16">
        <f t="shared" si="32"/>
        <v>0</v>
      </c>
      <c r="DJ35" s="16">
        <f t="shared" si="33"/>
        <v>0</v>
      </c>
      <c r="DK35" s="16">
        <f t="shared" si="34"/>
        <v>0</v>
      </c>
      <c r="DL35" s="16">
        <f t="shared" si="35"/>
        <v>0</v>
      </c>
      <c r="DM35" s="16">
        <f t="shared" si="36"/>
        <v>0</v>
      </c>
      <c r="DN35" s="16">
        <f t="shared" si="37"/>
        <v>0</v>
      </c>
      <c r="DO35" s="16">
        <f t="shared" si="38"/>
        <v>0</v>
      </c>
      <c r="DP35" s="16">
        <f t="shared" si="39"/>
        <v>0</v>
      </c>
      <c r="DQ35" s="16">
        <f t="shared" si="40"/>
        <v>0</v>
      </c>
      <c r="DR35" s="16">
        <f t="shared" si="41"/>
        <v>0</v>
      </c>
      <c r="DS35" s="16">
        <f t="shared" si="42"/>
        <v>0</v>
      </c>
      <c r="DT35" s="16">
        <f t="shared" si="43"/>
        <v>0</v>
      </c>
      <c r="DU35" s="16">
        <f t="shared" si="44"/>
        <v>0</v>
      </c>
      <c r="DV35" s="16">
        <f t="shared" si="45"/>
        <v>0</v>
      </c>
      <c r="DW35" s="16">
        <f t="shared" si="46"/>
        <v>0</v>
      </c>
      <c r="DX35" s="16">
        <f t="shared" si="47"/>
        <v>0</v>
      </c>
      <c r="DY35" s="16">
        <f t="shared" si="48"/>
        <v>0</v>
      </c>
      <c r="DZ35" s="16">
        <f t="shared" si="49"/>
        <v>0</v>
      </c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375"/>
      <c r="EQ35" s="376"/>
      <c r="ER35" s="376"/>
      <c r="ES35" s="376"/>
      <c r="ET35" s="376"/>
      <c r="EU35" s="376"/>
      <c r="EV35" s="376"/>
      <c r="EW35" s="376"/>
      <c r="EX35" s="376"/>
      <c r="EY35" s="376"/>
      <c r="EZ35" s="376"/>
      <c r="FA35" s="376"/>
      <c r="FB35" s="376"/>
      <c r="FC35" s="376"/>
      <c r="FD35" s="376"/>
      <c r="FE35" s="376"/>
      <c r="FF35" s="376"/>
      <c r="FG35" s="376"/>
      <c r="FH35" s="376"/>
      <c r="FI35" s="376"/>
      <c r="FJ35" s="376"/>
      <c r="FK35" s="376"/>
      <c r="FL35" s="376"/>
      <c r="FM35" s="376"/>
      <c r="FN35" s="376"/>
      <c r="FO35" s="376"/>
      <c r="FP35" s="376"/>
      <c r="FQ35" s="376"/>
      <c r="FR35" s="376"/>
      <c r="FS35" s="376"/>
      <c r="FT35" s="376"/>
      <c r="FU35" s="376"/>
      <c r="FV35" s="376"/>
      <c r="FW35" s="376"/>
      <c r="FX35" s="376"/>
      <c r="FY35" s="376"/>
      <c r="FZ35" s="376"/>
      <c r="GA35" s="376"/>
      <c r="GB35" s="376"/>
      <c r="GC35" s="376"/>
      <c r="GD35" s="376"/>
      <c r="GE35" s="376"/>
      <c r="GF35" s="376"/>
      <c r="GG35" s="376"/>
      <c r="GH35" s="376"/>
      <c r="GI35" s="376"/>
      <c r="GJ35" s="376"/>
      <c r="GK35" s="376"/>
      <c r="GL35" s="376"/>
      <c r="GM35" s="376"/>
      <c r="GN35" s="376"/>
      <c r="GO35" s="376"/>
      <c r="GP35" s="376"/>
      <c r="GQ35" s="376"/>
      <c r="GR35" s="376"/>
      <c r="GS35" s="376"/>
      <c r="GT35" s="376"/>
      <c r="GU35" s="376"/>
      <c r="GV35" s="376"/>
      <c r="GW35" s="376"/>
      <c r="GX35" s="376"/>
      <c r="GY35" s="376"/>
      <c r="GZ35" s="376"/>
      <c r="HA35" s="376"/>
      <c r="HB35" s="376"/>
      <c r="HC35" s="376"/>
      <c r="HD35" s="376"/>
      <c r="HE35" s="376"/>
      <c r="HF35" s="376"/>
      <c r="HG35" s="376"/>
      <c r="HH35" s="376"/>
      <c r="HI35" s="376"/>
      <c r="HJ35" s="376"/>
      <c r="HK35" s="376"/>
      <c r="HL35" s="376"/>
      <c r="HM35" s="376"/>
      <c r="HN35" s="376"/>
      <c r="HO35" s="376"/>
      <c r="HP35" s="376"/>
      <c r="HQ35" s="376"/>
      <c r="HR35" s="376"/>
      <c r="HS35" s="376"/>
      <c r="HT35" s="376"/>
      <c r="HU35" s="376"/>
      <c r="HV35" s="376"/>
      <c r="HW35" s="376"/>
      <c r="HX35" s="376"/>
      <c r="HY35" s="376"/>
      <c r="HZ35" s="376"/>
      <c r="IA35" s="376"/>
      <c r="IB35" s="376"/>
      <c r="IC35" s="376"/>
      <c r="ID35" s="376"/>
      <c r="IE35" s="376"/>
      <c r="IF35" s="376"/>
      <c r="IG35" s="376"/>
      <c r="IH35" s="376"/>
      <c r="II35" s="376"/>
      <c r="IJ35" s="376"/>
    </row>
    <row r="36" spans="1:244" s="377" customFormat="1" ht="58.5" customHeight="1" x14ac:dyDescent="0.4">
      <c r="A36" s="398" t="s">
        <v>49</v>
      </c>
      <c r="B36" s="412">
        <v>44651</v>
      </c>
      <c r="C36" s="48"/>
      <c r="D36" s="51"/>
      <c r="E36" s="94"/>
      <c r="F36" s="94"/>
      <c r="G36" s="94"/>
      <c r="H36" s="94"/>
      <c r="I36" s="94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11"/>
      <c r="AV36" s="11"/>
      <c r="AW36" s="11"/>
      <c r="AX36" s="11"/>
      <c r="AY36" s="11"/>
      <c r="AZ36" s="8"/>
      <c r="BA36" s="8"/>
      <c r="BB36" s="15"/>
      <c r="BC36" s="28"/>
      <c r="BD36" s="28"/>
      <c r="BE36" s="28"/>
      <c r="BF36" s="28"/>
      <c r="BG36" s="28"/>
      <c r="BH36" s="28"/>
      <c r="BI36" s="28"/>
      <c r="BJ36" s="72"/>
      <c r="BK36" s="28"/>
      <c r="BL36" s="28"/>
      <c r="BM36" s="87"/>
      <c r="BN36" s="65"/>
      <c r="BO36" s="87"/>
      <c r="BP36" s="23"/>
      <c r="BQ36" s="23"/>
      <c r="BR36" s="23"/>
      <c r="BS36" s="23"/>
      <c r="BT36" s="23"/>
      <c r="BU36" s="23"/>
      <c r="BV36" s="23"/>
      <c r="BW36" s="23"/>
      <c r="BX36" s="23"/>
      <c r="BY36" s="129"/>
      <c r="BZ36" s="92"/>
      <c r="CA36" s="10"/>
      <c r="CB36" s="15"/>
      <c r="CC36" s="16">
        <f t="shared" si="0"/>
        <v>0</v>
      </c>
      <c r="CD36" s="16">
        <f t="shared" si="1"/>
        <v>0</v>
      </c>
      <c r="CE36" s="16">
        <f t="shared" si="2"/>
        <v>0</v>
      </c>
      <c r="CF36" s="16">
        <f t="shared" si="3"/>
        <v>0</v>
      </c>
      <c r="CG36" s="16">
        <f t="shared" si="4"/>
        <v>0</v>
      </c>
      <c r="CH36" s="16">
        <f t="shared" si="5"/>
        <v>0</v>
      </c>
      <c r="CI36" s="16">
        <f t="shared" si="6"/>
        <v>0</v>
      </c>
      <c r="CJ36" s="16">
        <f t="shared" si="7"/>
        <v>0</v>
      </c>
      <c r="CK36" s="16">
        <f t="shared" si="8"/>
        <v>0</v>
      </c>
      <c r="CL36" s="16">
        <f t="shared" si="9"/>
        <v>0</v>
      </c>
      <c r="CM36" s="16">
        <f t="shared" si="10"/>
        <v>0</v>
      </c>
      <c r="CN36" s="16">
        <f t="shared" si="11"/>
        <v>0</v>
      </c>
      <c r="CO36" s="16">
        <f t="shared" si="12"/>
        <v>0</v>
      </c>
      <c r="CP36" s="16">
        <f t="shared" si="13"/>
        <v>0</v>
      </c>
      <c r="CQ36" s="16">
        <f t="shared" si="14"/>
        <v>0</v>
      </c>
      <c r="CR36" s="16">
        <f t="shared" si="15"/>
        <v>0</v>
      </c>
      <c r="CS36" s="16">
        <f t="shared" si="16"/>
        <v>0</v>
      </c>
      <c r="CT36" s="16">
        <f t="shared" si="17"/>
        <v>0</v>
      </c>
      <c r="CU36" s="16">
        <f t="shared" si="18"/>
        <v>0</v>
      </c>
      <c r="CV36" s="16">
        <f t="shared" si="19"/>
        <v>0</v>
      </c>
      <c r="CW36" s="16">
        <f t="shared" si="20"/>
        <v>0</v>
      </c>
      <c r="CX36" s="16">
        <f t="shared" si="21"/>
        <v>0</v>
      </c>
      <c r="CY36" s="16">
        <f t="shared" si="22"/>
        <v>0</v>
      </c>
      <c r="CZ36" s="16">
        <f t="shared" si="23"/>
        <v>0</v>
      </c>
      <c r="DA36" s="16">
        <f t="shared" si="24"/>
        <v>0</v>
      </c>
      <c r="DB36" s="16">
        <f t="shared" si="25"/>
        <v>0</v>
      </c>
      <c r="DC36" s="16">
        <f t="shared" si="26"/>
        <v>0</v>
      </c>
      <c r="DD36" s="16">
        <f t="shared" si="27"/>
        <v>0</v>
      </c>
      <c r="DE36" s="16">
        <f t="shared" si="28"/>
        <v>0</v>
      </c>
      <c r="DF36" s="16">
        <f t="shared" si="29"/>
        <v>0</v>
      </c>
      <c r="DG36" s="16">
        <f t="shared" si="30"/>
        <v>0</v>
      </c>
      <c r="DH36" s="16">
        <f t="shared" si="31"/>
        <v>0</v>
      </c>
      <c r="DI36" s="16">
        <f t="shared" si="32"/>
        <v>0</v>
      </c>
      <c r="DJ36" s="16">
        <f t="shared" si="33"/>
        <v>0</v>
      </c>
      <c r="DK36" s="16">
        <f t="shared" si="34"/>
        <v>0</v>
      </c>
      <c r="DL36" s="16">
        <f t="shared" si="35"/>
        <v>0</v>
      </c>
      <c r="DM36" s="16">
        <f t="shared" si="36"/>
        <v>0</v>
      </c>
      <c r="DN36" s="16">
        <f t="shared" si="37"/>
        <v>0</v>
      </c>
      <c r="DO36" s="16">
        <f t="shared" si="38"/>
        <v>0</v>
      </c>
      <c r="DP36" s="16">
        <f t="shared" si="39"/>
        <v>0</v>
      </c>
      <c r="DQ36" s="16">
        <f t="shared" si="40"/>
        <v>0</v>
      </c>
      <c r="DR36" s="16">
        <f t="shared" si="41"/>
        <v>0</v>
      </c>
      <c r="DS36" s="16">
        <f t="shared" si="42"/>
        <v>0</v>
      </c>
      <c r="DT36" s="16">
        <f t="shared" si="43"/>
        <v>0</v>
      </c>
      <c r="DU36" s="16">
        <f t="shared" si="44"/>
        <v>0</v>
      </c>
      <c r="DV36" s="16">
        <f t="shared" si="45"/>
        <v>0</v>
      </c>
      <c r="DW36" s="16">
        <f t="shared" si="46"/>
        <v>0</v>
      </c>
      <c r="DX36" s="16">
        <f t="shared" si="47"/>
        <v>0</v>
      </c>
      <c r="DY36" s="16">
        <f t="shared" si="48"/>
        <v>0</v>
      </c>
      <c r="DZ36" s="16">
        <f t="shared" si="49"/>
        <v>0</v>
      </c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375"/>
      <c r="EQ36" s="376"/>
      <c r="ER36" s="376"/>
      <c r="ES36" s="376"/>
      <c r="ET36" s="376"/>
      <c r="EU36" s="376"/>
      <c r="EV36" s="376"/>
      <c r="EW36" s="376"/>
      <c r="EX36" s="376"/>
      <c r="EY36" s="376"/>
      <c r="EZ36" s="376"/>
      <c r="FA36" s="376"/>
      <c r="FB36" s="376"/>
      <c r="FC36" s="376"/>
      <c r="FD36" s="376"/>
      <c r="FE36" s="376"/>
      <c r="FF36" s="376"/>
      <c r="FG36" s="376"/>
      <c r="FH36" s="376"/>
      <c r="FI36" s="376"/>
      <c r="FJ36" s="376"/>
      <c r="FK36" s="376"/>
      <c r="FL36" s="376"/>
      <c r="FM36" s="376"/>
      <c r="FN36" s="376"/>
      <c r="FO36" s="376"/>
      <c r="FP36" s="376"/>
      <c r="FQ36" s="376"/>
      <c r="FR36" s="376"/>
      <c r="FS36" s="376"/>
      <c r="FT36" s="376"/>
      <c r="FU36" s="376"/>
      <c r="FV36" s="376"/>
      <c r="FW36" s="376"/>
      <c r="FX36" s="376"/>
      <c r="FY36" s="376"/>
      <c r="FZ36" s="376"/>
      <c r="GA36" s="376"/>
      <c r="GB36" s="376"/>
      <c r="GC36" s="376"/>
      <c r="GD36" s="376"/>
      <c r="GE36" s="376"/>
      <c r="GF36" s="376"/>
      <c r="GG36" s="376"/>
      <c r="GH36" s="376"/>
      <c r="GI36" s="376"/>
      <c r="GJ36" s="376"/>
      <c r="GK36" s="376"/>
      <c r="GL36" s="376"/>
      <c r="GM36" s="376"/>
      <c r="GN36" s="376"/>
      <c r="GO36" s="376"/>
      <c r="GP36" s="376"/>
      <c r="GQ36" s="376"/>
      <c r="GR36" s="376"/>
      <c r="GS36" s="376"/>
      <c r="GT36" s="376"/>
      <c r="GU36" s="376"/>
      <c r="GV36" s="376"/>
      <c r="GW36" s="376"/>
      <c r="GX36" s="376"/>
      <c r="GY36" s="376"/>
      <c r="GZ36" s="376"/>
      <c r="HA36" s="376"/>
      <c r="HB36" s="376"/>
      <c r="HC36" s="376"/>
      <c r="HD36" s="376"/>
      <c r="HE36" s="376"/>
      <c r="HF36" s="376"/>
      <c r="HG36" s="376"/>
      <c r="HH36" s="376"/>
      <c r="HI36" s="376"/>
      <c r="HJ36" s="376"/>
      <c r="HK36" s="376"/>
      <c r="HL36" s="376"/>
      <c r="HM36" s="376"/>
      <c r="HN36" s="376"/>
      <c r="HO36" s="376"/>
      <c r="HP36" s="376"/>
      <c r="HQ36" s="376"/>
      <c r="HR36" s="376"/>
      <c r="HS36" s="376"/>
      <c r="HT36" s="376"/>
      <c r="HU36" s="376"/>
      <c r="HV36" s="376"/>
      <c r="HW36" s="376"/>
      <c r="HX36" s="376"/>
      <c r="HY36" s="376"/>
      <c r="HZ36" s="376"/>
      <c r="IA36" s="376"/>
      <c r="IB36" s="376"/>
      <c r="IC36" s="376"/>
      <c r="ID36" s="376"/>
      <c r="IE36" s="376"/>
      <c r="IF36" s="376"/>
      <c r="IG36" s="376"/>
      <c r="IH36" s="376"/>
      <c r="II36" s="376"/>
      <c r="IJ36" s="376"/>
    </row>
    <row r="37" spans="1:244" s="377" customFormat="1" x14ac:dyDescent="0.4">
      <c r="A37" s="398" t="s">
        <v>50</v>
      </c>
      <c r="B37" s="412">
        <v>44652</v>
      </c>
      <c r="C37" s="48"/>
      <c r="D37" s="51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94"/>
      <c r="Y37" s="94"/>
      <c r="Z37" s="94"/>
      <c r="AA37" s="94"/>
      <c r="AB37" s="94"/>
      <c r="AC37" s="94"/>
      <c r="AD37" s="94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11"/>
      <c r="AV37" s="11"/>
      <c r="AW37" s="11"/>
      <c r="AX37" s="11"/>
      <c r="AY37" s="11"/>
      <c r="AZ37" s="11"/>
      <c r="BA37" s="11"/>
      <c r="BB37" s="11"/>
      <c r="BC37" s="28"/>
      <c r="BD37" s="28"/>
      <c r="BE37" s="28"/>
      <c r="BF37" s="28"/>
      <c r="BG37" s="28"/>
      <c r="BH37" s="28"/>
      <c r="BI37" s="28"/>
      <c r="BJ37" s="72"/>
      <c r="BK37" s="28"/>
      <c r="BL37" s="28"/>
      <c r="BM37" s="87"/>
      <c r="BN37" s="65"/>
      <c r="BO37" s="87"/>
      <c r="BP37" s="23"/>
      <c r="BQ37" s="23"/>
      <c r="BR37" s="23"/>
      <c r="BS37" s="23"/>
      <c r="BT37" s="23"/>
      <c r="BU37" s="23"/>
      <c r="BV37" s="23"/>
      <c r="BW37" s="23"/>
      <c r="BX37" s="23"/>
      <c r="BY37" s="129"/>
      <c r="BZ37" s="92"/>
      <c r="CA37" s="10"/>
      <c r="CB37" s="15"/>
      <c r="CC37" s="16">
        <f t="shared" si="0"/>
        <v>0</v>
      </c>
      <c r="CD37" s="16">
        <f t="shared" si="1"/>
        <v>0</v>
      </c>
      <c r="CE37" s="16">
        <f t="shared" si="2"/>
        <v>0</v>
      </c>
      <c r="CF37" s="16">
        <f t="shared" si="3"/>
        <v>0</v>
      </c>
      <c r="CG37" s="16">
        <f t="shared" si="4"/>
        <v>0</v>
      </c>
      <c r="CH37" s="16">
        <f t="shared" si="5"/>
        <v>0</v>
      </c>
      <c r="CI37" s="16">
        <f t="shared" si="6"/>
        <v>0</v>
      </c>
      <c r="CJ37" s="16">
        <f t="shared" si="7"/>
        <v>0</v>
      </c>
      <c r="CK37" s="16">
        <f t="shared" si="8"/>
        <v>0</v>
      </c>
      <c r="CL37" s="16">
        <f t="shared" si="9"/>
        <v>0</v>
      </c>
      <c r="CM37" s="16">
        <f t="shared" si="10"/>
        <v>0</v>
      </c>
      <c r="CN37" s="16">
        <f t="shared" si="11"/>
        <v>0</v>
      </c>
      <c r="CO37" s="16">
        <f t="shared" si="12"/>
        <v>0</v>
      </c>
      <c r="CP37" s="16">
        <f t="shared" si="13"/>
        <v>0</v>
      </c>
      <c r="CQ37" s="16">
        <f t="shared" si="14"/>
        <v>0</v>
      </c>
      <c r="CR37" s="16">
        <f t="shared" si="15"/>
        <v>0</v>
      </c>
      <c r="CS37" s="16">
        <f t="shared" si="16"/>
        <v>0</v>
      </c>
      <c r="CT37" s="16">
        <f t="shared" si="17"/>
        <v>0</v>
      </c>
      <c r="CU37" s="16">
        <f t="shared" si="18"/>
        <v>0</v>
      </c>
      <c r="CV37" s="16">
        <f t="shared" si="19"/>
        <v>0</v>
      </c>
      <c r="CW37" s="16">
        <f t="shared" si="20"/>
        <v>0</v>
      </c>
      <c r="CX37" s="16">
        <f t="shared" si="21"/>
        <v>0</v>
      </c>
      <c r="CY37" s="16">
        <f t="shared" si="22"/>
        <v>0</v>
      </c>
      <c r="CZ37" s="16">
        <f t="shared" si="23"/>
        <v>0</v>
      </c>
      <c r="DA37" s="16">
        <f t="shared" si="24"/>
        <v>0</v>
      </c>
      <c r="DB37" s="16">
        <f t="shared" si="25"/>
        <v>0</v>
      </c>
      <c r="DC37" s="16">
        <f t="shared" si="26"/>
        <v>0</v>
      </c>
      <c r="DD37" s="16">
        <f t="shared" si="27"/>
        <v>0</v>
      </c>
      <c r="DE37" s="16">
        <f t="shared" si="28"/>
        <v>0</v>
      </c>
      <c r="DF37" s="16">
        <f t="shared" si="29"/>
        <v>0</v>
      </c>
      <c r="DG37" s="16">
        <f t="shared" si="30"/>
        <v>0</v>
      </c>
      <c r="DH37" s="16">
        <f t="shared" si="31"/>
        <v>0</v>
      </c>
      <c r="DI37" s="16">
        <f t="shared" si="32"/>
        <v>0</v>
      </c>
      <c r="DJ37" s="16">
        <f t="shared" si="33"/>
        <v>0</v>
      </c>
      <c r="DK37" s="16">
        <f t="shared" si="34"/>
        <v>0</v>
      </c>
      <c r="DL37" s="16">
        <f t="shared" si="35"/>
        <v>0</v>
      </c>
      <c r="DM37" s="16">
        <f t="shared" si="36"/>
        <v>0</v>
      </c>
      <c r="DN37" s="16">
        <f t="shared" si="37"/>
        <v>0</v>
      </c>
      <c r="DO37" s="16">
        <f t="shared" si="38"/>
        <v>0</v>
      </c>
      <c r="DP37" s="16">
        <f t="shared" si="39"/>
        <v>0</v>
      </c>
      <c r="DQ37" s="16">
        <f t="shared" si="40"/>
        <v>0</v>
      </c>
      <c r="DR37" s="16">
        <f t="shared" si="41"/>
        <v>0</v>
      </c>
      <c r="DS37" s="16">
        <f t="shared" si="42"/>
        <v>0</v>
      </c>
      <c r="DT37" s="16">
        <f t="shared" si="43"/>
        <v>0</v>
      </c>
      <c r="DU37" s="16">
        <f t="shared" si="44"/>
        <v>0</v>
      </c>
      <c r="DV37" s="16">
        <f t="shared" si="45"/>
        <v>0</v>
      </c>
      <c r="DW37" s="16">
        <f t="shared" si="46"/>
        <v>0</v>
      </c>
      <c r="DX37" s="16">
        <f t="shared" si="47"/>
        <v>0</v>
      </c>
      <c r="DY37" s="16">
        <f t="shared" si="48"/>
        <v>0</v>
      </c>
      <c r="DZ37" s="16">
        <f t="shared" si="49"/>
        <v>0</v>
      </c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375"/>
      <c r="EQ37" s="376"/>
      <c r="ER37" s="376"/>
      <c r="ES37" s="376"/>
      <c r="ET37" s="376"/>
      <c r="EU37" s="376"/>
      <c r="EV37" s="376"/>
      <c r="EW37" s="376"/>
      <c r="EX37" s="376"/>
      <c r="EY37" s="376"/>
      <c r="EZ37" s="376"/>
      <c r="FA37" s="376"/>
      <c r="FB37" s="376"/>
      <c r="FC37" s="376"/>
      <c r="FD37" s="376"/>
      <c r="FE37" s="376"/>
      <c r="FF37" s="376"/>
      <c r="FG37" s="376"/>
      <c r="FH37" s="376"/>
      <c r="FI37" s="376"/>
      <c r="FJ37" s="376"/>
      <c r="FK37" s="376"/>
      <c r="FL37" s="376"/>
      <c r="FM37" s="376"/>
      <c r="FN37" s="376"/>
      <c r="FO37" s="376"/>
      <c r="FP37" s="376"/>
      <c r="FQ37" s="376"/>
      <c r="FR37" s="376"/>
      <c r="FS37" s="376"/>
      <c r="FT37" s="376"/>
      <c r="FU37" s="376"/>
      <c r="FV37" s="376"/>
      <c r="FW37" s="376"/>
      <c r="FX37" s="376"/>
      <c r="FY37" s="376"/>
      <c r="FZ37" s="376"/>
      <c r="GA37" s="376"/>
      <c r="GB37" s="376"/>
      <c r="GC37" s="376"/>
      <c r="GD37" s="376"/>
      <c r="GE37" s="376"/>
      <c r="GF37" s="376"/>
      <c r="GG37" s="376"/>
      <c r="GH37" s="376"/>
      <c r="GI37" s="376"/>
      <c r="GJ37" s="376"/>
      <c r="GK37" s="376"/>
      <c r="GL37" s="376"/>
      <c r="GM37" s="376"/>
      <c r="GN37" s="376"/>
      <c r="GO37" s="376"/>
      <c r="GP37" s="376"/>
      <c r="GQ37" s="376"/>
      <c r="GR37" s="376"/>
      <c r="GS37" s="376"/>
      <c r="GT37" s="376"/>
      <c r="GU37" s="376"/>
      <c r="GV37" s="376"/>
      <c r="GW37" s="376"/>
      <c r="GX37" s="376"/>
      <c r="GY37" s="376"/>
      <c r="GZ37" s="376"/>
      <c r="HA37" s="376"/>
      <c r="HB37" s="376"/>
      <c r="HC37" s="376"/>
      <c r="HD37" s="376"/>
      <c r="HE37" s="376"/>
      <c r="HF37" s="376"/>
      <c r="HG37" s="376"/>
      <c r="HH37" s="376"/>
      <c r="HI37" s="376"/>
      <c r="HJ37" s="376"/>
      <c r="HK37" s="376"/>
      <c r="HL37" s="376"/>
      <c r="HM37" s="376"/>
      <c r="HN37" s="376"/>
      <c r="HO37" s="376"/>
      <c r="HP37" s="376"/>
      <c r="HQ37" s="376"/>
      <c r="HR37" s="376"/>
      <c r="HS37" s="376"/>
      <c r="HT37" s="376"/>
      <c r="HU37" s="376"/>
      <c r="HV37" s="376"/>
      <c r="HW37" s="376"/>
      <c r="HX37" s="376"/>
      <c r="HY37" s="376"/>
      <c r="HZ37" s="376"/>
      <c r="IA37" s="376"/>
      <c r="IB37" s="376"/>
      <c r="IC37" s="376"/>
      <c r="ID37" s="376"/>
      <c r="IE37" s="376"/>
      <c r="IF37" s="376"/>
      <c r="IG37" s="376"/>
      <c r="IH37" s="376"/>
      <c r="II37" s="376"/>
      <c r="IJ37" s="376"/>
    </row>
    <row r="38" spans="1:244" s="377" customFormat="1" x14ac:dyDescent="0.4">
      <c r="A38" s="398" t="s">
        <v>51</v>
      </c>
      <c r="B38" s="412">
        <v>44653</v>
      </c>
      <c r="C38" s="48"/>
      <c r="D38" s="51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11"/>
      <c r="AV38" s="11"/>
      <c r="AW38" s="11"/>
      <c r="AX38" s="11"/>
      <c r="AY38" s="11"/>
      <c r="AZ38" s="11"/>
      <c r="BA38" s="11"/>
      <c r="BB38" s="11"/>
      <c r="BC38" s="28"/>
      <c r="BD38" s="28"/>
      <c r="BE38" s="28"/>
      <c r="BF38" s="28"/>
      <c r="BG38" s="28"/>
      <c r="BH38" s="28"/>
      <c r="BI38" s="28"/>
      <c r="BJ38" s="72"/>
      <c r="BK38" s="28"/>
      <c r="BL38" s="28"/>
      <c r="BM38" s="65"/>
      <c r="BN38" s="87"/>
      <c r="BO38" s="87"/>
      <c r="BP38" s="23"/>
      <c r="BQ38" s="21"/>
      <c r="BR38" s="23"/>
      <c r="BS38" s="23"/>
      <c r="BT38" s="23"/>
      <c r="BU38" s="23"/>
      <c r="BV38" s="23"/>
      <c r="BW38" s="23"/>
      <c r="BX38" s="23"/>
      <c r="BY38" s="129"/>
      <c r="BZ38" s="92"/>
      <c r="CA38" s="10"/>
      <c r="CB38" s="15"/>
      <c r="CC38" s="16">
        <f t="shared" si="0"/>
        <v>0</v>
      </c>
      <c r="CD38" s="16">
        <f t="shared" si="1"/>
        <v>0</v>
      </c>
      <c r="CE38" s="16">
        <f t="shared" si="2"/>
        <v>0</v>
      </c>
      <c r="CF38" s="16">
        <f t="shared" si="3"/>
        <v>0</v>
      </c>
      <c r="CG38" s="16">
        <f t="shared" si="4"/>
        <v>0</v>
      </c>
      <c r="CH38" s="16">
        <f t="shared" si="5"/>
        <v>0</v>
      </c>
      <c r="CI38" s="16">
        <f t="shared" si="6"/>
        <v>0</v>
      </c>
      <c r="CJ38" s="16">
        <f t="shared" si="7"/>
        <v>0</v>
      </c>
      <c r="CK38" s="16">
        <f t="shared" si="8"/>
        <v>0</v>
      </c>
      <c r="CL38" s="16">
        <f t="shared" si="9"/>
        <v>0</v>
      </c>
      <c r="CM38" s="16">
        <f t="shared" si="10"/>
        <v>0</v>
      </c>
      <c r="CN38" s="16">
        <f t="shared" si="11"/>
        <v>0</v>
      </c>
      <c r="CO38" s="16">
        <f t="shared" si="12"/>
        <v>0</v>
      </c>
      <c r="CP38" s="16">
        <f t="shared" si="13"/>
        <v>0</v>
      </c>
      <c r="CQ38" s="16">
        <f t="shared" si="14"/>
        <v>0</v>
      </c>
      <c r="CR38" s="16">
        <f t="shared" si="15"/>
        <v>0</v>
      </c>
      <c r="CS38" s="16">
        <f t="shared" si="16"/>
        <v>0</v>
      </c>
      <c r="CT38" s="16">
        <f t="shared" si="17"/>
        <v>0</v>
      </c>
      <c r="CU38" s="16">
        <f t="shared" si="18"/>
        <v>0</v>
      </c>
      <c r="CV38" s="16">
        <f t="shared" si="19"/>
        <v>0</v>
      </c>
      <c r="CW38" s="16">
        <f t="shared" si="20"/>
        <v>0</v>
      </c>
      <c r="CX38" s="16">
        <f t="shared" si="21"/>
        <v>0</v>
      </c>
      <c r="CY38" s="16">
        <f t="shared" si="22"/>
        <v>0</v>
      </c>
      <c r="CZ38" s="16">
        <f t="shared" si="23"/>
        <v>0</v>
      </c>
      <c r="DA38" s="16">
        <f t="shared" si="24"/>
        <v>0</v>
      </c>
      <c r="DB38" s="16">
        <f t="shared" si="25"/>
        <v>0</v>
      </c>
      <c r="DC38" s="16">
        <f t="shared" si="26"/>
        <v>0</v>
      </c>
      <c r="DD38" s="16">
        <f t="shared" si="27"/>
        <v>0</v>
      </c>
      <c r="DE38" s="16">
        <f t="shared" si="28"/>
        <v>0</v>
      </c>
      <c r="DF38" s="16">
        <f t="shared" si="29"/>
        <v>0</v>
      </c>
      <c r="DG38" s="16">
        <f t="shared" si="30"/>
        <v>0</v>
      </c>
      <c r="DH38" s="16">
        <f t="shared" si="31"/>
        <v>0</v>
      </c>
      <c r="DI38" s="16">
        <f t="shared" si="32"/>
        <v>0</v>
      </c>
      <c r="DJ38" s="16">
        <f t="shared" si="33"/>
        <v>0</v>
      </c>
      <c r="DK38" s="16">
        <f t="shared" si="34"/>
        <v>0</v>
      </c>
      <c r="DL38" s="16">
        <f t="shared" si="35"/>
        <v>0</v>
      </c>
      <c r="DM38" s="16">
        <f t="shared" si="36"/>
        <v>0</v>
      </c>
      <c r="DN38" s="16">
        <f t="shared" si="37"/>
        <v>0</v>
      </c>
      <c r="DO38" s="16">
        <f t="shared" si="38"/>
        <v>0</v>
      </c>
      <c r="DP38" s="16">
        <f t="shared" si="39"/>
        <v>0</v>
      </c>
      <c r="DQ38" s="16">
        <f t="shared" si="40"/>
        <v>0</v>
      </c>
      <c r="DR38" s="16">
        <f t="shared" si="41"/>
        <v>0</v>
      </c>
      <c r="DS38" s="16">
        <f t="shared" si="42"/>
        <v>0</v>
      </c>
      <c r="DT38" s="16">
        <f t="shared" si="43"/>
        <v>0</v>
      </c>
      <c r="DU38" s="16">
        <f t="shared" si="44"/>
        <v>0</v>
      </c>
      <c r="DV38" s="16">
        <f t="shared" si="45"/>
        <v>0</v>
      </c>
      <c r="DW38" s="16">
        <f t="shared" si="46"/>
        <v>0</v>
      </c>
      <c r="DX38" s="16">
        <f t="shared" si="47"/>
        <v>0</v>
      </c>
      <c r="DY38" s="16">
        <f t="shared" si="48"/>
        <v>0</v>
      </c>
      <c r="DZ38" s="16">
        <f t="shared" si="49"/>
        <v>0</v>
      </c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375"/>
      <c r="EQ38" s="376"/>
      <c r="ER38" s="376"/>
      <c r="ES38" s="376"/>
      <c r="ET38" s="376"/>
      <c r="EU38" s="376"/>
      <c r="EV38" s="376"/>
      <c r="EW38" s="376"/>
      <c r="EX38" s="376"/>
      <c r="EY38" s="376"/>
      <c r="EZ38" s="376"/>
      <c r="FA38" s="376"/>
      <c r="FB38" s="376"/>
      <c r="FC38" s="376"/>
      <c r="FD38" s="376"/>
      <c r="FE38" s="376"/>
      <c r="FF38" s="376"/>
      <c r="FG38" s="376"/>
      <c r="FH38" s="376"/>
      <c r="FI38" s="376"/>
      <c r="FJ38" s="376"/>
      <c r="FK38" s="376"/>
      <c r="FL38" s="376"/>
      <c r="FM38" s="376"/>
      <c r="FN38" s="376"/>
      <c r="FO38" s="376"/>
      <c r="FP38" s="376"/>
      <c r="FQ38" s="376"/>
      <c r="FR38" s="376"/>
      <c r="FS38" s="376"/>
      <c r="FT38" s="376"/>
      <c r="FU38" s="376"/>
      <c r="FV38" s="376"/>
      <c r="FW38" s="376"/>
      <c r="FX38" s="376"/>
      <c r="FY38" s="376"/>
      <c r="FZ38" s="376"/>
      <c r="GA38" s="376"/>
      <c r="GB38" s="376"/>
      <c r="GC38" s="376"/>
      <c r="GD38" s="376"/>
      <c r="GE38" s="376"/>
      <c r="GF38" s="376"/>
      <c r="GG38" s="376"/>
      <c r="GH38" s="376"/>
      <c r="GI38" s="376"/>
      <c r="GJ38" s="376"/>
      <c r="GK38" s="376"/>
      <c r="GL38" s="376"/>
      <c r="GM38" s="376"/>
      <c r="GN38" s="376"/>
      <c r="GO38" s="376"/>
      <c r="GP38" s="376"/>
      <c r="GQ38" s="376"/>
      <c r="GR38" s="376"/>
      <c r="GS38" s="376"/>
      <c r="GT38" s="376"/>
      <c r="GU38" s="376"/>
      <c r="GV38" s="376"/>
      <c r="GW38" s="376"/>
      <c r="GX38" s="376"/>
      <c r="GY38" s="376"/>
      <c r="GZ38" s="376"/>
      <c r="HA38" s="376"/>
      <c r="HB38" s="376"/>
      <c r="HC38" s="376"/>
      <c r="HD38" s="376"/>
      <c r="HE38" s="376"/>
      <c r="HF38" s="376"/>
      <c r="HG38" s="376"/>
      <c r="HH38" s="376"/>
      <c r="HI38" s="376"/>
      <c r="HJ38" s="376"/>
      <c r="HK38" s="376"/>
      <c r="HL38" s="376"/>
      <c r="HM38" s="376"/>
      <c r="HN38" s="376"/>
      <c r="HO38" s="376"/>
      <c r="HP38" s="376"/>
      <c r="HQ38" s="376"/>
      <c r="HR38" s="376"/>
      <c r="HS38" s="376"/>
      <c r="HT38" s="376"/>
      <c r="HU38" s="376"/>
      <c r="HV38" s="376"/>
      <c r="HW38" s="376"/>
      <c r="HX38" s="376"/>
      <c r="HY38" s="376"/>
      <c r="HZ38" s="376"/>
      <c r="IA38" s="376"/>
      <c r="IB38" s="376"/>
      <c r="IC38" s="376"/>
      <c r="ID38" s="376"/>
      <c r="IE38" s="376"/>
      <c r="IF38" s="376"/>
      <c r="IG38" s="376"/>
      <c r="IH38" s="376"/>
      <c r="II38" s="376"/>
      <c r="IJ38" s="376"/>
    </row>
    <row r="39" spans="1:244" s="332" customFormat="1" ht="15" customHeight="1" x14ac:dyDescent="0.4">
      <c r="A39" s="399" t="s">
        <v>52</v>
      </c>
      <c r="B39" s="413">
        <v>44654</v>
      </c>
      <c r="C39" s="49"/>
      <c r="D39" s="5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12"/>
      <c r="AV39" s="12"/>
      <c r="AW39" s="12"/>
      <c r="AX39" s="12"/>
      <c r="AY39" s="12"/>
      <c r="AZ39" s="12"/>
      <c r="BA39" s="12"/>
      <c r="BB39" s="12"/>
      <c r="BC39" s="153"/>
      <c r="BD39" s="153"/>
      <c r="BE39" s="153"/>
      <c r="BF39" s="153"/>
      <c r="BG39" s="153"/>
      <c r="BH39" s="153"/>
      <c r="BI39" s="153"/>
      <c r="BJ39" s="152"/>
      <c r="BK39" s="153"/>
      <c r="BL39" s="153"/>
      <c r="BM39" s="154"/>
      <c r="BN39" s="15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73"/>
      <c r="BZ39" s="33"/>
      <c r="CA39" s="14"/>
      <c r="CB39" s="15"/>
      <c r="CC39" s="16">
        <f t="shared" si="0"/>
        <v>0</v>
      </c>
      <c r="CD39" s="16">
        <f t="shared" si="1"/>
        <v>0</v>
      </c>
      <c r="CE39" s="16">
        <f t="shared" si="2"/>
        <v>0</v>
      </c>
      <c r="CF39" s="16">
        <f t="shared" si="3"/>
        <v>0</v>
      </c>
      <c r="CG39" s="16">
        <f t="shared" si="4"/>
        <v>0</v>
      </c>
      <c r="CH39" s="16">
        <f t="shared" si="5"/>
        <v>0</v>
      </c>
      <c r="CI39" s="16">
        <f t="shared" si="6"/>
        <v>0</v>
      </c>
      <c r="CJ39" s="16">
        <f t="shared" si="7"/>
        <v>0</v>
      </c>
      <c r="CK39" s="16">
        <f t="shared" si="8"/>
        <v>0</v>
      </c>
      <c r="CL39" s="16">
        <f t="shared" si="9"/>
        <v>0</v>
      </c>
      <c r="CM39" s="16">
        <f t="shared" si="10"/>
        <v>0</v>
      </c>
      <c r="CN39" s="16">
        <f t="shared" si="11"/>
        <v>0</v>
      </c>
      <c r="CO39" s="16">
        <f t="shared" si="12"/>
        <v>0</v>
      </c>
      <c r="CP39" s="16">
        <f t="shared" si="13"/>
        <v>0</v>
      </c>
      <c r="CQ39" s="16">
        <f t="shared" si="14"/>
        <v>0</v>
      </c>
      <c r="CR39" s="16">
        <f t="shared" si="15"/>
        <v>0</v>
      </c>
      <c r="CS39" s="16">
        <f t="shared" si="16"/>
        <v>0</v>
      </c>
      <c r="CT39" s="16">
        <f t="shared" si="17"/>
        <v>0</v>
      </c>
      <c r="CU39" s="16">
        <f t="shared" si="18"/>
        <v>0</v>
      </c>
      <c r="CV39" s="16">
        <f t="shared" si="19"/>
        <v>0</v>
      </c>
      <c r="CW39" s="16">
        <f t="shared" si="20"/>
        <v>0</v>
      </c>
      <c r="CX39" s="16">
        <f t="shared" si="21"/>
        <v>0</v>
      </c>
      <c r="CY39" s="16">
        <f t="shared" si="22"/>
        <v>0</v>
      </c>
      <c r="CZ39" s="16">
        <f t="shared" si="23"/>
        <v>0</v>
      </c>
      <c r="DA39" s="16">
        <f t="shared" si="24"/>
        <v>0</v>
      </c>
      <c r="DB39" s="16">
        <f t="shared" si="25"/>
        <v>0</v>
      </c>
      <c r="DC39" s="16">
        <f t="shared" si="26"/>
        <v>0</v>
      </c>
      <c r="DD39" s="16">
        <f t="shared" si="27"/>
        <v>0</v>
      </c>
      <c r="DE39" s="16">
        <f t="shared" si="28"/>
        <v>0</v>
      </c>
      <c r="DF39" s="16">
        <f t="shared" si="29"/>
        <v>0</v>
      </c>
      <c r="DG39" s="16">
        <f t="shared" si="30"/>
        <v>0</v>
      </c>
      <c r="DH39" s="16">
        <f t="shared" si="31"/>
        <v>0</v>
      </c>
      <c r="DI39" s="16">
        <f t="shared" si="32"/>
        <v>0</v>
      </c>
      <c r="DJ39" s="16">
        <f t="shared" si="33"/>
        <v>0</v>
      </c>
      <c r="DK39" s="16">
        <f t="shared" si="34"/>
        <v>0</v>
      </c>
      <c r="DL39" s="16">
        <f t="shared" si="35"/>
        <v>0</v>
      </c>
      <c r="DM39" s="16">
        <f t="shared" si="36"/>
        <v>0</v>
      </c>
      <c r="DN39" s="16">
        <f t="shared" si="37"/>
        <v>0</v>
      </c>
      <c r="DO39" s="16">
        <f t="shared" si="38"/>
        <v>0</v>
      </c>
      <c r="DP39" s="16">
        <f t="shared" si="39"/>
        <v>0</v>
      </c>
      <c r="DQ39" s="16">
        <f t="shared" si="40"/>
        <v>0</v>
      </c>
      <c r="DR39" s="16">
        <f t="shared" si="41"/>
        <v>0</v>
      </c>
      <c r="DS39" s="16">
        <f t="shared" si="42"/>
        <v>0</v>
      </c>
      <c r="DT39" s="16">
        <f t="shared" si="43"/>
        <v>0</v>
      </c>
      <c r="DU39" s="16">
        <f t="shared" si="44"/>
        <v>0</v>
      </c>
      <c r="DV39" s="16">
        <f t="shared" si="45"/>
        <v>0</v>
      </c>
      <c r="DW39" s="16">
        <f t="shared" si="46"/>
        <v>0</v>
      </c>
      <c r="DX39" s="16">
        <f t="shared" si="47"/>
        <v>0</v>
      </c>
      <c r="DY39" s="16">
        <f t="shared" si="48"/>
        <v>0</v>
      </c>
      <c r="DZ39" s="16">
        <f t="shared" si="49"/>
        <v>0</v>
      </c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331"/>
    </row>
    <row r="40" spans="1:244" s="377" customFormat="1" ht="30" customHeight="1" x14ac:dyDescent="0.45">
      <c r="A40" s="398" t="s">
        <v>46</v>
      </c>
      <c r="B40" s="412">
        <v>44655</v>
      </c>
      <c r="C40" s="48"/>
      <c r="D40" s="48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466"/>
      <c r="AD40" s="466"/>
      <c r="AE40" s="256" t="s">
        <v>58</v>
      </c>
      <c r="AF40" s="257" t="s">
        <v>59</v>
      </c>
      <c r="AG40" s="257" t="s">
        <v>60</v>
      </c>
      <c r="AH40" s="257" t="s">
        <v>61</v>
      </c>
      <c r="AI40" s="257" t="s">
        <v>62</v>
      </c>
      <c r="AJ40" s="257" t="s">
        <v>63</v>
      </c>
      <c r="AK40" s="257" t="s">
        <v>64</v>
      </c>
      <c r="AL40" s="422" t="s">
        <v>65</v>
      </c>
      <c r="AM40" s="257" t="s">
        <v>66</v>
      </c>
      <c r="AN40" s="420" t="s">
        <v>67</v>
      </c>
      <c r="AO40" s="258"/>
      <c r="AP40" s="258"/>
      <c r="AQ40" s="258"/>
      <c r="AR40" s="258"/>
      <c r="AS40" s="258"/>
      <c r="AT40" s="258"/>
      <c r="AU40" s="255"/>
      <c r="AV40" s="255"/>
      <c r="AW40" s="255"/>
      <c r="AX40" s="255"/>
      <c r="AY40" s="255"/>
      <c r="AZ40" s="259"/>
      <c r="BA40" s="259"/>
      <c r="BB40" s="259"/>
      <c r="BC40" s="239"/>
      <c r="BD40" s="239"/>
      <c r="BE40" s="239"/>
      <c r="BF40" s="239"/>
      <c r="BG40" s="239"/>
      <c r="BH40" s="239"/>
      <c r="BI40" s="239"/>
      <c r="BJ40" s="239"/>
      <c r="BK40" s="157"/>
      <c r="BL40" s="156"/>
      <c r="BM40" s="384">
        <v>39</v>
      </c>
      <c r="BN40" s="384">
        <v>40</v>
      </c>
      <c r="BO40" s="218" t="s">
        <v>68</v>
      </c>
      <c r="BP40" s="185"/>
      <c r="BQ40" s="218" t="s">
        <v>68</v>
      </c>
      <c r="BR40" s="185"/>
      <c r="BS40" s="185"/>
      <c r="BT40" s="185"/>
      <c r="BU40" s="185"/>
      <c r="BV40" s="185"/>
      <c r="BW40" s="185"/>
      <c r="BX40" s="185"/>
      <c r="BY40" s="195"/>
      <c r="BZ40" s="92"/>
      <c r="CA40" s="10"/>
      <c r="CB40" s="15"/>
      <c r="CC40" s="16">
        <f>COUNTIF($F40:$BZ40,"1")</f>
        <v>1</v>
      </c>
      <c r="CD40" s="16">
        <f t="shared" si="1"/>
        <v>1</v>
      </c>
      <c r="CE40" s="16">
        <f t="shared" si="2"/>
        <v>1</v>
      </c>
      <c r="CF40" s="16">
        <f t="shared" si="3"/>
        <v>0</v>
      </c>
      <c r="CG40" s="16">
        <f t="shared" si="4"/>
        <v>0</v>
      </c>
      <c r="CH40" s="16">
        <f t="shared" si="5"/>
        <v>0</v>
      </c>
      <c r="CI40" s="16">
        <f t="shared" si="6"/>
        <v>0</v>
      </c>
      <c r="CJ40" s="16">
        <f t="shared" si="7"/>
        <v>0</v>
      </c>
      <c r="CK40" s="16">
        <f t="shared" si="8"/>
        <v>0</v>
      </c>
      <c r="CL40" s="16">
        <f t="shared" si="9"/>
        <v>0</v>
      </c>
      <c r="CM40" s="16">
        <f t="shared" si="10"/>
        <v>0</v>
      </c>
      <c r="CN40" s="16">
        <f t="shared" si="11"/>
        <v>0</v>
      </c>
      <c r="CO40" s="16">
        <f t="shared" si="12"/>
        <v>1</v>
      </c>
      <c r="CP40" s="16">
        <f t="shared" si="13"/>
        <v>1</v>
      </c>
      <c r="CQ40" s="16">
        <f t="shared" si="14"/>
        <v>1</v>
      </c>
      <c r="CR40" s="16">
        <f t="shared" si="15"/>
        <v>0</v>
      </c>
      <c r="CS40" s="16">
        <f t="shared" si="16"/>
        <v>0</v>
      </c>
      <c r="CT40" s="16">
        <f t="shared" si="17"/>
        <v>1</v>
      </c>
      <c r="CU40" s="16">
        <f t="shared" si="18"/>
        <v>0</v>
      </c>
      <c r="CV40" s="16">
        <f t="shared" si="19"/>
        <v>0</v>
      </c>
      <c r="CW40" s="16">
        <f t="shared" si="20"/>
        <v>0</v>
      </c>
      <c r="CX40" s="16">
        <f t="shared" si="21"/>
        <v>0</v>
      </c>
      <c r="CY40" s="16">
        <f t="shared" si="22"/>
        <v>1</v>
      </c>
      <c r="CZ40" s="16">
        <f t="shared" si="23"/>
        <v>0</v>
      </c>
      <c r="DA40" s="16">
        <f t="shared" si="24"/>
        <v>0</v>
      </c>
      <c r="DB40" s="16">
        <f t="shared" si="25"/>
        <v>0</v>
      </c>
      <c r="DC40" s="16">
        <f t="shared" si="26"/>
        <v>0</v>
      </c>
      <c r="DD40" s="16">
        <f t="shared" si="27"/>
        <v>1</v>
      </c>
      <c r="DE40" s="16">
        <f t="shared" si="28"/>
        <v>0</v>
      </c>
      <c r="DF40" s="16">
        <f t="shared" si="29"/>
        <v>0</v>
      </c>
      <c r="DG40" s="16">
        <f t="shared" si="30"/>
        <v>0</v>
      </c>
      <c r="DH40" s="16">
        <f t="shared" si="31"/>
        <v>0</v>
      </c>
      <c r="DI40" s="16">
        <f t="shared" si="32"/>
        <v>0</v>
      </c>
      <c r="DJ40" s="16">
        <f t="shared" si="33"/>
        <v>0</v>
      </c>
      <c r="DK40" s="16">
        <f t="shared" si="34"/>
        <v>0</v>
      </c>
      <c r="DL40" s="16">
        <f t="shared" si="35"/>
        <v>0</v>
      </c>
      <c r="DM40" s="16">
        <f t="shared" si="36"/>
        <v>0</v>
      </c>
      <c r="DN40" s="16">
        <f t="shared" si="37"/>
        <v>0</v>
      </c>
      <c r="DO40" s="16">
        <f t="shared" si="38"/>
        <v>1</v>
      </c>
      <c r="DP40" s="16">
        <f t="shared" si="39"/>
        <v>1</v>
      </c>
      <c r="DQ40" s="16">
        <f t="shared" si="40"/>
        <v>0</v>
      </c>
      <c r="DR40" s="16">
        <f t="shared" si="41"/>
        <v>0</v>
      </c>
      <c r="DS40" s="16">
        <f t="shared" si="42"/>
        <v>0</v>
      </c>
      <c r="DT40" s="16">
        <f t="shared" si="43"/>
        <v>0</v>
      </c>
      <c r="DU40" s="16">
        <f t="shared" si="44"/>
        <v>0</v>
      </c>
      <c r="DV40" s="16">
        <f t="shared" si="45"/>
        <v>0</v>
      </c>
      <c r="DW40" s="16">
        <f t="shared" si="46"/>
        <v>0</v>
      </c>
      <c r="DX40" s="16">
        <f t="shared" si="47"/>
        <v>0</v>
      </c>
      <c r="DY40" s="16">
        <f t="shared" si="48"/>
        <v>0</v>
      </c>
      <c r="DZ40" s="16">
        <f t="shared" si="49"/>
        <v>0</v>
      </c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375"/>
      <c r="EQ40" s="376"/>
      <c r="ER40" s="376"/>
      <c r="ES40" s="376"/>
      <c r="ET40" s="376"/>
      <c r="EU40" s="376"/>
      <c r="EV40" s="376"/>
      <c r="EW40" s="376"/>
      <c r="EX40" s="376"/>
      <c r="EY40" s="376"/>
      <c r="EZ40" s="376"/>
      <c r="FA40" s="376"/>
      <c r="FB40" s="376"/>
      <c r="FC40" s="376"/>
      <c r="FD40" s="376"/>
      <c r="FE40" s="376"/>
      <c r="FF40" s="376"/>
      <c r="FG40" s="376"/>
      <c r="FH40" s="376"/>
      <c r="FI40" s="376"/>
      <c r="FJ40" s="376"/>
      <c r="FK40" s="376"/>
      <c r="FL40" s="376"/>
      <c r="FM40" s="376"/>
      <c r="FN40" s="376"/>
      <c r="FO40" s="376"/>
      <c r="FP40" s="376"/>
      <c r="FQ40" s="376"/>
      <c r="FR40" s="376"/>
      <c r="FS40" s="376"/>
      <c r="FT40" s="376"/>
      <c r="FU40" s="376"/>
      <c r="FV40" s="376"/>
      <c r="FW40" s="376"/>
      <c r="FX40" s="376"/>
      <c r="FY40" s="376"/>
      <c r="FZ40" s="376"/>
      <c r="GA40" s="376"/>
      <c r="GB40" s="376"/>
      <c r="GC40" s="376"/>
      <c r="GD40" s="376"/>
      <c r="GE40" s="376"/>
      <c r="GF40" s="376"/>
      <c r="GG40" s="376"/>
      <c r="GH40" s="376"/>
      <c r="GI40" s="376"/>
      <c r="GJ40" s="376"/>
      <c r="GK40" s="376"/>
      <c r="GL40" s="376"/>
      <c r="GM40" s="376"/>
      <c r="GN40" s="376"/>
      <c r="GO40" s="376"/>
      <c r="GP40" s="376"/>
      <c r="GQ40" s="376"/>
      <c r="GR40" s="376"/>
      <c r="GS40" s="376"/>
      <c r="GT40" s="376"/>
      <c r="GU40" s="376"/>
      <c r="GV40" s="376"/>
      <c r="GW40" s="376"/>
      <c r="GX40" s="376"/>
      <c r="GY40" s="376"/>
      <c r="GZ40" s="376"/>
      <c r="HA40" s="376"/>
      <c r="HB40" s="376"/>
      <c r="HC40" s="376"/>
      <c r="HD40" s="376"/>
      <c r="HE40" s="376"/>
      <c r="HF40" s="376"/>
      <c r="HG40" s="376"/>
      <c r="HH40" s="376"/>
      <c r="HI40" s="376"/>
      <c r="HJ40" s="376"/>
      <c r="HK40" s="376"/>
      <c r="HL40" s="376"/>
      <c r="HM40" s="376"/>
      <c r="HN40" s="376"/>
      <c r="HO40" s="376"/>
      <c r="HP40" s="376"/>
      <c r="HQ40" s="376"/>
      <c r="HR40" s="376"/>
      <c r="HS40" s="376"/>
      <c r="HT40" s="376"/>
      <c r="HU40" s="376"/>
      <c r="HV40" s="376"/>
      <c r="HW40" s="376"/>
      <c r="HX40" s="376"/>
      <c r="HY40" s="376"/>
      <c r="HZ40" s="376"/>
      <c r="IA40" s="376"/>
      <c r="IB40" s="376"/>
      <c r="IC40" s="376"/>
      <c r="ID40" s="376"/>
      <c r="IE40" s="376"/>
      <c r="IF40" s="376"/>
      <c r="IG40" s="376"/>
      <c r="IH40" s="376"/>
      <c r="II40" s="376"/>
      <c r="IJ40" s="376"/>
    </row>
    <row r="41" spans="1:244" s="377" customFormat="1" ht="30" customHeight="1" x14ac:dyDescent="0.45">
      <c r="A41" s="398" t="s">
        <v>47</v>
      </c>
      <c r="B41" s="412">
        <v>44656</v>
      </c>
      <c r="C41" s="48"/>
      <c r="D41" s="51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2"/>
      <c r="AV41" s="263"/>
      <c r="AW41" s="263"/>
      <c r="AX41" s="263"/>
      <c r="AY41" s="263"/>
      <c r="AZ41" s="264"/>
      <c r="BA41" s="264"/>
      <c r="BB41" s="264"/>
      <c r="BC41" s="240"/>
      <c r="BD41" s="240"/>
      <c r="BE41" s="240"/>
      <c r="BF41" s="240"/>
      <c r="BG41" s="240"/>
      <c r="BH41" s="240"/>
      <c r="BI41" s="240"/>
      <c r="BJ41" s="240"/>
      <c r="BK41" s="157"/>
      <c r="BL41" s="156"/>
      <c r="BM41" s="384">
        <v>39</v>
      </c>
      <c r="BN41" s="384">
        <v>40</v>
      </c>
      <c r="BO41" s="218" t="s">
        <v>68</v>
      </c>
      <c r="BP41" s="185"/>
      <c r="BQ41" s="218" t="s">
        <v>68</v>
      </c>
      <c r="BR41" s="185"/>
      <c r="BS41" s="185"/>
      <c r="BT41" s="185"/>
      <c r="BU41" s="185"/>
      <c r="BV41" s="185"/>
      <c r="BW41" s="185"/>
      <c r="BX41" s="185"/>
      <c r="BY41" s="195"/>
      <c r="BZ41" s="92"/>
      <c r="CA41" s="10"/>
      <c r="CB41" s="15"/>
      <c r="CC41" s="16">
        <f t="shared" ref="CC41:CC104" si="50">COUNTIF($F41:$BZ41,"1")</f>
        <v>0</v>
      </c>
      <c r="CD41" s="16">
        <f t="shared" si="1"/>
        <v>0</v>
      </c>
      <c r="CE41" s="16">
        <f t="shared" si="2"/>
        <v>0</v>
      </c>
      <c r="CF41" s="16">
        <f t="shared" si="3"/>
        <v>0</v>
      </c>
      <c r="CG41" s="16">
        <f t="shared" si="4"/>
        <v>0</v>
      </c>
      <c r="CH41" s="16">
        <f t="shared" si="5"/>
        <v>0</v>
      </c>
      <c r="CI41" s="16">
        <f t="shared" si="6"/>
        <v>0</v>
      </c>
      <c r="CJ41" s="16">
        <f t="shared" si="7"/>
        <v>0</v>
      </c>
      <c r="CK41" s="16">
        <f t="shared" si="8"/>
        <v>0</v>
      </c>
      <c r="CL41" s="16">
        <f t="shared" si="9"/>
        <v>0</v>
      </c>
      <c r="CM41" s="16">
        <f t="shared" si="10"/>
        <v>0</v>
      </c>
      <c r="CN41" s="16">
        <f t="shared" si="11"/>
        <v>0</v>
      </c>
      <c r="CO41" s="16">
        <f t="shared" si="12"/>
        <v>0</v>
      </c>
      <c r="CP41" s="16">
        <f t="shared" si="13"/>
        <v>0</v>
      </c>
      <c r="CQ41" s="16">
        <f t="shared" si="14"/>
        <v>0</v>
      </c>
      <c r="CR41" s="16">
        <f t="shared" si="15"/>
        <v>0</v>
      </c>
      <c r="CS41" s="16">
        <f t="shared" si="16"/>
        <v>0</v>
      </c>
      <c r="CT41" s="16">
        <f t="shared" si="17"/>
        <v>0</v>
      </c>
      <c r="CU41" s="16">
        <f t="shared" si="18"/>
        <v>0</v>
      </c>
      <c r="CV41" s="16">
        <f t="shared" si="19"/>
        <v>0</v>
      </c>
      <c r="CW41" s="16">
        <f t="shared" si="20"/>
        <v>0</v>
      </c>
      <c r="CX41" s="16">
        <f t="shared" si="21"/>
        <v>0</v>
      </c>
      <c r="CY41" s="16">
        <f t="shared" si="22"/>
        <v>0</v>
      </c>
      <c r="CZ41" s="16">
        <f t="shared" si="23"/>
        <v>0</v>
      </c>
      <c r="DA41" s="16">
        <f t="shared" si="24"/>
        <v>0</v>
      </c>
      <c r="DB41" s="16">
        <f t="shared" si="25"/>
        <v>0</v>
      </c>
      <c r="DC41" s="16">
        <f t="shared" si="26"/>
        <v>0</v>
      </c>
      <c r="DD41" s="16">
        <f t="shared" si="27"/>
        <v>0</v>
      </c>
      <c r="DE41" s="16">
        <f t="shared" si="28"/>
        <v>0</v>
      </c>
      <c r="DF41" s="16">
        <f t="shared" si="29"/>
        <v>0</v>
      </c>
      <c r="DG41" s="16">
        <f t="shared" si="30"/>
        <v>0</v>
      </c>
      <c r="DH41" s="16">
        <f t="shared" si="31"/>
        <v>0</v>
      </c>
      <c r="DI41" s="16">
        <f t="shared" si="32"/>
        <v>0</v>
      </c>
      <c r="DJ41" s="16">
        <f t="shared" si="33"/>
        <v>0</v>
      </c>
      <c r="DK41" s="16">
        <f t="shared" si="34"/>
        <v>0</v>
      </c>
      <c r="DL41" s="16">
        <f t="shared" si="35"/>
        <v>0</v>
      </c>
      <c r="DM41" s="16">
        <f t="shared" si="36"/>
        <v>0</v>
      </c>
      <c r="DN41" s="16">
        <f t="shared" si="37"/>
        <v>0</v>
      </c>
      <c r="DO41" s="16">
        <f t="shared" si="38"/>
        <v>1</v>
      </c>
      <c r="DP41" s="16">
        <f t="shared" si="39"/>
        <v>1</v>
      </c>
      <c r="DQ41" s="16">
        <f t="shared" si="40"/>
        <v>0</v>
      </c>
      <c r="DR41" s="16">
        <f t="shared" si="41"/>
        <v>0</v>
      </c>
      <c r="DS41" s="16">
        <f t="shared" si="42"/>
        <v>0</v>
      </c>
      <c r="DT41" s="16">
        <f t="shared" si="43"/>
        <v>0</v>
      </c>
      <c r="DU41" s="16">
        <f t="shared" si="44"/>
        <v>0</v>
      </c>
      <c r="DV41" s="16">
        <f t="shared" si="45"/>
        <v>0</v>
      </c>
      <c r="DW41" s="16">
        <f t="shared" si="46"/>
        <v>0</v>
      </c>
      <c r="DX41" s="16">
        <f t="shared" si="47"/>
        <v>0</v>
      </c>
      <c r="DY41" s="16">
        <f t="shared" si="48"/>
        <v>0</v>
      </c>
      <c r="DZ41" s="16">
        <f t="shared" si="49"/>
        <v>0</v>
      </c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375"/>
      <c r="EQ41" s="376"/>
      <c r="ER41" s="376"/>
      <c r="ES41" s="376"/>
      <c r="ET41" s="376"/>
      <c r="EU41" s="376"/>
      <c r="EV41" s="376"/>
      <c r="EW41" s="376"/>
      <c r="EX41" s="376"/>
      <c r="EY41" s="376"/>
      <c r="EZ41" s="376"/>
      <c r="FA41" s="376"/>
      <c r="FB41" s="376"/>
      <c r="FC41" s="376"/>
      <c r="FD41" s="376"/>
      <c r="FE41" s="376"/>
      <c r="FF41" s="376"/>
      <c r="FG41" s="376"/>
      <c r="FH41" s="376"/>
      <c r="FI41" s="376"/>
      <c r="FJ41" s="376"/>
      <c r="FK41" s="376"/>
      <c r="FL41" s="376"/>
      <c r="FM41" s="376"/>
      <c r="FN41" s="376"/>
      <c r="FO41" s="376"/>
      <c r="FP41" s="376"/>
      <c r="FQ41" s="376"/>
      <c r="FR41" s="376"/>
      <c r="FS41" s="376"/>
      <c r="FT41" s="376"/>
      <c r="FU41" s="376"/>
      <c r="FV41" s="376"/>
      <c r="FW41" s="376"/>
      <c r="FX41" s="376"/>
      <c r="FY41" s="376"/>
      <c r="FZ41" s="376"/>
      <c r="GA41" s="376"/>
      <c r="GB41" s="376"/>
      <c r="GC41" s="376"/>
      <c r="GD41" s="376"/>
      <c r="GE41" s="376"/>
      <c r="GF41" s="376"/>
      <c r="GG41" s="376"/>
      <c r="GH41" s="376"/>
      <c r="GI41" s="376"/>
      <c r="GJ41" s="376"/>
      <c r="GK41" s="376"/>
      <c r="GL41" s="376"/>
      <c r="GM41" s="376"/>
      <c r="GN41" s="376"/>
      <c r="GO41" s="376"/>
      <c r="GP41" s="376"/>
      <c r="GQ41" s="376"/>
      <c r="GR41" s="376"/>
      <c r="GS41" s="376"/>
      <c r="GT41" s="376"/>
      <c r="GU41" s="376"/>
      <c r="GV41" s="376"/>
      <c r="GW41" s="376"/>
      <c r="GX41" s="376"/>
      <c r="GY41" s="376"/>
      <c r="GZ41" s="376"/>
      <c r="HA41" s="376"/>
      <c r="HB41" s="376"/>
      <c r="HC41" s="376"/>
      <c r="HD41" s="376"/>
      <c r="HE41" s="376"/>
      <c r="HF41" s="376"/>
      <c r="HG41" s="376"/>
      <c r="HH41" s="376"/>
      <c r="HI41" s="376"/>
      <c r="HJ41" s="376"/>
      <c r="HK41" s="376"/>
      <c r="HL41" s="376"/>
      <c r="HM41" s="376"/>
      <c r="HN41" s="376"/>
      <c r="HO41" s="376"/>
      <c r="HP41" s="376"/>
      <c r="HQ41" s="376"/>
      <c r="HR41" s="376"/>
      <c r="HS41" s="376"/>
      <c r="HT41" s="376"/>
      <c r="HU41" s="376"/>
      <c r="HV41" s="376"/>
      <c r="HW41" s="376"/>
      <c r="HX41" s="376"/>
      <c r="HY41" s="376"/>
      <c r="HZ41" s="376"/>
      <c r="IA41" s="376"/>
      <c r="IB41" s="376"/>
      <c r="IC41" s="376"/>
      <c r="ID41" s="376"/>
      <c r="IE41" s="376"/>
      <c r="IF41" s="376"/>
      <c r="IG41" s="376"/>
      <c r="IH41" s="376"/>
      <c r="II41" s="376"/>
      <c r="IJ41" s="376"/>
    </row>
    <row r="42" spans="1:244" s="377" customFormat="1" ht="30" customHeight="1" x14ac:dyDescent="0.45">
      <c r="A42" s="398" t="s">
        <v>48</v>
      </c>
      <c r="B42" s="412">
        <v>44657</v>
      </c>
      <c r="C42" s="48"/>
      <c r="D42" s="51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2"/>
      <c r="AV42" s="263"/>
      <c r="AW42" s="263"/>
      <c r="AX42" s="263"/>
      <c r="AY42" s="263"/>
      <c r="AZ42" s="264"/>
      <c r="BA42" s="264"/>
      <c r="BB42" s="264"/>
      <c r="BC42" s="241">
        <v>38</v>
      </c>
      <c r="BD42" s="241">
        <v>28</v>
      </c>
      <c r="BE42" s="241">
        <v>22</v>
      </c>
      <c r="BF42" s="241">
        <v>19</v>
      </c>
      <c r="BG42" s="241">
        <v>8</v>
      </c>
      <c r="BH42" s="241">
        <v>5</v>
      </c>
      <c r="BI42" s="241">
        <v>3</v>
      </c>
      <c r="BJ42" s="241">
        <v>11</v>
      </c>
      <c r="BK42" s="157"/>
      <c r="BL42" s="156"/>
      <c r="BM42" s="384">
        <v>39</v>
      </c>
      <c r="BN42" s="384">
        <v>40</v>
      </c>
      <c r="BO42" s="218" t="s">
        <v>68</v>
      </c>
      <c r="BP42" s="185"/>
      <c r="BQ42" s="218" t="s">
        <v>68</v>
      </c>
      <c r="BR42" s="185"/>
      <c r="BS42" s="185"/>
      <c r="BT42" s="185"/>
      <c r="BU42" s="185"/>
      <c r="BV42" s="185"/>
      <c r="BW42" s="185"/>
      <c r="BX42" s="185"/>
      <c r="BY42" s="195"/>
      <c r="BZ42" s="92"/>
      <c r="CA42" s="10"/>
      <c r="CB42" s="15"/>
      <c r="CC42" s="16">
        <f t="shared" si="50"/>
        <v>0</v>
      </c>
      <c r="CD42" s="16">
        <f t="shared" si="1"/>
        <v>0</v>
      </c>
      <c r="CE42" s="16">
        <f t="shared" si="2"/>
        <v>1</v>
      </c>
      <c r="CF42" s="16">
        <f t="shared" si="3"/>
        <v>0</v>
      </c>
      <c r="CG42" s="16">
        <f t="shared" si="4"/>
        <v>1</v>
      </c>
      <c r="CH42" s="16">
        <f t="shared" si="5"/>
        <v>0</v>
      </c>
      <c r="CI42" s="16">
        <f t="shared" si="6"/>
        <v>0</v>
      </c>
      <c r="CJ42" s="16">
        <f t="shared" si="7"/>
        <v>1</v>
      </c>
      <c r="CK42" s="16">
        <f t="shared" si="8"/>
        <v>0</v>
      </c>
      <c r="CL42" s="16">
        <f t="shared" si="9"/>
        <v>0</v>
      </c>
      <c r="CM42" s="16">
        <f t="shared" si="10"/>
        <v>1</v>
      </c>
      <c r="CN42" s="16">
        <f t="shared" si="11"/>
        <v>0</v>
      </c>
      <c r="CO42" s="16">
        <f t="shared" si="12"/>
        <v>0</v>
      </c>
      <c r="CP42" s="16">
        <f t="shared" si="13"/>
        <v>0</v>
      </c>
      <c r="CQ42" s="16">
        <f t="shared" si="14"/>
        <v>0</v>
      </c>
      <c r="CR42" s="16">
        <f t="shared" si="15"/>
        <v>0</v>
      </c>
      <c r="CS42" s="16">
        <f t="shared" si="16"/>
        <v>0</v>
      </c>
      <c r="CT42" s="16">
        <f t="shared" si="17"/>
        <v>0</v>
      </c>
      <c r="CU42" s="16">
        <f t="shared" si="18"/>
        <v>1</v>
      </c>
      <c r="CV42" s="16">
        <f t="shared" si="19"/>
        <v>0</v>
      </c>
      <c r="CW42" s="16">
        <f t="shared" si="20"/>
        <v>0</v>
      </c>
      <c r="CX42" s="16">
        <f t="shared" si="21"/>
        <v>1</v>
      </c>
      <c r="CY42" s="16">
        <f t="shared" si="22"/>
        <v>0</v>
      </c>
      <c r="CZ42" s="16">
        <f t="shared" si="23"/>
        <v>0</v>
      </c>
      <c r="DA42" s="16">
        <f t="shared" si="24"/>
        <v>0</v>
      </c>
      <c r="DB42" s="16">
        <f t="shared" si="25"/>
        <v>0</v>
      </c>
      <c r="DC42" s="16">
        <f t="shared" si="26"/>
        <v>0</v>
      </c>
      <c r="DD42" s="16">
        <f t="shared" si="27"/>
        <v>1</v>
      </c>
      <c r="DE42" s="16">
        <f t="shared" si="28"/>
        <v>0</v>
      </c>
      <c r="DF42" s="16">
        <f t="shared" si="29"/>
        <v>0</v>
      </c>
      <c r="DG42" s="16">
        <f t="shared" si="30"/>
        <v>0</v>
      </c>
      <c r="DH42" s="16">
        <f t="shared" si="31"/>
        <v>0</v>
      </c>
      <c r="DI42" s="16">
        <f t="shared" si="32"/>
        <v>0</v>
      </c>
      <c r="DJ42" s="16">
        <f t="shared" si="33"/>
        <v>0</v>
      </c>
      <c r="DK42" s="16">
        <f t="shared" si="34"/>
        <v>0</v>
      </c>
      <c r="DL42" s="16">
        <f t="shared" si="35"/>
        <v>0</v>
      </c>
      <c r="DM42" s="16">
        <f t="shared" si="36"/>
        <v>0</v>
      </c>
      <c r="DN42" s="16">
        <f t="shared" si="37"/>
        <v>1</v>
      </c>
      <c r="DO42" s="16">
        <f t="shared" si="38"/>
        <v>1</v>
      </c>
      <c r="DP42" s="16">
        <f t="shared" si="39"/>
        <v>1</v>
      </c>
      <c r="DQ42" s="16">
        <f t="shared" si="40"/>
        <v>0</v>
      </c>
      <c r="DR42" s="16">
        <f t="shared" si="41"/>
        <v>0</v>
      </c>
      <c r="DS42" s="16">
        <f t="shared" si="42"/>
        <v>0</v>
      </c>
      <c r="DT42" s="16">
        <f t="shared" si="43"/>
        <v>0</v>
      </c>
      <c r="DU42" s="16">
        <f t="shared" si="44"/>
        <v>0</v>
      </c>
      <c r="DV42" s="16">
        <f t="shared" si="45"/>
        <v>0</v>
      </c>
      <c r="DW42" s="16">
        <f t="shared" si="46"/>
        <v>0</v>
      </c>
      <c r="DX42" s="16">
        <f t="shared" si="47"/>
        <v>0</v>
      </c>
      <c r="DY42" s="16">
        <f t="shared" si="48"/>
        <v>0</v>
      </c>
      <c r="DZ42" s="16">
        <f t="shared" si="49"/>
        <v>0</v>
      </c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375"/>
      <c r="EQ42" s="376"/>
      <c r="ER42" s="376"/>
      <c r="ES42" s="376"/>
      <c r="ET42" s="376"/>
      <c r="EU42" s="376"/>
      <c r="EV42" s="376"/>
      <c r="EW42" s="376"/>
      <c r="EX42" s="376"/>
      <c r="EY42" s="376"/>
      <c r="EZ42" s="376"/>
      <c r="FA42" s="376"/>
      <c r="FB42" s="376"/>
      <c r="FC42" s="376"/>
      <c r="FD42" s="376"/>
      <c r="FE42" s="376"/>
      <c r="FF42" s="376"/>
      <c r="FG42" s="376"/>
      <c r="FH42" s="376"/>
      <c r="FI42" s="376"/>
      <c r="FJ42" s="376"/>
      <c r="FK42" s="376"/>
      <c r="FL42" s="376"/>
      <c r="FM42" s="376"/>
      <c r="FN42" s="376"/>
      <c r="FO42" s="376"/>
      <c r="FP42" s="376"/>
      <c r="FQ42" s="376"/>
      <c r="FR42" s="376"/>
      <c r="FS42" s="376"/>
      <c r="FT42" s="376"/>
      <c r="FU42" s="376"/>
      <c r="FV42" s="376"/>
      <c r="FW42" s="376"/>
      <c r="FX42" s="376"/>
      <c r="FY42" s="376"/>
      <c r="FZ42" s="376"/>
      <c r="GA42" s="376"/>
      <c r="GB42" s="376"/>
      <c r="GC42" s="376"/>
      <c r="GD42" s="376"/>
      <c r="GE42" s="376"/>
      <c r="GF42" s="376"/>
      <c r="GG42" s="376"/>
      <c r="GH42" s="376"/>
      <c r="GI42" s="376"/>
      <c r="GJ42" s="376"/>
      <c r="GK42" s="376"/>
      <c r="GL42" s="376"/>
      <c r="GM42" s="376"/>
      <c r="GN42" s="376"/>
      <c r="GO42" s="376"/>
      <c r="GP42" s="376"/>
      <c r="GQ42" s="376"/>
      <c r="GR42" s="376"/>
      <c r="GS42" s="376"/>
      <c r="GT42" s="376"/>
      <c r="GU42" s="376"/>
      <c r="GV42" s="376"/>
      <c r="GW42" s="376"/>
      <c r="GX42" s="376"/>
      <c r="GY42" s="376"/>
      <c r="GZ42" s="376"/>
      <c r="HA42" s="376"/>
      <c r="HB42" s="376"/>
      <c r="HC42" s="376"/>
      <c r="HD42" s="376"/>
      <c r="HE42" s="376"/>
      <c r="HF42" s="376"/>
      <c r="HG42" s="376"/>
      <c r="HH42" s="376"/>
      <c r="HI42" s="376"/>
      <c r="HJ42" s="376"/>
      <c r="HK42" s="376"/>
      <c r="HL42" s="376"/>
      <c r="HM42" s="376"/>
      <c r="HN42" s="376"/>
      <c r="HO42" s="376"/>
      <c r="HP42" s="376"/>
      <c r="HQ42" s="376"/>
      <c r="HR42" s="376"/>
      <c r="HS42" s="376"/>
      <c r="HT42" s="376"/>
      <c r="HU42" s="376"/>
      <c r="HV42" s="376"/>
      <c r="HW42" s="376"/>
      <c r="HX42" s="376"/>
      <c r="HY42" s="376"/>
      <c r="HZ42" s="376"/>
      <c r="IA42" s="376"/>
      <c r="IB42" s="376"/>
      <c r="IC42" s="376"/>
      <c r="ID42" s="376"/>
      <c r="IE42" s="376"/>
      <c r="IF42" s="376"/>
      <c r="IG42" s="376"/>
      <c r="IH42" s="376"/>
      <c r="II42" s="376"/>
      <c r="IJ42" s="376"/>
    </row>
    <row r="43" spans="1:244" s="377" customFormat="1" ht="30" customHeight="1" x14ac:dyDescent="0.45">
      <c r="A43" s="398" t="s">
        <v>49</v>
      </c>
      <c r="B43" s="412">
        <v>44658</v>
      </c>
      <c r="C43" s="48"/>
      <c r="D43" s="51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2"/>
      <c r="AV43" s="265"/>
      <c r="AW43" s="265"/>
      <c r="AX43" s="265"/>
      <c r="AY43" s="265"/>
      <c r="AZ43" s="266"/>
      <c r="BA43" s="266"/>
      <c r="BB43" s="266"/>
      <c r="BC43" s="241">
        <v>38</v>
      </c>
      <c r="BD43" s="241">
        <v>28</v>
      </c>
      <c r="BE43" s="241">
        <v>22</v>
      </c>
      <c r="BF43" s="241">
        <v>19</v>
      </c>
      <c r="BG43" s="241">
        <v>8</v>
      </c>
      <c r="BH43" s="241">
        <v>5</v>
      </c>
      <c r="BI43" s="241">
        <v>3</v>
      </c>
      <c r="BJ43" s="241">
        <v>11</v>
      </c>
      <c r="BK43" s="157"/>
      <c r="BL43" s="156"/>
      <c r="BM43" s="384">
        <v>39</v>
      </c>
      <c r="BN43" s="384">
        <v>40</v>
      </c>
      <c r="BO43" s="218" t="s">
        <v>68</v>
      </c>
      <c r="BP43" s="185"/>
      <c r="BQ43" s="218" t="s">
        <v>68</v>
      </c>
      <c r="BR43" s="185"/>
      <c r="BS43" s="185"/>
      <c r="BT43" s="185"/>
      <c r="BU43" s="185"/>
      <c r="BV43" s="185"/>
      <c r="BW43" s="185"/>
      <c r="BX43" s="185"/>
      <c r="BY43" s="195"/>
      <c r="BZ43" s="92"/>
      <c r="CA43" s="10"/>
      <c r="CB43" s="15"/>
      <c r="CC43" s="16">
        <f t="shared" si="50"/>
        <v>0</v>
      </c>
      <c r="CD43" s="16">
        <f t="shared" si="1"/>
        <v>0</v>
      </c>
      <c r="CE43" s="16">
        <f t="shared" si="2"/>
        <v>1</v>
      </c>
      <c r="CF43" s="16">
        <f t="shared" si="3"/>
        <v>0</v>
      </c>
      <c r="CG43" s="16">
        <f t="shared" si="4"/>
        <v>1</v>
      </c>
      <c r="CH43" s="16">
        <f t="shared" si="5"/>
        <v>0</v>
      </c>
      <c r="CI43" s="16">
        <f t="shared" si="6"/>
        <v>0</v>
      </c>
      <c r="CJ43" s="16">
        <f t="shared" si="7"/>
        <v>1</v>
      </c>
      <c r="CK43" s="16">
        <f t="shared" si="8"/>
        <v>0</v>
      </c>
      <c r="CL43" s="16">
        <f t="shared" si="9"/>
        <v>0</v>
      </c>
      <c r="CM43" s="16">
        <f t="shared" si="10"/>
        <v>1</v>
      </c>
      <c r="CN43" s="16">
        <f t="shared" si="11"/>
        <v>0</v>
      </c>
      <c r="CO43" s="16">
        <f t="shared" si="12"/>
        <v>0</v>
      </c>
      <c r="CP43" s="16">
        <f t="shared" si="13"/>
        <v>0</v>
      </c>
      <c r="CQ43" s="16">
        <f t="shared" si="14"/>
        <v>0</v>
      </c>
      <c r="CR43" s="16">
        <f t="shared" si="15"/>
        <v>0</v>
      </c>
      <c r="CS43" s="16">
        <f t="shared" si="16"/>
        <v>0</v>
      </c>
      <c r="CT43" s="16">
        <f t="shared" si="17"/>
        <v>0</v>
      </c>
      <c r="CU43" s="16">
        <f t="shared" si="18"/>
        <v>1</v>
      </c>
      <c r="CV43" s="16">
        <f t="shared" si="19"/>
        <v>0</v>
      </c>
      <c r="CW43" s="16">
        <f t="shared" si="20"/>
        <v>0</v>
      </c>
      <c r="CX43" s="16">
        <f t="shared" si="21"/>
        <v>1</v>
      </c>
      <c r="CY43" s="16">
        <f t="shared" si="22"/>
        <v>0</v>
      </c>
      <c r="CZ43" s="16">
        <f t="shared" si="23"/>
        <v>0</v>
      </c>
      <c r="DA43" s="16">
        <f t="shared" si="24"/>
        <v>0</v>
      </c>
      <c r="DB43" s="16">
        <f t="shared" si="25"/>
        <v>0</v>
      </c>
      <c r="DC43" s="16">
        <f t="shared" si="26"/>
        <v>0</v>
      </c>
      <c r="DD43" s="16">
        <f t="shared" si="27"/>
        <v>1</v>
      </c>
      <c r="DE43" s="16">
        <f t="shared" si="28"/>
        <v>0</v>
      </c>
      <c r="DF43" s="16">
        <f t="shared" si="29"/>
        <v>0</v>
      </c>
      <c r="DG43" s="16">
        <f t="shared" si="30"/>
        <v>0</v>
      </c>
      <c r="DH43" s="16">
        <f t="shared" si="31"/>
        <v>0</v>
      </c>
      <c r="DI43" s="16">
        <f t="shared" si="32"/>
        <v>0</v>
      </c>
      <c r="DJ43" s="16">
        <f t="shared" si="33"/>
        <v>0</v>
      </c>
      <c r="DK43" s="16">
        <f t="shared" si="34"/>
        <v>0</v>
      </c>
      <c r="DL43" s="16">
        <f t="shared" si="35"/>
        <v>0</v>
      </c>
      <c r="DM43" s="16">
        <f t="shared" si="36"/>
        <v>0</v>
      </c>
      <c r="DN43" s="16">
        <f t="shared" si="37"/>
        <v>1</v>
      </c>
      <c r="DO43" s="16">
        <f t="shared" si="38"/>
        <v>1</v>
      </c>
      <c r="DP43" s="16">
        <f t="shared" si="39"/>
        <v>1</v>
      </c>
      <c r="DQ43" s="16">
        <f t="shared" si="40"/>
        <v>0</v>
      </c>
      <c r="DR43" s="16">
        <f t="shared" si="41"/>
        <v>0</v>
      </c>
      <c r="DS43" s="16">
        <f t="shared" si="42"/>
        <v>0</v>
      </c>
      <c r="DT43" s="16">
        <f t="shared" si="43"/>
        <v>0</v>
      </c>
      <c r="DU43" s="16">
        <f t="shared" si="44"/>
        <v>0</v>
      </c>
      <c r="DV43" s="16">
        <f t="shared" si="45"/>
        <v>0</v>
      </c>
      <c r="DW43" s="16">
        <f t="shared" si="46"/>
        <v>0</v>
      </c>
      <c r="DX43" s="16">
        <f t="shared" si="47"/>
        <v>0</v>
      </c>
      <c r="DY43" s="16">
        <f t="shared" si="48"/>
        <v>0</v>
      </c>
      <c r="DZ43" s="16">
        <f t="shared" si="49"/>
        <v>0</v>
      </c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375"/>
      <c r="EQ43" s="376"/>
      <c r="ER43" s="376"/>
      <c r="ES43" s="376"/>
      <c r="ET43" s="376"/>
      <c r="EU43" s="376"/>
      <c r="EV43" s="376"/>
      <c r="EW43" s="376"/>
      <c r="EX43" s="376"/>
      <c r="EY43" s="376"/>
      <c r="EZ43" s="376"/>
      <c r="FA43" s="376"/>
      <c r="FB43" s="376"/>
      <c r="FC43" s="376"/>
      <c r="FD43" s="376"/>
      <c r="FE43" s="376"/>
      <c r="FF43" s="376"/>
      <c r="FG43" s="376"/>
      <c r="FH43" s="376"/>
      <c r="FI43" s="376"/>
      <c r="FJ43" s="376"/>
      <c r="FK43" s="376"/>
      <c r="FL43" s="376"/>
      <c r="FM43" s="376"/>
      <c r="FN43" s="376"/>
      <c r="FO43" s="376"/>
      <c r="FP43" s="376"/>
      <c r="FQ43" s="376"/>
      <c r="FR43" s="376"/>
      <c r="FS43" s="376"/>
      <c r="FT43" s="376"/>
      <c r="FU43" s="376"/>
      <c r="FV43" s="376"/>
      <c r="FW43" s="376"/>
      <c r="FX43" s="376"/>
      <c r="FY43" s="376"/>
      <c r="FZ43" s="376"/>
      <c r="GA43" s="376"/>
      <c r="GB43" s="376"/>
      <c r="GC43" s="376"/>
      <c r="GD43" s="376"/>
      <c r="GE43" s="376"/>
      <c r="GF43" s="376"/>
      <c r="GG43" s="376"/>
      <c r="GH43" s="376"/>
      <c r="GI43" s="376"/>
      <c r="GJ43" s="376"/>
      <c r="GK43" s="376"/>
      <c r="GL43" s="376"/>
      <c r="GM43" s="376"/>
      <c r="GN43" s="376"/>
      <c r="GO43" s="376"/>
      <c r="GP43" s="376"/>
      <c r="GQ43" s="376"/>
      <c r="GR43" s="376"/>
      <c r="GS43" s="376"/>
      <c r="GT43" s="376"/>
      <c r="GU43" s="376"/>
      <c r="GV43" s="376"/>
      <c r="GW43" s="376"/>
      <c r="GX43" s="376"/>
      <c r="GY43" s="376"/>
      <c r="GZ43" s="376"/>
      <c r="HA43" s="376"/>
      <c r="HB43" s="376"/>
      <c r="HC43" s="376"/>
      <c r="HD43" s="376"/>
      <c r="HE43" s="376"/>
      <c r="HF43" s="376"/>
      <c r="HG43" s="376"/>
      <c r="HH43" s="376"/>
      <c r="HI43" s="376"/>
      <c r="HJ43" s="376"/>
      <c r="HK43" s="376"/>
      <c r="HL43" s="376"/>
      <c r="HM43" s="376"/>
      <c r="HN43" s="376"/>
      <c r="HO43" s="376"/>
      <c r="HP43" s="376"/>
      <c r="HQ43" s="376"/>
      <c r="HR43" s="376"/>
      <c r="HS43" s="376"/>
      <c r="HT43" s="376"/>
      <c r="HU43" s="376"/>
      <c r="HV43" s="376"/>
      <c r="HW43" s="376"/>
      <c r="HX43" s="376"/>
      <c r="HY43" s="376"/>
      <c r="HZ43" s="376"/>
      <c r="IA43" s="376"/>
      <c r="IB43" s="376"/>
      <c r="IC43" s="376"/>
      <c r="ID43" s="376"/>
      <c r="IE43" s="376"/>
      <c r="IF43" s="376"/>
      <c r="IG43" s="376"/>
      <c r="IH43" s="376"/>
      <c r="II43" s="376"/>
      <c r="IJ43" s="376"/>
    </row>
    <row r="44" spans="1:244" s="377" customFormat="1" ht="30" customHeight="1" x14ac:dyDescent="0.45">
      <c r="A44" s="398" t="s">
        <v>50</v>
      </c>
      <c r="B44" s="412">
        <v>44659</v>
      </c>
      <c r="C44" s="48"/>
      <c r="D44" s="51"/>
      <c r="E44" s="260"/>
      <c r="F44" s="260"/>
      <c r="G44" s="260"/>
      <c r="H44" s="260"/>
      <c r="I44" s="265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1"/>
      <c r="Y44" s="261"/>
      <c r="Z44" s="261"/>
      <c r="AA44" s="261"/>
      <c r="AB44" s="261"/>
      <c r="AC44" s="261"/>
      <c r="AD44" s="261"/>
      <c r="AE44" s="265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7" t="s">
        <v>69</v>
      </c>
      <c r="AV44" s="267">
        <v>1</v>
      </c>
      <c r="AW44" s="267">
        <v>2</v>
      </c>
      <c r="AX44" s="267">
        <v>13</v>
      </c>
      <c r="AY44" s="423">
        <v>14</v>
      </c>
      <c r="AZ44" s="530"/>
      <c r="BA44" s="530"/>
      <c r="BB44" s="266"/>
      <c r="BC44" s="241">
        <v>38</v>
      </c>
      <c r="BD44" s="241">
        <v>28</v>
      </c>
      <c r="BE44" s="241">
        <v>22</v>
      </c>
      <c r="BF44" s="241">
        <v>19</v>
      </c>
      <c r="BG44" s="241">
        <v>8</v>
      </c>
      <c r="BH44" s="241">
        <v>5</v>
      </c>
      <c r="BI44" s="241">
        <v>3</v>
      </c>
      <c r="BJ44" s="241">
        <v>11</v>
      </c>
      <c r="BK44" s="157"/>
      <c r="BL44" s="156"/>
      <c r="BM44" s="384">
        <v>39</v>
      </c>
      <c r="BN44" s="384">
        <v>40</v>
      </c>
      <c r="BO44" s="218" t="s">
        <v>68</v>
      </c>
      <c r="BP44" s="185"/>
      <c r="BQ44" s="218" t="s">
        <v>68</v>
      </c>
      <c r="BR44" s="185"/>
      <c r="BS44" s="185"/>
      <c r="BT44" s="185"/>
      <c r="BU44" s="185"/>
      <c r="BV44" s="185"/>
      <c r="BW44" s="185"/>
      <c r="BX44" s="185"/>
      <c r="BY44" s="195"/>
      <c r="BZ44" s="92"/>
      <c r="CA44" s="10"/>
      <c r="CB44" s="15"/>
      <c r="CC44" s="16">
        <f t="shared" si="50"/>
        <v>1</v>
      </c>
      <c r="CD44" s="16">
        <f t="shared" si="1"/>
        <v>1</v>
      </c>
      <c r="CE44" s="16">
        <f t="shared" si="2"/>
        <v>1</v>
      </c>
      <c r="CF44" s="16">
        <f t="shared" si="3"/>
        <v>0</v>
      </c>
      <c r="CG44" s="16">
        <f t="shared" si="4"/>
        <v>1</v>
      </c>
      <c r="CH44" s="16">
        <f t="shared" si="5"/>
        <v>0</v>
      </c>
      <c r="CI44" s="16">
        <f t="shared" si="6"/>
        <v>0</v>
      </c>
      <c r="CJ44" s="16">
        <f t="shared" si="7"/>
        <v>1</v>
      </c>
      <c r="CK44" s="16">
        <f t="shared" si="8"/>
        <v>0</v>
      </c>
      <c r="CL44" s="16">
        <f t="shared" si="9"/>
        <v>0</v>
      </c>
      <c r="CM44" s="16">
        <f t="shared" si="10"/>
        <v>1</v>
      </c>
      <c r="CN44" s="16">
        <f t="shared" si="11"/>
        <v>0</v>
      </c>
      <c r="CO44" s="16">
        <f t="shared" si="12"/>
        <v>1</v>
      </c>
      <c r="CP44" s="16">
        <f t="shared" si="13"/>
        <v>1</v>
      </c>
      <c r="CQ44" s="16">
        <f t="shared" si="14"/>
        <v>0</v>
      </c>
      <c r="CR44" s="16">
        <f t="shared" si="15"/>
        <v>0</v>
      </c>
      <c r="CS44" s="16">
        <f t="shared" si="16"/>
        <v>0</v>
      </c>
      <c r="CT44" s="16">
        <f t="shared" si="17"/>
        <v>0</v>
      </c>
      <c r="CU44" s="16">
        <f t="shared" si="18"/>
        <v>1</v>
      </c>
      <c r="CV44" s="16">
        <f t="shared" si="19"/>
        <v>0</v>
      </c>
      <c r="CW44" s="16">
        <f t="shared" si="20"/>
        <v>0</v>
      </c>
      <c r="CX44" s="16">
        <f t="shared" si="21"/>
        <v>1</v>
      </c>
      <c r="CY44" s="16">
        <f t="shared" si="22"/>
        <v>0</v>
      </c>
      <c r="CZ44" s="16">
        <f t="shared" si="23"/>
        <v>0</v>
      </c>
      <c r="DA44" s="16">
        <f t="shared" si="24"/>
        <v>0</v>
      </c>
      <c r="DB44" s="16">
        <f t="shared" si="25"/>
        <v>0</v>
      </c>
      <c r="DC44" s="16">
        <f t="shared" si="26"/>
        <v>0</v>
      </c>
      <c r="DD44" s="16">
        <f t="shared" si="27"/>
        <v>1</v>
      </c>
      <c r="DE44" s="16">
        <f t="shared" si="28"/>
        <v>0</v>
      </c>
      <c r="DF44" s="16">
        <f t="shared" si="29"/>
        <v>0</v>
      </c>
      <c r="DG44" s="16">
        <f t="shared" si="30"/>
        <v>0</v>
      </c>
      <c r="DH44" s="16">
        <f t="shared" si="31"/>
        <v>0</v>
      </c>
      <c r="DI44" s="16">
        <f t="shared" si="32"/>
        <v>0</v>
      </c>
      <c r="DJ44" s="16">
        <f t="shared" si="33"/>
        <v>0</v>
      </c>
      <c r="DK44" s="16">
        <f t="shared" si="34"/>
        <v>0</v>
      </c>
      <c r="DL44" s="16">
        <f t="shared" si="35"/>
        <v>0</v>
      </c>
      <c r="DM44" s="16">
        <f t="shared" si="36"/>
        <v>0</v>
      </c>
      <c r="DN44" s="16">
        <f t="shared" si="37"/>
        <v>1</v>
      </c>
      <c r="DO44" s="16">
        <f t="shared" si="38"/>
        <v>1</v>
      </c>
      <c r="DP44" s="16">
        <f t="shared" si="39"/>
        <v>1</v>
      </c>
      <c r="DQ44" s="16">
        <f t="shared" si="40"/>
        <v>0</v>
      </c>
      <c r="DR44" s="16">
        <f t="shared" si="41"/>
        <v>0</v>
      </c>
      <c r="DS44" s="16">
        <f t="shared" si="42"/>
        <v>0</v>
      </c>
      <c r="DT44" s="16">
        <f t="shared" si="43"/>
        <v>0</v>
      </c>
      <c r="DU44" s="16">
        <f t="shared" si="44"/>
        <v>0</v>
      </c>
      <c r="DV44" s="16">
        <f t="shared" si="45"/>
        <v>0</v>
      </c>
      <c r="DW44" s="16">
        <f t="shared" si="46"/>
        <v>0</v>
      </c>
      <c r="DX44" s="16">
        <f t="shared" si="47"/>
        <v>0</v>
      </c>
      <c r="DY44" s="16">
        <f t="shared" si="48"/>
        <v>0</v>
      </c>
      <c r="DZ44" s="16">
        <f t="shared" si="49"/>
        <v>0</v>
      </c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375"/>
      <c r="EQ44" s="376"/>
      <c r="ER44" s="376"/>
      <c r="ES44" s="376"/>
      <c r="ET44" s="376"/>
      <c r="EU44" s="376"/>
      <c r="EV44" s="376"/>
      <c r="EW44" s="376"/>
      <c r="EX44" s="376"/>
      <c r="EY44" s="376"/>
      <c r="EZ44" s="376"/>
      <c r="FA44" s="376"/>
      <c r="FB44" s="376"/>
      <c r="FC44" s="376"/>
      <c r="FD44" s="376"/>
      <c r="FE44" s="376"/>
      <c r="FF44" s="376"/>
      <c r="FG44" s="376"/>
      <c r="FH44" s="376"/>
      <c r="FI44" s="376"/>
      <c r="FJ44" s="376"/>
      <c r="FK44" s="376"/>
      <c r="FL44" s="376"/>
      <c r="FM44" s="376"/>
      <c r="FN44" s="376"/>
      <c r="FO44" s="376"/>
      <c r="FP44" s="376"/>
      <c r="FQ44" s="376"/>
      <c r="FR44" s="376"/>
      <c r="FS44" s="376"/>
      <c r="FT44" s="376"/>
      <c r="FU44" s="376"/>
      <c r="FV44" s="376"/>
      <c r="FW44" s="376"/>
      <c r="FX44" s="376"/>
      <c r="FY44" s="376"/>
      <c r="FZ44" s="376"/>
      <c r="GA44" s="376"/>
      <c r="GB44" s="376"/>
      <c r="GC44" s="376"/>
      <c r="GD44" s="376"/>
      <c r="GE44" s="376"/>
      <c r="GF44" s="376"/>
      <c r="GG44" s="376"/>
      <c r="GH44" s="376"/>
      <c r="GI44" s="376"/>
      <c r="GJ44" s="376"/>
      <c r="GK44" s="376"/>
      <c r="GL44" s="376"/>
      <c r="GM44" s="376"/>
      <c r="GN44" s="376"/>
      <c r="GO44" s="376"/>
      <c r="GP44" s="376"/>
      <c r="GQ44" s="376"/>
      <c r="GR44" s="376"/>
      <c r="GS44" s="376"/>
      <c r="GT44" s="376"/>
      <c r="GU44" s="376"/>
      <c r="GV44" s="376"/>
      <c r="GW44" s="376"/>
      <c r="GX44" s="376"/>
      <c r="GY44" s="376"/>
      <c r="GZ44" s="376"/>
      <c r="HA44" s="376"/>
      <c r="HB44" s="376"/>
      <c r="HC44" s="376"/>
      <c r="HD44" s="376"/>
      <c r="HE44" s="376"/>
      <c r="HF44" s="376"/>
      <c r="HG44" s="376"/>
      <c r="HH44" s="376"/>
      <c r="HI44" s="376"/>
      <c r="HJ44" s="376"/>
      <c r="HK44" s="376"/>
      <c r="HL44" s="376"/>
      <c r="HM44" s="376"/>
      <c r="HN44" s="376"/>
      <c r="HO44" s="376"/>
      <c r="HP44" s="376"/>
      <c r="HQ44" s="376"/>
      <c r="HR44" s="376"/>
      <c r="HS44" s="376"/>
      <c r="HT44" s="376"/>
      <c r="HU44" s="376"/>
      <c r="HV44" s="376"/>
      <c r="HW44" s="376"/>
      <c r="HX44" s="376"/>
      <c r="HY44" s="376"/>
      <c r="HZ44" s="376"/>
      <c r="IA44" s="376"/>
      <c r="IB44" s="376"/>
      <c r="IC44" s="376"/>
      <c r="ID44" s="376"/>
      <c r="IE44" s="376"/>
      <c r="IF44" s="376"/>
      <c r="IG44" s="376"/>
      <c r="IH44" s="376"/>
      <c r="II44" s="376"/>
      <c r="IJ44" s="376"/>
    </row>
    <row r="45" spans="1:244" s="377" customFormat="1" ht="30" customHeight="1" x14ac:dyDescent="0.45">
      <c r="A45" s="398" t="s">
        <v>51</v>
      </c>
      <c r="B45" s="412">
        <v>44660</v>
      </c>
      <c r="C45" s="48"/>
      <c r="D45" s="51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2"/>
      <c r="AV45" s="262"/>
      <c r="AW45" s="262"/>
      <c r="AX45" s="262"/>
      <c r="AY45" s="262"/>
      <c r="AZ45" s="268"/>
      <c r="BA45" s="268"/>
      <c r="BB45" s="268"/>
      <c r="BC45" s="242"/>
      <c r="BD45" s="242"/>
      <c r="BE45" s="242"/>
      <c r="BF45" s="242"/>
      <c r="BG45" s="242"/>
      <c r="BH45" s="242"/>
      <c r="BI45" s="242"/>
      <c r="BJ45" s="242"/>
      <c r="BK45" s="157"/>
      <c r="BL45" s="156"/>
      <c r="BM45" s="384"/>
      <c r="BN45" s="384"/>
      <c r="BO45" s="218" t="s">
        <v>68</v>
      </c>
      <c r="BP45" s="185"/>
      <c r="BQ45" s="218" t="s">
        <v>68</v>
      </c>
      <c r="BR45" s="185"/>
      <c r="BS45" s="185"/>
      <c r="BT45" s="185"/>
      <c r="BU45" s="185"/>
      <c r="BV45" s="185"/>
      <c r="BW45" s="185"/>
      <c r="BX45" s="185"/>
      <c r="BY45" s="196"/>
      <c r="BZ45" s="95"/>
      <c r="CA45" s="10"/>
      <c r="CB45" s="15"/>
      <c r="CC45" s="16">
        <f t="shared" si="50"/>
        <v>0</v>
      </c>
      <c r="CD45" s="16">
        <f t="shared" si="1"/>
        <v>0</v>
      </c>
      <c r="CE45" s="16">
        <f t="shared" si="2"/>
        <v>0</v>
      </c>
      <c r="CF45" s="16">
        <f t="shared" si="3"/>
        <v>0</v>
      </c>
      <c r="CG45" s="16">
        <f t="shared" si="4"/>
        <v>0</v>
      </c>
      <c r="CH45" s="16">
        <f t="shared" si="5"/>
        <v>0</v>
      </c>
      <c r="CI45" s="16">
        <f t="shared" si="6"/>
        <v>0</v>
      </c>
      <c r="CJ45" s="16">
        <f t="shared" si="7"/>
        <v>0</v>
      </c>
      <c r="CK45" s="16">
        <f t="shared" si="8"/>
        <v>0</v>
      </c>
      <c r="CL45" s="16">
        <f t="shared" si="9"/>
        <v>0</v>
      </c>
      <c r="CM45" s="16">
        <f t="shared" si="10"/>
        <v>0</v>
      </c>
      <c r="CN45" s="16">
        <f t="shared" si="11"/>
        <v>0</v>
      </c>
      <c r="CO45" s="16">
        <f t="shared" si="12"/>
        <v>0</v>
      </c>
      <c r="CP45" s="16">
        <f t="shared" si="13"/>
        <v>0</v>
      </c>
      <c r="CQ45" s="16">
        <f t="shared" si="14"/>
        <v>0</v>
      </c>
      <c r="CR45" s="16">
        <f t="shared" si="15"/>
        <v>0</v>
      </c>
      <c r="CS45" s="16">
        <f t="shared" si="16"/>
        <v>0</v>
      </c>
      <c r="CT45" s="16">
        <f t="shared" si="17"/>
        <v>0</v>
      </c>
      <c r="CU45" s="16">
        <f t="shared" si="18"/>
        <v>0</v>
      </c>
      <c r="CV45" s="16">
        <f t="shared" si="19"/>
        <v>0</v>
      </c>
      <c r="CW45" s="16">
        <f t="shared" si="20"/>
        <v>0</v>
      </c>
      <c r="CX45" s="16">
        <f t="shared" si="21"/>
        <v>0</v>
      </c>
      <c r="CY45" s="16">
        <f t="shared" si="22"/>
        <v>0</v>
      </c>
      <c r="CZ45" s="16">
        <f t="shared" si="23"/>
        <v>0</v>
      </c>
      <c r="DA45" s="16">
        <f t="shared" si="24"/>
        <v>0</v>
      </c>
      <c r="DB45" s="16">
        <f t="shared" si="25"/>
        <v>0</v>
      </c>
      <c r="DC45" s="16">
        <f t="shared" si="26"/>
        <v>0</v>
      </c>
      <c r="DD45" s="16">
        <f t="shared" si="27"/>
        <v>0</v>
      </c>
      <c r="DE45" s="16">
        <f t="shared" si="28"/>
        <v>0</v>
      </c>
      <c r="DF45" s="16">
        <f t="shared" si="29"/>
        <v>0</v>
      </c>
      <c r="DG45" s="16">
        <f t="shared" si="30"/>
        <v>0</v>
      </c>
      <c r="DH45" s="16">
        <f t="shared" si="31"/>
        <v>0</v>
      </c>
      <c r="DI45" s="16">
        <f t="shared" si="32"/>
        <v>0</v>
      </c>
      <c r="DJ45" s="16">
        <f t="shared" si="33"/>
        <v>0</v>
      </c>
      <c r="DK45" s="16">
        <f t="shared" si="34"/>
        <v>0</v>
      </c>
      <c r="DL45" s="16">
        <f t="shared" si="35"/>
        <v>0</v>
      </c>
      <c r="DM45" s="16">
        <f t="shared" si="36"/>
        <v>0</v>
      </c>
      <c r="DN45" s="16">
        <f t="shared" si="37"/>
        <v>0</v>
      </c>
      <c r="DO45" s="16">
        <f t="shared" si="38"/>
        <v>0</v>
      </c>
      <c r="DP45" s="16">
        <f t="shared" si="39"/>
        <v>0</v>
      </c>
      <c r="DQ45" s="16">
        <f t="shared" si="40"/>
        <v>0</v>
      </c>
      <c r="DR45" s="16">
        <f t="shared" si="41"/>
        <v>0</v>
      </c>
      <c r="DS45" s="16">
        <f t="shared" si="42"/>
        <v>0</v>
      </c>
      <c r="DT45" s="16">
        <f t="shared" si="43"/>
        <v>0</v>
      </c>
      <c r="DU45" s="16">
        <f t="shared" si="44"/>
        <v>0</v>
      </c>
      <c r="DV45" s="16">
        <f t="shared" si="45"/>
        <v>0</v>
      </c>
      <c r="DW45" s="16">
        <f t="shared" si="46"/>
        <v>0</v>
      </c>
      <c r="DX45" s="16">
        <f t="shared" si="47"/>
        <v>0</v>
      </c>
      <c r="DY45" s="16">
        <f t="shared" si="48"/>
        <v>0</v>
      </c>
      <c r="DZ45" s="16">
        <f t="shared" si="49"/>
        <v>0</v>
      </c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375"/>
      <c r="EQ45" s="376"/>
      <c r="ER45" s="376"/>
      <c r="ES45" s="376"/>
      <c r="ET45" s="376"/>
      <c r="EU45" s="376"/>
      <c r="EV45" s="376"/>
      <c r="EW45" s="376"/>
      <c r="EX45" s="376"/>
      <c r="EY45" s="376"/>
      <c r="EZ45" s="376"/>
      <c r="FA45" s="376"/>
      <c r="FB45" s="376"/>
      <c r="FC45" s="376"/>
      <c r="FD45" s="376"/>
      <c r="FE45" s="376"/>
      <c r="FF45" s="376"/>
      <c r="FG45" s="376"/>
      <c r="FH45" s="376"/>
      <c r="FI45" s="376"/>
      <c r="FJ45" s="376"/>
      <c r="FK45" s="376"/>
      <c r="FL45" s="376"/>
      <c r="FM45" s="376"/>
      <c r="FN45" s="376"/>
      <c r="FO45" s="376"/>
      <c r="FP45" s="376"/>
      <c r="FQ45" s="376"/>
      <c r="FR45" s="376"/>
      <c r="FS45" s="376"/>
      <c r="FT45" s="376"/>
      <c r="FU45" s="376"/>
      <c r="FV45" s="376"/>
      <c r="FW45" s="376"/>
      <c r="FX45" s="376"/>
      <c r="FY45" s="376"/>
      <c r="FZ45" s="376"/>
      <c r="GA45" s="376"/>
      <c r="GB45" s="376"/>
      <c r="GC45" s="376"/>
      <c r="GD45" s="376"/>
      <c r="GE45" s="376"/>
      <c r="GF45" s="376"/>
      <c r="GG45" s="376"/>
      <c r="GH45" s="376"/>
      <c r="GI45" s="376"/>
      <c r="GJ45" s="376"/>
      <c r="GK45" s="376"/>
      <c r="GL45" s="376"/>
      <c r="GM45" s="376"/>
      <c r="GN45" s="376"/>
      <c r="GO45" s="376"/>
      <c r="GP45" s="376"/>
      <c r="GQ45" s="376"/>
      <c r="GR45" s="376"/>
      <c r="GS45" s="376"/>
      <c r="GT45" s="376"/>
      <c r="GU45" s="376"/>
      <c r="GV45" s="376"/>
      <c r="GW45" s="376"/>
      <c r="GX45" s="376"/>
      <c r="GY45" s="376"/>
      <c r="GZ45" s="376"/>
      <c r="HA45" s="376"/>
      <c r="HB45" s="376"/>
      <c r="HC45" s="376"/>
      <c r="HD45" s="376"/>
      <c r="HE45" s="376"/>
      <c r="HF45" s="376"/>
      <c r="HG45" s="376"/>
      <c r="HH45" s="376"/>
      <c r="HI45" s="376"/>
      <c r="HJ45" s="376"/>
      <c r="HK45" s="376"/>
      <c r="HL45" s="376"/>
      <c r="HM45" s="376"/>
      <c r="HN45" s="376"/>
      <c r="HO45" s="376"/>
      <c r="HP45" s="376"/>
      <c r="HQ45" s="376"/>
      <c r="HR45" s="376"/>
      <c r="HS45" s="376"/>
      <c r="HT45" s="376"/>
      <c r="HU45" s="376"/>
      <c r="HV45" s="376"/>
      <c r="HW45" s="376"/>
      <c r="HX45" s="376"/>
      <c r="HY45" s="376"/>
      <c r="HZ45" s="376"/>
      <c r="IA45" s="376"/>
      <c r="IB45" s="376"/>
      <c r="IC45" s="376"/>
      <c r="ID45" s="376"/>
      <c r="IE45" s="376"/>
      <c r="IF45" s="376"/>
      <c r="IG45" s="376"/>
      <c r="IH45" s="376"/>
      <c r="II45" s="376"/>
      <c r="IJ45" s="376"/>
    </row>
    <row r="46" spans="1:244" s="332" customFormat="1" ht="30" customHeight="1" x14ac:dyDescent="0.45">
      <c r="A46" s="399" t="s">
        <v>52</v>
      </c>
      <c r="B46" s="413">
        <v>44661</v>
      </c>
      <c r="C46" s="49"/>
      <c r="D46" s="50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1"/>
      <c r="AV46" s="271"/>
      <c r="AW46" s="271"/>
      <c r="AX46" s="271"/>
      <c r="AY46" s="271"/>
      <c r="AZ46" s="272"/>
      <c r="BA46" s="272"/>
      <c r="BB46" s="272"/>
      <c r="BC46" s="243"/>
      <c r="BD46" s="243"/>
      <c r="BE46" s="243"/>
      <c r="BF46" s="243"/>
      <c r="BG46" s="243"/>
      <c r="BH46" s="243"/>
      <c r="BI46" s="243"/>
      <c r="BJ46" s="243"/>
      <c r="BK46" s="158"/>
      <c r="BL46" s="155"/>
      <c r="BM46" s="385"/>
      <c r="BN46" s="386"/>
      <c r="BO46" s="173"/>
      <c r="BP46" s="175"/>
      <c r="BQ46" s="175"/>
      <c r="BR46" s="180"/>
      <c r="BS46" s="180"/>
      <c r="BT46" s="180"/>
      <c r="BU46" s="180"/>
      <c r="BV46" s="180"/>
      <c r="BW46" s="180"/>
      <c r="BX46" s="180"/>
      <c r="BY46" s="192"/>
      <c r="BZ46" s="27"/>
      <c r="CA46" s="14"/>
      <c r="CB46" s="15"/>
      <c r="CC46" s="16">
        <f t="shared" si="50"/>
        <v>0</v>
      </c>
      <c r="CD46" s="16">
        <f t="shared" si="1"/>
        <v>0</v>
      </c>
      <c r="CE46" s="16">
        <f t="shared" si="2"/>
        <v>0</v>
      </c>
      <c r="CF46" s="16">
        <f t="shared" si="3"/>
        <v>0</v>
      </c>
      <c r="CG46" s="16">
        <f t="shared" si="4"/>
        <v>0</v>
      </c>
      <c r="CH46" s="16">
        <f t="shared" si="5"/>
        <v>0</v>
      </c>
      <c r="CI46" s="16">
        <f t="shared" si="6"/>
        <v>0</v>
      </c>
      <c r="CJ46" s="16">
        <f t="shared" si="7"/>
        <v>0</v>
      </c>
      <c r="CK46" s="16">
        <f t="shared" si="8"/>
        <v>0</v>
      </c>
      <c r="CL46" s="16">
        <f t="shared" si="9"/>
        <v>0</v>
      </c>
      <c r="CM46" s="16">
        <f t="shared" si="10"/>
        <v>0</v>
      </c>
      <c r="CN46" s="16">
        <f t="shared" si="11"/>
        <v>0</v>
      </c>
      <c r="CO46" s="16">
        <f t="shared" si="12"/>
        <v>0</v>
      </c>
      <c r="CP46" s="16">
        <f t="shared" si="13"/>
        <v>0</v>
      </c>
      <c r="CQ46" s="16">
        <f t="shared" si="14"/>
        <v>0</v>
      </c>
      <c r="CR46" s="16">
        <f t="shared" si="15"/>
        <v>0</v>
      </c>
      <c r="CS46" s="16">
        <f t="shared" si="16"/>
        <v>0</v>
      </c>
      <c r="CT46" s="16">
        <f t="shared" si="17"/>
        <v>0</v>
      </c>
      <c r="CU46" s="16">
        <f t="shared" si="18"/>
        <v>0</v>
      </c>
      <c r="CV46" s="16">
        <f t="shared" si="19"/>
        <v>0</v>
      </c>
      <c r="CW46" s="16">
        <f t="shared" si="20"/>
        <v>0</v>
      </c>
      <c r="CX46" s="16">
        <f t="shared" si="21"/>
        <v>0</v>
      </c>
      <c r="CY46" s="16">
        <f t="shared" si="22"/>
        <v>0</v>
      </c>
      <c r="CZ46" s="16">
        <f t="shared" si="23"/>
        <v>0</v>
      </c>
      <c r="DA46" s="16">
        <f t="shared" si="24"/>
        <v>0</v>
      </c>
      <c r="DB46" s="16">
        <f t="shared" si="25"/>
        <v>0</v>
      </c>
      <c r="DC46" s="16">
        <f t="shared" si="26"/>
        <v>0</v>
      </c>
      <c r="DD46" s="16">
        <f t="shared" si="27"/>
        <v>0</v>
      </c>
      <c r="DE46" s="16">
        <f t="shared" si="28"/>
        <v>0</v>
      </c>
      <c r="DF46" s="16">
        <f t="shared" si="29"/>
        <v>0</v>
      </c>
      <c r="DG46" s="16">
        <f t="shared" si="30"/>
        <v>0</v>
      </c>
      <c r="DH46" s="16">
        <f t="shared" si="31"/>
        <v>0</v>
      </c>
      <c r="DI46" s="16">
        <f t="shared" si="32"/>
        <v>0</v>
      </c>
      <c r="DJ46" s="16">
        <f t="shared" si="33"/>
        <v>0</v>
      </c>
      <c r="DK46" s="16">
        <f t="shared" si="34"/>
        <v>0</v>
      </c>
      <c r="DL46" s="16">
        <f t="shared" si="35"/>
        <v>0</v>
      </c>
      <c r="DM46" s="16">
        <f t="shared" si="36"/>
        <v>0</v>
      </c>
      <c r="DN46" s="16">
        <f t="shared" si="37"/>
        <v>0</v>
      </c>
      <c r="DO46" s="16">
        <f t="shared" si="38"/>
        <v>0</v>
      </c>
      <c r="DP46" s="16">
        <f t="shared" si="39"/>
        <v>0</v>
      </c>
      <c r="DQ46" s="16">
        <f t="shared" si="40"/>
        <v>0</v>
      </c>
      <c r="DR46" s="16">
        <f t="shared" si="41"/>
        <v>0</v>
      </c>
      <c r="DS46" s="16">
        <f t="shared" si="42"/>
        <v>0</v>
      </c>
      <c r="DT46" s="16">
        <f t="shared" si="43"/>
        <v>0</v>
      </c>
      <c r="DU46" s="16">
        <f t="shared" si="44"/>
        <v>0</v>
      </c>
      <c r="DV46" s="16">
        <f t="shared" si="45"/>
        <v>0</v>
      </c>
      <c r="DW46" s="16">
        <f t="shared" si="46"/>
        <v>0</v>
      </c>
      <c r="DX46" s="16">
        <f t="shared" si="47"/>
        <v>0</v>
      </c>
      <c r="DY46" s="16">
        <f t="shared" si="48"/>
        <v>0</v>
      </c>
      <c r="DZ46" s="16">
        <f t="shared" si="49"/>
        <v>0</v>
      </c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331"/>
    </row>
    <row r="47" spans="1:244" s="332" customFormat="1" ht="30" customHeight="1" x14ac:dyDescent="0.45">
      <c r="A47" s="399" t="s">
        <v>46</v>
      </c>
      <c r="B47" s="413">
        <v>44662</v>
      </c>
      <c r="C47" s="49"/>
      <c r="D47" s="50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1"/>
      <c r="AV47" s="271"/>
      <c r="AW47" s="271"/>
      <c r="AX47" s="271"/>
      <c r="AY47" s="271"/>
      <c r="AZ47" s="272"/>
      <c r="BA47" s="272"/>
      <c r="BB47" s="272"/>
      <c r="BC47" s="244"/>
      <c r="BD47" s="244"/>
      <c r="BE47" s="244"/>
      <c r="BF47" s="244"/>
      <c r="BG47" s="244"/>
      <c r="BH47" s="244"/>
      <c r="BI47" s="244"/>
      <c r="BJ47" s="244"/>
      <c r="BK47" s="108"/>
      <c r="BL47" s="97"/>
      <c r="BM47" s="387"/>
      <c r="BN47" s="292"/>
      <c r="BO47" s="173"/>
      <c r="BP47" s="180"/>
      <c r="BQ47" s="180"/>
      <c r="BR47" s="180"/>
      <c r="BS47" s="180"/>
      <c r="BT47" s="180"/>
      <c r="BU47" s="180"/>
      <c r="BV47" s="180"/>
      <c r="BW47" s="180"/>
      <c r="BX47" s="180"/>
      <c r="BY47" s="192"/>
      <c r="BZ47" s="27"/>
      <c r="CA47" s="14"/>
      <c r="CB47" s="98"/>
      <c r="CC47" s="16">
        <f t="shared" si="50"/>
        <v>0</v>
      </c>
      <c r="CD47" s="16">
        <f t="shared" si="1"/>
        <v>0</v>
      </c>
      <c r="CE47" s="16">
        <f t="shared" si="2"/>
        <v>0</v>
      </c>
      <c r="CF47" s="16">
        <f t="shared" si="3"/>
        <v>0</v>
      </c>
      <c r="CG47" s="16">
        <f t="shared" si="4"/>
        <v>0</v>
      </c>
      <c r="CH47" s="16">
        <f t="shared" si="5"/>
        <v>0</v>
      </c>
      <c r="CI47" s="16">
        <f t="shared" si="6"/>
        <v>0</v>
      </c>
      <c r="CJ47" s="16">
        <f t="shared" si="7"/>
        <v>0</v>
      </c>
      <c r="CK47" s="16">
        <f t="shared" si="8"/>
        <v>0</v>
      </c>
      <c r="CL47" s="16">
        <f t="shared" si="9"/>
        <v>0</v>
      </c>
      <c r="CM47" s="16">
        <f t="shared" si="10"/>
        <v>0</v>
      </c>
      <c r="CN47" s="16">
        <f t="shared" si="11"/>
        <v>0</v>
      </c>
      <c r="CO47" s="16">
        <f t="shared" si="12"/>
        <v>0</v>
      </c>
      <c r="CP47" s="16">
        <f t="shared" si="13"/>
        <v>0</v>
      </c>
      <c r="CQ47" s="16">
        <f t="shared" si="14"/>
        <v>0</v>
      </c>
      <c r="CR47" s="16">
        <f t="shared" si="15"/>
        <v>0</v>
      </c>
      <c r="CS47" s="16">
        <f t="shared" si="16"/>
        <v>0</v>
      </c>
      <c r="CT47" s="16">
        <f t="shared" si="17"/>
        <v>0</v>
      </c>
      <c r="CU47" s="16">
        <f t="shared" si="18"/>
        <v>0</v>
      </c>
      <c r="CV47" s="16">
        <f t="shared" si="19"/>
        <v>0</v>
      </c>
      <c r="CW47" s="16">
        <f t="shared" si="20"/>
        <v>0</v>
      </c>
      <c r="CX47" s="16">
        <f t="shared" si="21"/>
        <v>0</v>
      </c>
      <c r="CY47" s="16">
        <f t="shared" si="22"/>
        <v>0</v>
      </c>
      <c r="CZ47" s="16">
        <f t="shared" si="23"/>
        <v>0</v>
      </c>
      <c r="DA47" s="16">
        <f t="shared" si="24"/>
        <v>0</v>
      </c>
      <c r="DB47" s="16">
        <f t="shared" si="25"/>
        <v>0</v>
      </c>
      <c r="DC47" s="16">
        <f t="shared" si="26"/>
        <v>0</v>
      </c>
      <c r="DD47" s="16">
        <f t="shared" si="27"/>
        <v>0</v>
      </c>
      <c r="DE47" s="16">
        <f t="shared" si="28"/>
        <v>0</v>
      </c>
      <c r="DF47" s="16">
        <f t="shared" si="29"/>
        <v>0</v>
      </c>
      <c r="DG47" s="16">
        <f t="shared" si="30"/>
        <v>0</v>
      </c>
      <c r="DH47" s="16">
        <f t="shared" si="31"/>
        <v>0</v>
      </c>
      <c r="DI47" s="16">
        <f t="shared" si="32"/>
        <v>0</v>
      </c>
      <c r="DJ47" s="16">
        <f t="shared" si="33"/>
        <v>0</v>
      </c>
      <c r="DK47" s="16">
        <f t="shared" si="34"/>
        <v>0</v>
      </c>
      <c r="DL47" s="16">
        <f t="shared" si="35"/>
        <v>0</v>
      </c>
      <c r="DM47" s="16">
        <f t="shared" si="36"/>
        <v>0</v>
      </c>
      <c r="DN47" s="16">
        <f t="shared" si="37"/>
        <v>0</v>
      </c>
      <c r="DO47" s="16">
        <f t="shared" si="38"/>
        <v>0</v>
      </c>
      <c r="DP47" s="16">
        <f t="shared" si="39"/>
        <v>0</v>
      </c>
      <c r="DQ47" s="16">
        <f t="shared" si="40"/>
        <v>0</v>
      </c>
      <c r="DR47" s="16">
        <f t="shared" si="41"/>
        <v>0</v>
      </c>
      <c r="DS47" s="16">
        <f t="shared" si="42"/>
        <v>0</v>
      </c>
      <c r="DT47" s="16">
        <f t="shared" si="43"/>
        <v>0</v>
      </c>
      <c r="DU47" s="16">
        <f t="shared" si="44"/>
        <v>0</v>
      </c>
      <c r="DV47" s="16">
        <f t="shared" si="45"/>
        <v>0</v>
      </c>
      <c r="DW47" s="16">
        <f t="shared" si="46"/>
        <v>0</v>
      </c>
      <c r="DX47" s="16">
        <f t="shared" si="47"/>
        <v>0</v>
      </c>
      <c r="DY47" s="16">
        <f t="shared" si="48"/>
        <v>0</v>
      </c>
      <c r="DZ47" s="16">
        <f t="shared" si="49"/>
        <v>0</v>
      </c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331"/>
    </row>
    <row r="48" spans="1:244" s="332" customFormat="1" ht="30" customHeight="1" x14ac:dyDescent="0.45">
      <c r="A48" s="399" t="s">
        <v>47</v>
      </c>
      <c r="B48" s="413">
        <v>44663</v>
      </c>
      <c r="C48" s="49"/>
      <c r="D48" s="50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3"/>
      <c r="AV48" s="273"/>
      <c r="AW48" s="273"/>
      <c r="AX48" s="273"/>
      <c r="AY48" s="273"/>
      <c r="AZ48" s="274"/>
      <c r="BA48" s="274"/>
      <c r="BB48" s="274"/>
      <c r="BC48" s="244"/>
      <c r="BD48" s="244"/>
      <c r="BE48" s="244"/>
      <c r="BG48" s="244"/>
      <c r="BH48" s="245"/>
      <c r="BI48" s="244"/>
      <c r="BJ48" s="244"/>
      <c r="BK48" s="108"/>
      <c r="BL48" s="97"/>
      <c r="BM48" s="387"/>
      <c r="BN48" s="292"/>
      <c r="BO48" s="173"/>
      <c r="BP48" s="180"/>
      <c r="BQ48" s="180"/>
      <c r="BR48" s="180"/>
      <c r="BS48" s="180"/>
      <c r="BT48" s="180"/>
      <c r="BU48" s="180"/>
      <c r="BV48" s="180"/>
      <c r="BW48" s="180"/>
      <c r="BX48" s="180"/>
      <c r="BY48" s="192"/>
      <c r="BZ48" s="27"/>
      <c r="CA48" s="14"/>
      <c r="CB48" s="98"/>
      <c r="CC48" s="16">
        <f t="shared" si="50"/>
        <v>0</v>
      </c>
      <c r="CD48" s="16">
        <f t="shared" si="1"/>
        <v>0</v>
      </c>
      <c r="CE48" s="16">
        <f t="shared" si="2"/>
        <v>0</v>
      </c>
      <c r="CF48" s="16">
        <f t="shared" si="3"/>
        <v>0</v>
      </c>
      <c r="CG48" s="16">
        <f t="shared" si="4"/>
        <v>0</v>
      </c>
      <c r="CH48" s="16">
        <f t="shared" si="5"/>
        <v>0</v>
      </c>
      <c r="CI48" s="16">
        <f t="shared" si="6"/>
        <v>0</v>
      </c>
      <c r="CJ48" s="16">
        <f t="shared" si="7"/>
        <v>0</v>
      </c>
      <c r="CK48" s="16">
        <f t="shared" si="8"/>
        <v>0</v>
      </c>
      <c r="CL48" s="16">
        <f t="shared" si="9"/>
        <v>0</v>
      </c>
      <c r="CM48" s="16">
        <f t="shared" si="10"/>
        <v>0</v>
      </c>
      <c r="CN48" s="16">
        <f t="shared" si="11"/>
        <v>0</v>
      </c>
      <c r="CO48" s="16">
        <f t="shared" si="12"/>
        <v>0</v>
      </c>
      <c r="CP48" s="16">
        <f t="shared" si="13"/>
        <v>0</v>
      </c>
      <c r="CQ48" s="16">
        <f t="shared" si="14"/>
        <v>0</v>
      </c>
      <c r="CR48" s="16">
        <f t="shared" si="15"/>
        <v>0</v>
      </c>
      <c r="CS48" s="16">
        <f t="shared" si="16"/>
        <v>0</v>
      </c>
      <c r="CT48" s="16">
        <f t="shared" si="17"/>
        <v>0</v>
      </c>
      <c r="CU48" s="16">
        <f t="shared" si="18"/>
        <v>0</v>
      </c>
      <c r="CV48" s="16">
        <f t="shared" si="19"/>
        <v>0</v>
      </c>
      <c r="CW48" s="16">
        <f t="shared" si="20"/>
        <v>0</v>
      </c>
      <c r="CX48" s="16">
        <f t="shared" si="21"/>
        <v>0</v>
      </c>
      <c r="CY48" s="16">
        <f t="shared" si="22"/>
        <v>0</v>
      </c>
      <c r="CZ48" s="16">
        <f t="shared" si="23"/>
        <v>0</v>
      </c>
      <c r="DA48" s="16">
        <f t="shared" si="24"/>
        <v>0</v>
      </c>
      <c r="DB48" s="16">
        <f t="shared" si="25"/>
        <v>0</v>
      </c>
      <c r="DC48" s="16">
        <f t="shared" si="26"/>
        <v>0</v>
      </c>
      <c r="DD48" s="16">
        <f t="shared" si="27"/>
        <v>0</v>
      </c>
      <c r="DE48" s="16">
        <f t="shared" si="28"/>
        <v>0</v>
      </c>
      <c r="DF48" s="16">
        <f t="shared" si="29"/>
        <v>0</v>
      </c>
      <c r="DG48" s="16">
        <f t="shared" si="30"/>
        <v>0</v>
      </c>
      <c r="DH48" s="16">
        <f t="shared" si="31"/>
        <v>0</v>
      </c>
      <c r="DI48" s="16">
        <f t="shared" si="32"/>
        <v>0</v>
      </c>
      <c r="DJ48" s="16">
        <f t="shared" si="33"/>
        <v>0</v>
      </c>
      <c r="DK48" s="16">
        <f t="shared" si="34"/>
        <v>0</v>
      </c>
      <c r="DL48" s="16">
        <f t="shared" si="35"/>
        <v>0</v>
      </c>
      <c r="DM48" s="16">
        <f t="shared" si="36"/>
        <v>0</v>
      </c>
      <c r="DN48" s="16">
        <f t="shared" si="37"/>
        <v>0</v>
      </c>
      <c r="DO48" s="16">
        <f t="shared" si="38"/>
        <v>0</v>
      </c>
      <c r="DP48" s="16">
        <f t="shared" si="39"/>
        <v>0</v>
      </c>
      <c r="DQ48" s="16">
        <f t="shared" si="40"/>
        <v>0</v>
      </c>
      <c r="DR48" s="16">
        <f t="shared" si="41"/>
        <v>0</v>
      </c>
      <c r="DS48" s="16">
        <f t="shared" si="42"/>
        <v>0</v>
      </c>
      <c r="DT48" s="16">
        <f t="shared" si="43"/>
        <v>0</v>
      </c>
      <c r="DU48" s="16">
        <f t="shared" si="44"/>
        <v>0</v>
      </c>
      <c r="DV48" s="16">
        <f t="shared" si="45"/>
        <v>0</v>
      </c>
      <c r="DW48" s="16">
        <f t="shared" si="46"/>
        <v>0</v>
      </c>
      <c r="DX48" s="16">
        <f t="shared" si="47"/>
        <v>0</v>
      </c>
      <c r="DY48" s="16">
        <f t="shared" si="48"/>
        <v>0</v>
      </c>
      <c r="DZ48" s="16">
        <f t="shared" si="49"/>
        <v>0</v>
      </c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331"/>
    </row>
    <row r="49" spans="1:146" s="332" customFormat="1" ht="30" customHeight="1" x14ac:dyDescent="0.45">
      <c r="A49" s="399" t="s">
        <v>48</v>
      </c>
      <c r="B49" s="413">
        <v>44664</v>
      </c>
      <c r="C49" s="49"/>
      <c r="D49" s="50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3"/>
      <c r="AV49" s="273"/>
      <c r="AW49" s="273"/>
      <c r="AX49" s="273"/>
      <c r="AY49" s="273"/>
      <c r="AZ49" s="274"/>
      <c r="BA49" s="274"/>
      <c r="BB49" s="274"/>
      <c r="BC49" s="244"/>
      <c r="BD49" s="244"/>
      <c r="BE49" s="244"/>
      <c r="BF49" s="244"/>
      <c r="BG49" s="244"/>
      <c r="BH49" s="245"/>
      <c r="BI49" s="244"/>
      <c r="BJ49" s="244"/>
      <c r="BK49" s="108"/>
      <c r="BL49" s="97"/>
      <c r="BM49" s="387"/>
      <c r="BN49" s="292"/>
      <c r="BO49" s="173"/>
      <c r="BP49" s="180"/>
      <c r="BQ49" s="180"/>
      <c r="BR49" s="180"/>
      <c r="BS49" s="180"/>
      <c r="BT49" s="180"/>
      <c r="BU49" s="180"/>
      <c r="BV49" s="180"/>
      <c r="BW49" s="180"/>
      <c r="BX49" s="180"/>
      <c r="BY49" s="192"/>
      <c r="BZ49" s="27"/>
      <c r="CA49" s="14"/>
      <c r="CB49" s="98"/>
      <c r="CC49" s="16">
        <f t="shared" si="50"/>
        <v>0</v>
      </c>
      <c r="CD49" s="16">
        <f t="shared" si="1"/>
        <v>0</v>
      </c>
      <c r="CE49" s="16">
        <f t="shared" si="2"/>
        <v>0</v>
      </c>
      <c r="CF49" s="16">
        <f t="shared" si="3"/>
        <v>0</v>
      </c>
      <c r="CG49" s="16">
        <f t="shared" si="4"/>
        <v>0</v>
      </c>
      <c r="CH49" s="16">
        <f t="shared" si="5"/>
        <v>0</v>
      </c>
      <c r="CI49" s="16">
        <f t="shared" si="6"/>
        <v>0</v>
      </c>
      <c r="CJ49" s="16">
        <f t="shared" si="7"/>
        <v>0</v>
      </c>
      <c r="CK49" s="16">
        <f t="shared" si="8"/>
        <v>0</v>
      </c>
      <c r="CL49" s="16">
        <f t="shared" si="9"/>
        <v>0</v>
      </c>
      <c r="CM49" s="16">
        <f t="shared" si="10"/>
        <v>0</v>
      </c>
      <c r="CN49" s="16">
        <f t="shared" si="11"/>
        <v>0</v>
      </c>
      <c r="CO49" s="16">
        <f t="shared" si="12"/>
        <v>0</v>
      </c>
      <c r="CP49" s="16">
        <f t="shared" si="13"/>
        <v>0</v>
      </c>
      <c r="CQ49" s="16">
        <f t="shared" si="14"/>
        <v>0</v>
      </c>
      <c r="CR49" s="16">
        <f t="shared" si="15"/>
        <v>0</v>
      </c>
      <c r="CS49" s="16">
        <f t="shared" si="16"/>
        <v>0</v>
      </c>
      <c r="CT49" s="16">
        <f t="shared" si="17"/>
        <v>0</v>
      </c>
      <c r="CU49" s="16">
        <f t="shared" si="18"/>
        <v>0</v>
      </c>
      <c r="CV49" s="16">
        <f t="shared" si="19"/>
        <v>0</v>
      </c>
      <c r="CW49" s="16">
        <f t="shared" si="20"/>
        <v>0</v>
      </c>
      <c r="CX49" s="16">
        <f t="shared" si="21"/>
        <v>0</v>
      </c>
      <c r="CY49" s="16">
        <f t="shared" si="22"/>
        <v>0</v>
      </c>
      <c r="CZ49" s="16">
        <f t="shared" si="23"/>
        <v>0</v>
      </c>
      <c r="DA49" s="16">
        <f t="shared" si="24"/>
        <v>0</v>
      </c>
      <c r="DB49" s="16">
        <f t="shared" si="25"/>
        <v>0</v>
      </c>
      <c r="DC49" s="16">
        <f t="shared" si="26"/>
        <v>0</v>
      </c>
      <c r="DD49" s="16">
        <f t="shared" si="27"/>
        <v>0</v>
      </c>
      <c r="DE49" s="16">
        <f t="shared" si="28"/>
        <v>0</v>
      </c>
      <c r="DF49" s="16">
        <f t="shared" si="29"/>
        <v>0</v>
      </c>
      <c r="DG49" s="16">
        <f t="shared" si="30"/>
        <v>0</v>
      </c>
      <c r="DH49" s="16">
        <f t="shared" si="31"/>
        <v>0</v>
      </c>
      <c r="DI49" s="16">
        <f t="shared" si="32"/>
        <v>0</v>
      </c>
      <c r="DJ49" s="16">
        <f t="shared" si="33"/>
        <v>0</v>
      </c>
      <c r="DK49" s="16">
        <f t="shared" si="34"/>
        <v>0</v>
      </c>
      <c r="DL49" s="16">
        <f t="shared" si="35"/>
        <v>0</v>
      </c>
      <c r="DM49" s="16">
        <f t="shared" si="36"/>
        <v>0</v>
      </c>
      <c r="DN49" s="16">
        <f t="shared" si="37"/>
        <v>0</v>
      </c>
      <c r="DO49" s="16">
        <f t="shared" si="38"/>
        <v>0</v>
      </c>
      <c r="DP49" s="16">
        <f t="shared" si="39"/>
        <v>0</v>
      </c>
      <c r="DQ49" s="16">
        <f t="shared" si="40"/>
        <v>0</v>
      </c>
      <c r="DR49" s="16">
        <f t="shared" si="41"/>
        <v>0</v>
      </c>
      <c r="DS49" s="16">
        <f t="shared" si="42"/>
        <v>0</v>
      </c>
      <c r="DT49" s="16">
        <f t="shared" si="43"/>
        <v>0</v>
      </c>
      <c r="DU49" s="16">
        <f t="shared" si="44"/>
        <v>0</v>
      </c>
      <c r="DV49" s="16">
        <f t="shared" si="45"/>
        <v>0</v>
      </c>
      <c r="DW49" s="16">
        <f t="shared" si="46"/>
        <v>0</v>
      </c>
      <c r="DX49" s="16">
        <f t="shared" si="47"/>
        <v>0</v>
      </c>
      <c r="DY49" s="16">
        <f t="shared" si="48"/>
        <v>0</v>
      </c>
      <c r="DZ49" s="16">
        <f t="shared" si="49"/>
        <v>0</v>
      </c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331"/>
    </row>
    <row r="50" spans="1:146" s="332" customFormat="1" ht="30" customHeight="1" x14ac:dyDescent="0.45">
      <c r="A50" s="399" t="s">
        <v>49</v>
      </c>
      <c r="B50" s="413">
        <v>44665</v>
      </c>
      <c r="C50" s="49"/>
      <c r="D50" s="50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1"/>
      <c r="AV50" s="271"/>
      <c r="AW50" s="271"/>
      <c r="AX50" s="271"/>
      <c r="AY50" s="271"/>
      <c r="AZ50" s="272"/>
      <c r="BA50" s="272"/>
      <c r="BB50" s="272"/>
      <c r="BC50" s="244"/>
      <c r="BD50" s="244"/>
      <c r="BE50" s="244"/>
      <c r="BF50" s="244"/>
      <c r="BG50" s="244"/>
      <c r="BH50" s="245"/>
      <c r="BI50" s="244"/>
      <c r="BJ50" s="245"/>
      <c r="BK50" s="108"/>
      <c r="BL50" s="97"/>
      <c r="BM50" s="387"/>
      <c r="BN50" s="292"/>
      <c r="BO50" s="173"/>
      <c r="BP50" s="180"/>
      <c r="BQ50" s="180"/>
      <c r="BR50" s="180"/>
      <c r="BS50" s="180"/>
      <c r="BT50" s="180"/>
      <c r="BU50" s="180"/>
      <c r="BV50" s="180"/>
      <c r="BW50" s="180"/>
      <c r="BX50" s="180"/>
      <c r="BY50" s="192"/>
      <c r="BZ50" s="27"/>
      <c r="CA50" s="14"/>
      <c r="CB50" s="98"/>
      <c r="CC50" s="16">
        <f t="shared" si="50"/>
        <v>0</v>
      </c>
      <c r="CD50" s="16">
        <f t="shared" si="1"/>
        <v>0</v>
      </c>
      <c r="CE50" s="16">
        <f t="shared" si="2"/>
        <v>0</v>
      </c>
      <c r="CF50" s="16">
        <f t="shared" si="3"/>
        <v>0</v>
      </c>
      <c r="CG50" s="16">
        <f t="shared" si="4"/>
        <v>0</v>
      </c>
      <c r="CH50" s="16">
        <f t="shared" si="5"/>
        <v>0</v>
      </c>
      <c r="CI50" s="16">
        <f t="shared" si="6"/>
        <v>0</v>
      </c>
      <c r="CJ50" s="16">
        <f t="shared" si="7"/>
        <v>0</v>
      </c>
      <c r="CK50" s="16">
        <f t="shared" si="8"/>
        <v>0</v>
      </c>
      <c r="CL50" s="16">
        <f t="shared" si="9"/>
        <v>0</v>
      </c>
      <c r="CM50" s="16">
        <f t="shared" si="10"/>
        <v>0</v>
      </c>
      <c r="CN50" s="16">
        <f t="shared" si="11"/>
        <v>0</v>
      </c>
      <c r="CO50" s="16">
        <f t="shared" si="12"/>
        <v>0</v>
      </c>
      <c r="CP50" s="16">
        <f t="shared" si="13"/>
        <v>0</v>
      </c>
      <c r="CQ50" s="16">
        <f t="shared" si="14"/>
        <v>0</v>
      </c>
      <c r="CR50" s="16">
        <f t="shared" si="15"/>
        <v>0</v>
      </c>
      <c r="CS50" s="16">
        <f t="shared" si="16"/>
        <v>0</v>
      </c>
      <c r="CT50" s="16">
        <f t="shared" si="17"/>
        <v>0</v>
      </c>
      <c r="CU50" s="16">
        <f t="shared" si="18"/>
        <v>0</v>
      </c>
      <c r="CV50" s="16">
        <f t="shared" si="19"/>
        <v>0</v>
      </c>
      <c r="CW50" s="16">
        <f t="shared" si="20"/>
        <v>0</v>
      </c>
      <c r="CX50" s="16">
        <f t="shared" si="21"/>
        <v>0</v>
      </c>
      <c r="CY50" s="16">
        <f t="shared" si="22"/>
        <v>0</v>
      </c>
      <c r="CZ50" s="16">
        <f t="shared" si="23"/>
        <v>0</v>
      </c>
      <c r="DA50" s="16">
        <f t="shared" si="24"/>
        <v>0</v>
      </c>
      <c r="DB50" s="16">
        <f t="shared" si="25"/>
        <v>0</v>
      </c>
      <c r="DC50" s="16">
        <f t="shared" si="26"/>
        <v>0</v>
      </c>
      <c r="DD50" s="16">
        <f t="shared" si="27"/>
        <v>0</v>
      </c>
      <c r="DE50" s="16">
        <f t="shared" si="28"/>
        <v>0</v>
      </c>
      <c r="DF50" s="16">
        <f t="shared" si="29"/>
        <v>0</v>
      </c>
      <c r="DG50" s="16">
        <f t="shared" si="30"/>
        <v>0</v>
      </c>
      <c r="DH50" s="16">
        <f t="shared" si="31"/>
        <v>0</v>
      </c>
      <c r="DI50" s="16">
        <f t="shared" si="32"/>
        <v>0</v>
      </c>
      <c r="DJ50" s="16">
        <f t="shared" si="33"/>
        <v>0</v>
      </c>
      <c r="DK50" s="16">
        <f t="shared" si="34"/>
        <v>0</v>
      </c>
      <c r="DL50" s="16">
        <f t="shared" si="35"/>
        <v>0</v>
      </c>
      <c r="DM50" s="16">
        <f t="shared" si="36"/>
        <v>0</v>
      </c>
      <c r="DN50" s="16">
        <f t="shared" si="37"/>
        <v>0</v>
      </c>
      <c r="DO50" s="16">
        <f t="shared" si="38"/>
        <v>0</v>
      </c>
      <c r="DP50" s="16">
        <f t="shared" si="39"/>
        <v>0</v>
      </c>
      <c r="DQ50" s="16">
        <f t="shared" si="40"/>
        <v>0</v>
      </c>
      <c r="DR50" s="16">
        <f t="shared" si="41"/>
        <v>0</v>
      </c>
      <c r="DS50" s="16">
        <f t="shared" si="42"/>
        <v>0</v>
      </c>
      <c r="DT50" s="16">
        <f t="shared" si="43"/>
        <v>0</v>
      </c>
      <c r="DU50" s="16">
        <f t="shared" si="44"/>
        <v>0</v>
      </c>
      <c r="DV50" s="16">
        <f t="shared" si="45"/>
        <v>0</v>
      </c>
      <c r="DW50" s="16">
        <f t="shared" si="46"/>
        <v>0</v>
      </c>
      <c r="DX50" s="16">
        <f t="shared" si="47"/>
        <v>0</v>
      </c>
      <c r="DY50" s="16">
        <f t="shared" si="48"/>
        <v>0</v>
      </c>
      <c r="DZ50" s="16">
        <f t="shared" si="49"/>
        <v>0</v>
      </c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331"/>
    </row>
    <row r="51" spans="1:146" s="332" customFormat="1" ht="30" customHeight="1" x14ac:dyDescent="0.45">
      <c r="A51" s="399" t="s">
        <v>50</v>
      </c>
      <c r="B51" s="413">
        <v>44666</v>
      </c>
      <c r="C51" s="49"/>
      <c r="D51" s="50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1"/>
      <c r="AV51" s="271"/>
      <c r="AW51" s="271"/>
      <c r="AX51" s="271"/>
      <c r="AY51" s="271"/>
      <c r="AZ51" s="272"/>
      <c r="BA51" s="272"/>
      <c r="BB51" s="272"/>
      <c r="BC51" s="244"/>
      <c r="BD51" s="244"/>
      <c r="BE51" s="244"/>
      <c r="BF51" s="244"/>
      <c r="BG51" s="244"/>
      <c r="BH51" s="245"/>
      <c r="BI51" s="244"/>
      <c r="BJ51" s="245"/>
      <c r="BK51" s="108"/>
      <c r="BL51" s="97"/>
      <c r="BM51" s="387"/>
      <c r="BN51" s="292"/>
      <c r="BO51" s="173"/>
      <c r="BP51" s="180"/>
      <c r="BQ51" s="180"/>
      <c r="BR51" s="180"/>
      <c r="BS51" s="180"/>
      <c r="BT51" s="180"/>
      <c r="BU51" s="180"/>
      <c r="BV51" s="180"/>
      <c r="BW51" s="180"/>
      <c r="BX51" s="180"/>
      <c r="BY51" s="192"/>
      <c r="BZ51" s="27"/>
      <c r="CA51" s="14"/>
      <c r="CB51" s="98"/>
      <c r="CC51" s="16">
        <f t="shared" si="50"/>
        <v>0</v>
      </c>
      <c r="CD51" s="16">
        <f t="shared" si="1"/>
        <v>0</v>
      </c>
      <c r="CE51" s="16">
        <f t="shared" si="2"/>
        <v>0</v>
      </c>
      <c r="CF51" s="16">
        <f t="shared" si="3"/>
        <v>0</v>
      </c>
      <c r="CG51" s="16">
        <f t="shared" si="4"/>
        <v>0</v>
      </c>
      <c r="CH51" s="16">
        <f t="shared" si="5"/>
        <v>0</v>
      </c>
      <c r="CI51" s="16">
        <f t="shared" si="6"/>
        <v>0</v>
      </c>
      <c r="CJ51" s="16">
        <f t="shared" si="7"/>
        <v>0</v>
      </c>
      <c r="CK51" s="16">
        <f t="shared" si="8"/>
        <v>0</v>
      </c>
      <c r="CL51" s="16">
        <f t="shared" si="9"/>
        <v>0</v>
      </c>
      <c r="CM51" s="16">
        <f t="shared" si="10"/>
        <v>0</v>
      </c>
      <c r="CN51" s="16">
        <f t="shared" si="11"/>
        <v>0</v>
      </c>
      <c r="CO51" s="16">
        <f t="shared" si="12"/>
        <v>0</v>
      </c>
      <c r="CP51" s="16">
        <f t="shared" si="13"/>
        <v>0</v>
      </c>
      <c r="CQ51" s="16">
        <f t="shared" si="14"/>
        <v>0</v>
      </c>
      <c r="CR51" s="16">
        <f t="shared" si="15"/>
        <v>0</v>
      </c>
      <c r="CS51" s="16">
        <f t="shared" si="16"/>
        <v>0</v>
      </c>
      <c r="CT51" s="16">
        <f t="shared" si="17"/>
        <v>0</v>
      </c>
      <c r="CU51" s="16">
        <f t="shared" si="18"/>
        <v>0</v>
      </c>
      <c r="CV51" s="16">
        <f t="shared" si="19"/>
        <v>0</v>
      </c>
      <c r="CW51" s="16">
        <f t="shared" si="20"/>
        <v>0</v>
      </c>
      <c r="CX51" s="16">
        <f t="shared" si="21"/>
        <v>0</v>
      </c>
      <c r="CY51" s="16">
        <f t="shared" si="22"/>
        <v>0</v>
      </c>
      <c r="CZ51" s="16">
        <f t="shared" si="23"/>
        <v>0</v>
      </c>
      <c r="DA51" s="16">
        <f t="shared" si="24"/>
        <v>0</v>
      </c>
      <c r="DB51" s="16">
        <f t="shared" si="25"/>
        <v>0</v>
      </c>
      <c r="DC51" s="16">
        <f t="shared" si="26"/>
        <v>0</v>
      </c>
      <c r="DD51" s="16">
        <f t="shared" si="27"/>
        <v>0</v>
      </c>
      <c r="DE51" s="16">
        <f t="shared" si="28"/>
        <v>0</v>
      </c>
      <c r="DF51" s="16">
        <f t="shared" si="29"/>
        <v>0</v>
      </c>
      <c r="DG51" s="16">
        <f t="shared" si="30"/>
        <v>0</v>
      </c>
      <c r="DH51" s="16">
        <f t="shared" si="31"/>
        <v>0</v>
      </c>
      <c r="DI51" s="16">
        <f t="shared" si="32"/>
        <v>0</v>
      </c>
      <c r="DJ51" s="16">
        <f t="shared" si="33"/>
        <v>0</v>
      </c>
      <c r="DK51" s="16">
        <f t="shared" si="34"/>
        <v>0</v>
      </c>
      <c r="DL51" s="16">
        <f t="shared" si="35"/>
        <v>0</v>
      </c>
      <c r="DM51" s="16">
        <f t="shared" si="36"/>
        <v>0</v>
      </c>
      <c r="DN51" s="16">
        <f t="shared" si="37"/>
        <v>0</v>
      </c>
      <c r="DO51" s="16">
        <f t="shared" si="38"/>
        <v>0</v>
      </c>
      <c r="DP51" s="16">
        <f t="shared" si="39"/>
        <v>0</v>
      </c>
      <c r="DQ51" s="16">
        <f t="shared" si="40"/>
        <v>0</v>
      </c>
      <c r="DR51" s="16">
        <f t="shared" si="41"/>
        <v>0</v>
      </c>
      <c r="DS51" s="16">
        <f t="shared" si="42"/>
        <v>0</v>
      </c>
      <c r="DT51" s="16">
        <f t="shared" si="43"/>
        <v>0</v>
      </c>
      <c r="DU51" s="16">
        <f t="shared" si="44"/>
        <v>0</v>
      </c>
      <c r="DV51" s="16">
        <f t="shared" si="45"/>
        <v>0</v>
      </c>
      <c r="DW51" s="16">
        <f t="shared" si="46"/>
        <v>0</v>
      </c>
      <c r="DX51" s="16">
        <f t="shared" si="47"/>
        <v>0</v>
      </c>
      <c r="DY51" s="16">
        <f t="shared" si="48"/>
        <v>0</v>
      </c>
      <c r="DZ51" s="16">
        <f t="shared" si="49"/>
        <v>0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331"/>
    </row>
    <row r="52" spans="1:146" s="332" customFormat="1" ht="30" customHeight="1" x14ac:dyDescent="0.45">
      <c r="A52" s="399" t="s">
        <v>51</v>
      </c>
      <c r="B52" s="413">
        <v>44667</v>
      </c>
      <c r="C52" s="49"/>
      <c r="D52" s="50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1"/>
      <c r="AV52" s="271"/>
      <c r="AW52" s="271"/>
      <c r="AX52" s="271"/>
      <c r="AY52" s="271"/>
      <c r="AZ52" s="272"/>
      <c r="BA52" s="272"/>
      <c r="BB52" s="272"/>
      <c r="BC52" s="244"/>
      <c r="BD52" s="244"/>
      <c r="BE52" s="244"/>
      <c r="BF52" s="244"/>
      <c r="BG52" s="244"/>
      <c r="BH52" s="245"/>
      <c r="BI52" s="244"/>
      <c r="BJ52" s="245"/>
      <c r="BK52" s="108"/>
      <c r="BL52" s="97"/>
      <c r="BM52" s="387"/>
      <c r="BN52" s="292"/>
      <c r="BO52" s="173"/>
      <c r="BP52" s="180"/>
      <c r="BQ52" s="175"/>
      <c r="BR52" s="180"/>
      <c r="BS52" s="180"/>
      <c r="BT52" s="180"/>
      <c r="BU52" s="180"/>
      <c r="BV52" s="180"/>
      <c r="BW52" s="180"/>
      <c r="BX52" s="180"/>
      <c r="BY52" s="192"/>
      <c r="BZ52" s="27"/>
      <c r="CA52" s="14"/>
      <c r="CB52" s="98"/>
      <c r="CC52" s="16">
        <f t="shared" si="50"/>
        <v>0</v>
      </c>
      <c r="CD52" s="16">
        <f t="shared" si="1"/>
        <v>0</v>
      </c>
      <c r="CE52" s="16">
        <f t="shared" si="2"/>
        <v>0</v>
      </c>
      <c r="CF52" s="16">
        <f t="shared" si="3"/>
        <v>0</v>
      </c>
      <c r="CG52" s="16">
        <f t="shared" si="4"/>
        <v>0</v>
      </c>
      <c r="CH52" s="16">
        <f t="shared" si="5"/>
        <v>0</v>
      </c>
      <c r="CI52" s="16">
        <f t="shared" si="6"/>
        <v>0</v>
      </c>
      <c r="CJ52" s="16">
        <f t="shared" si="7"/>
        <v>0</v>
      </c>
      <c r="CK52" s="16">
        <f t="shared" si="8"/>
        <v>0</v>
      </c>
      <c r="CL52" s="16">
        <f t="shared" si="9"/>
        <v>0</v>
      </c>
      <c r="CM52" s="16">
        <f t="shared" si="10"/>
        <v>0</v>
      </c>
      <c r="CN52" s="16">
        <f t="shared" si="11"/>
        <v>0</v>
      </c>
      <c r="CO52" s="16">
        <f t="shared" si="12"/>
        <v>0</v>
      </c>
      <c r="CP52" s="16">
        <f t="shared" si="13"/>
        <v>0</v>
      </c>
      <c r="CQ52" s="16">
        <f t="shared" si="14"/>
        <v>0</v>
      </c>
      <c r="CR52" s="16">
        <f t="shared" si="15"/>
        <v>0</v>
      </c>
      <c r="CS52" s="16">
        <f t="shared" si="16"/>
        <v>0</v>
      </c>
      <c r="CT52" s="16">
        <f t="shared" si="17"/>
        <v>0</v>
      </c>
      <c r="CU52" s="16">
        <f t="shared" si="18"/>
        <v>0</v>
      </c>
      <c r="CV52" s="16">
        <f t="shared" si="19"/>
        <v>0</v>
      </c>
      <c r="CW52" s="16">
        <f t="shared" si="20"/>
        <v>0</v>
      </c>
      <c r="CX52" s="16">
        <f t="shared" si="21"/>
        <v>0</v>
      </c>
      <c r="CY52" s="16">
        <f t="shared" si="22"/>
        <v>0</v>
      </c>
      <c r="CZ52" s="16">
        <f t="shared" si="23"/>
        <v>0</v>
      </c>
      <c r="DA52" s="16">
        <f t="shared" si="24"/>
        <v>0</v>
      </c>
      <c r="DB52" s="16">
        <f t="shared" si="25"/>
        <v>0</v>
      </c>
      <c r="DC52" s="16">
        <f t="shared" si="26"/>
        <v>0</v>
      </c>
      <c r="DD52" s="16">
        <f t="shared" si="27"/>
        <v>0</v>
      </c>
      <c r="DE52" s="16">
        <f t="shared" si="28"/>
        <v>0</v>
      </c>
      <c r="DF52" s="16">
        <f t="shared" si="29"/>
        <v>0</v>
      </c>
      <c r="DG52" s="16">
        <f t="shared" si="30"/>
        <v>0</v>
      </c>
      <c r="DH52" s="16">
        <f t="shared" si="31"/>
        <v>0</v>
      </c>
      <c r="DI52" s="16">
        <f t="shared" si="32"/>
        <v>0</v>
      </c>
      <c r="DJ52" s="16">
        <f t="shared" si="33"/>
        <v>0</v>
      </c>
      <c r="DK52" s="16">
        <f t="shared" si="34"/>
        <v>0</v>
      </c>
      <c r="DL52" s="16">
        <f t="shared" si="35"/>
        <v>0</v>
      </c>
      <c r="DM52" s="16">
        <f t="shared" si="36"/>
        <v>0</v>
      </c>
      <c r="DN52" s="16">
        <f t="shared" si="37"/>
        <v>0</v>
      </c>
      <c r="DO52" s="16">
        <f t="shared" si="38"/>
        <v>0</v>
      </c>
      <c r="DP52" s="16">
        <f t="shared" si="39"/>
        <v>0</v>
      </c>
      <c r="DQ52" s="16">
        <f t="shared" si="40"/>
        <v>0</v>
      </c>
      <c r="DR52" s="16">
        <f t="shared" si="41"/>
        <v>0</v>
      </c>
      <c r="DS52" s="16">
        <f t="shared" si="42"/>
        <v>0</v>
      </c>
      <c r="DT52" s="16">
        <f t="shared" si="43"/>
        <v>0</v>
      </c>
      <c r="DU52" s="16">
        <f t="shared" si="44"/>
        <v>0</v>
      </c>
      <c r="DV52" s="16">
        <f t="shared" si="45"/>
        <v>0</v>
      </c>
      <c r="DW52" s="16">
        <f t="shared" si="46"/>
        <v>0</v>
      </c>
      <c r="DX52" s="16">
        <f t="shared" si="47"/>
        <v>0</v>
      </c>
      <c r="DY52" s="16">
        <f t="shared" si="48"/>
        <v>0</v>
      </c>
      <c r="DZ52" s="16">
        <f t="shared" si="49"/>
        <v>0</v>
      </c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331"/>
    </row>
    <row r="53" spans="1:146" s="332" customFormat="1" ht="30" customHeight="1" x14ac:dyDescent="0.45">
      <c r="A53" s="399" t="s">
        <v>52</v>
      </c>
      <c r="B53" s="413">
        <v>44668</v>
      </c>
      <c r="C53" s="49"/>
      <c r="D53" s="50"/>
      <c r="E53" s="337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1"/>
      <c r="AV53" s="271"/>
      <c r="AW53" s="271"/>
      <c r="AX53" s="271"/>
      <c r="AY53" s="271"/>
      <c r="AZ53" s="272"/>
      <c r="BA53" s="272"/>
      <c r="BB53" s="272"/>
      <c r="BC53" s="243"/>
      <c r="BD53" s="243"/>
      <c r="BE53" s="243"/>
      <c r="BF53" s="243"/>
      <c r="BG53" s="243"/>
      <c r="BH53" s="243"/>
      <c r="BI53" s="243"/>
      <c r="BJ53" s="243"/>
      <c r="BK53" s="77"/>
      <c r="BL53" s="33"/>
      <c r="BM53" s="388"/>
      <c r="BN53" s="389"/>
      <c r="BO53" s="175"/>
      <c r="BP53" s="175"/>
      <c r="BQ53" s="175"/>
      <c r="BR53" s="175"/>
      <c r="BS53" s="175"/>
      <c r="BT53" s="175"/>
      <c r="BU53" s="175"/>
      <c r="BV53" s="175"/>
      <c r="BW53" s="175"/>
      <c r="BX53" s="180"/>
      <c r="BY53" s="192"/>
      <c r="BZ53" s="27"/>
      <c r="CA53" s="14"/>
      <c r="CB53" s="98"/>
      <c r="CC53" s="16">
        <f t="shared" si="50"/>
        <v>0</v>
      </c>
      <c r="CD53" s="16">
        <f t="shared" si="1"/>
        <v>0</v>
      </c>
      <c r="CE53" s="16">
        <f t="shared" si="2"/>
        <v>0</v>
      </c>
      <c r="CF53" s="16">
        <f t="shared" si="3"/>
        <v>0</v>
      </c>
      <c r="CG53" s="16">
        <f t="shared" si="4"/>
        <v>0</v>
      </c>
      <c r="CH53" s="16">
        <f t="shared" si="5"/>
        <v>0</v>
      </c>
      <c r="CI53" s="16">
        <f t="shared" si="6"/>
        <v>0</v>
      </c>
      <c r="CJ53" s="16">
        <f t="shared" si="7"/>
        <v>0</v>
      </c>
      <c r="CK53" s="16">
        <f t="shared" si="8"/>
        <v>0</v>
      </c>
      <c r="CL53" s="16">
        <f t="shared" si="9"/>
        <v>0</v>
      </c>
      <c r="CM53" s="16">
        <f t="shared" si="10"/>
        <v>0</v>
      </c>
      <c r="CN53" s="16">
        <f t="shared" si="11"/>
        <v>0</v>
      </c>
      <c r="CO53" s="16">
        <f t="shared" si="12"/>
        <v>0</v>
      </c>
      <c r="CP53" s="16">
        <f t="shared" si="13"/>
        <v>0</v>
      </c>
      <c r="CQ53" s="16">
        <f t="shared" si="14"/>
        <v>0</v>
      </c>
      <c r="CR53" s="16">
        <f t="shared" si="15"/>
        <v>0</v>
      </c>
      <c r="CS53" s="16">
        <f t="shared" si="16"/>
        <v>0</v>
      </c>
      <c r="CT53" s="16">
        <f t="shared" si="17"/>
        <v>0</v>
      </c>
      <c r="CU53" s="16">
        <f t="shared" si="18"/>
        <v>0</v>
      </c>
      <c r="CV53" s="16">
        <f t="shared" si="19"/>
        <v>0</v>
      </c>
      <c r="CW53" s="16">
        <f t="shared" si="20"/>
        <v>0</v>
      </c>
      <c r="CX53" s="16">
        <f t="shared" si="21"/>
        <v>0</v>
      </c>
      <c r="CY53" s="16">
        <f t="shared" si="22"/>
        <v>0</v>
      </c>
      <c r="CZ53" s="16">
        <f t="shared" si="23"/>
        <v>0</v>
      </c>
      <c r="DA53" s="16">
        <f t="shared" si="24"/>
        <v>0</v>
      </c>
      <c r="DB53" s="16">
        <f t="shared" si="25"/>
        <v>0</v>
      </c>
      <c r="DC53" s="16">
        <f t="shared" si="26"/>
        <v>0</v>
      </c>
      <c r="DD53" s="16">
        <f t="shared" si="27"/>
        <v>0</v>
      </c>
      <c r="DE53" s="16">
        <f t="shared" si="28"/>
        <v>0</v>
      </c>
      <c r="DF53" s="16">
        <f t="shared" si="29"/>
        <v>0</v>
      </c>
      <c r="DG53" s="16">
        <f t="shared" si="30"/>
        <v>0</v>
      </c>
      <c r="DH53" s="16">
        <f t="shared" si="31"/>
        <v>0</v>
      </c>
      <c r="DI53" s="16">
        <f t="shared" si="32"/>
        <v>0</v>
      </c>
      <c r="DJ53" s="16">
        <f t="shared" si="33"/>
        <v>0</v>
      </c>
      <c r="DK53" s="16">
        <f t="shared" si="34"/>
        <v>0</v>
      </c>
      <c r="DL53" s="16">
        <f t="shared" si="35"/>
        <v>0</v>
      </c>
      <c r="DM53" s="16">
        <f t="shared" si="36"/>
        <v>0</v>
      </c>
      <c r="DN53" s="16">
        <f t="shared" si="37"/>
        <v>0</v>
      </c>
      <c r="DO53" s="16">
        <f t="shared" si="38"/>
        <v>0</v>
      </c>
      <c r="DP53" s="16">
        <f t="shared" si="39"/>
        <v>0</v>
      </c>
      <c r="DQ53" s="16">
        <f t="shared" si="40"/>
        <v>0</v>
      </c>
      <c r="DR53" s="16">
        <f t="shared" si="41"/>
        <v>0</v>
      </c>
      <c r="DS53" s="16">
        <f t="shared" si="42"/>
        <v>0</v>
      </c>
      <c r="DT53" s="16">
        <f t="shared" si="43"/>
        <v>0</v>
      </c>
      <c r="DU53" s="16">
        <f t="shared" si="44"/>
        <v>0</v>
      </c>
      <c r="DV53" s="16">
        <f t="shared" si="45"/>
        <v>0</v>
      </c>
      <c r="DW53" s="16">
        <f t="shared" si="46"/>
        <v>0</v>
      </c>
      <c r="DX53" s="16">
        <f t="shared" si="47"/>
        <v>0</v>
      </c>
      <c r="DY53" s="16">
        <f t="shared" si="48"/>
        <v>0</v>
      </c>
      <c r="DZ53" s="16">
        <f t="shared" si="49"/>
        <v>0</v>
      </c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331"/>
    </row>
    <row r="54" spans="1:146" s="332" customFormat="1" ht="30" customHeight="1" x14ac:dyDescent="0.45">
      <c r="A54" s="399" t="s">
        <v>46</v>
      </c>
      <c r="B54" s="413">
        <v>44669</v>
      </c>
      <c r="C54" s="49"/>
      <c r="D54" s="50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1"/>
      <c r="AV54" s="271"/>
      <c r="AW54" s="271"/>
      <c r="AX54" s="271"/>
      <c r="AY54" s="271"/>
      <c r="AZ54" s="272"/>
      <c r="BA54" s="272"/>
      <c r="BB54" s="272"/>
      <c r="BC54" s="244"/>
      <c r="BD54" s="243"/>
      <c r="BE54" s="243"/>
      <c r="BF54" s="243"/>
      <c r="BG54" s="243"/>
      <c r="BH54" s="243"/>
      <c r="BI54" s="243"/>
      <c r="BJ54" s="243"/>
      <c r="BK54" s="77"/>
      <c r="BL54" s="33"/>
      <c r="BM54" s="388"/>
      <c r="BN54" s="389"/>
      <c r="BO54" s="175"/>
      <c r="BP54" s="175"/>
      <c r="BQ54" s="175"/>
      <c r="BR54" s="175"/>
      <c r="BS54" s="175"/>
      <c r="BT54" s="175"/>
      <c r="BU54" s="175"/>
      <c r="BV54" s="175"/>
      <c r="BW54" s="175"/>
      <c r="BX54" s="180"/>
      <c r="BY54" s="192"/>
      <c r="BZ54" s="27"/>
      <c r="CA54" s="14"/>
      <c r="CB54" s="98"/>
      <c r="CC54" s="16">
        <f t="shared" si="50"/>
        <v>0</v>
      </c>
      <c r="CD54" s="16">
        <f t="shared" si="1"/>
        <v>0</v>
      </c>
      <c r="CE54" s="16">
        <f t="shared" si="2"/>
        <v>0</v>
      </c>
      <c r="CF54" s="16">
        <f t="shared" si="3"/>
        <v>0</v>
      </c>
      <c r="CG54" s="16">
        <f t="shared" si="4"/>
        <v>0</v>
      </c>
      <c r="CH54" s="16">
        <f t="shared" si="5"/>
        <v>0</v>
      </c>
      <c r="CI54" s="16">
        <f t="shared" si="6"/>
        <v>0</v>
      </c>
      <c r="CJ54" s="16">
        <f t="shared" si="7"/>
        <v>0</v>
      </c>
      <c r="CK54" s="16">
        <f t="shared" si="8"/>
        <v>0</v>
      </c>
      <c r="CL54" s="16">
        <f t="shared" si="9"/>
        <v>0</v>
      </c>
      <c r="CM54" s="16">
        <f t="shared" si="10"/>
        <v>0</v>
      </c>
      <c r="CN54" s="16">
        <f t="shared" si="11"/>
        <v>0</v>
      </c>
      <c r="CO54" s="16">
        <f t="shared" si="12"/>
        <v>0</v>
      </c>
      <c r="CP54" s="16">
        <f t="shared" si="13"/>
        <v>0</v>
      </c>
      <c r="CQ54" s="16">
        <f t="shared" si="14"/>
        <v>0</v>
      </c>
      <c r="CR54" s="16">
        <f t="shared" si="15"/>
        <v>0</v>
      </c>
      <c r="CS54" s="16">
        <f t="shared" si="16"/>
        <v>0</v>
      </c>
      <c r="CT54" s="16">
        <f t="shared" si="17"/>
        <v>0</v>
      </c>
      <c r="CU54" s="16">
        <f t="shared" si="18"/>
        <v>0</v>
      </c>
      <c r="CV54" s="16">
        <f t="shared" si="19"/>
        <v>0</v>
      </c>
      <c r="CW54" s="16">
        <f t="shared" si="20"/>
        <v>0</v>
      </c>
      <c r="CX54" s="16">
        <f t="shared" si="21"/>
        <v>0</v>
      </c>
      <c r="CY54" s="16">
        <f t="shared" si="22"/>
        <v>0</v>
      </c>
      <c r="CZ54" s="16">
        <f t="shared" si="23"/>
        <v>0</v>
      </c>
      <c r="DA54" s="16">
        <f t="shared" si="24"/>
        <v>0</v>
      </c>
      <c r="DB54" s="16">
        <f t="shared" si="25"/>
        <v>0</v>
      </c>
      <c r="DC54" s="16">
        <f t="shared" si="26"/>
        <v>0</v>
      </c>
      <c r="DD54" s="16">
        <f t="shared" si="27"/>
        <v>0</v>
      </c>
      <c r="DE54" s="16">
        <f t="shared" si="28"/>
        <v>0</v>
      </c>
      <c r="DF54" s="16">
        <f t="shared" si="29"/>
        <v>0</v>
      </c>
      <c r="DG54" s="16">
        <f t="shared" si="30"/>
        <v>0</v>
      </c>
      <c r="DH54" s="16">
        <f t="shared" si="31"/>
        <v>0</v>
      </c>
      <c r="DI54" s="16">
        <f t="shared" si="32"/>
        <v>0</v>
      </c>
      <c r="DJ54" s="16">
        <f t="shared" si="33"/>
        <v>0</v>
      </c>
      <c r="DK54" s="16">
        <f t="shared" si="34"/>
        <v>0</v>
      </c>
      <c r="DL54" s="16">
        <f t="shared" si="35"/>
        <v>0</v>
      </c>
      <c r="DM54" s="16">
        <f t="shared" si="36"/>
        <v>0</v>
      </c>
      <c r="DN54" s="16">
        <f t="shared" si="37"/>
        <v>0</v>
      </c>
      <c r="DO54" s="16">
        <f t="shared" si="38"/>
        <v>0</v>
      </c>
      <c r="DP54" s="16">
        <f t="shared" si="39"/>
        <v>0</v>
      </c>
      <c r="DQ54" s="16">
        <f t="shared" si="40"/>
        <v>0</v>
      </c>
      <c r="DR54" s="16">
        <f t="shared" si="41"/>
        <v>0</v>
      </c>
      <c r="DS54" s="16">
        <f t="shared" si="42"/>
        <v>0</v>
      </c>
      <c r="DT54" s="16">
        <f t="shared" si="43"/>
        <v>0</v>
      </c>
      <c r="DU54" s="16">
        <f t="shared" si="44"/>
        <v>0</v>
      </c>
      <c r="DV54" s="16">
        <f t="shared" si="45"/>
        <v>0</v>
      </c>
      <c r="DW54" s="16">
        <f t="shared" si="46"/>
        <v>0</v>
      </c>
      <c r="DX54" s="16">
        <f t="shared" si="47"/>
        <v>0</v>
      </c>
      <c r="DY54" s="16">
        <f t="shared" si="48"/>
        <v>0</v>
      </c>
      <c r="DZ54" s="16">
        <f t="shared" si="49"/>
        <v>0</v>
      </c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331"/>
    </row>
    <row r="55" spans="1:146" s="332" customFormat="1" ht="30" customHeight="1" x14ac:dyDescent="0.45">
      <c r="A55" s="399" t="s">
        <v>47</v>
      </c>
      <c r="B55" s="413">
        <v>44670</v>
      </c>
      <c r="C55" s="49"/>
      <c r="D55" s="50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1"/>
      <c r="AV55" s="271"/>
      <c r="AW55" s="271"/>
      <c r="AX55" s="271"/>
      <c r="AY55" s="271"/>
      <c r="AZ55" s="272"/>
      <c r="BA55" s="272"/>
      <c r="BB55" s="272"/>
      <c r="BC55" s="243"/>
      <c r="BD55" s="243"/>
      <c r="BE55" s="243"/>
      <c r="BF55" s="243"/>
      <c r="BG55" s="243"/>
      <c r="BH55" s="243"/>
      <c r="BI55" s="243"/>
      <c r="BJ55" s="243"/>
      <c r="BK55" s="77"/>
      <c r="BL55" s="33"/>
      <c r="BM55" s="388"/>
      <c r="BN55" s="389"/>
      <c r="BO55" s="175"/>
      <c r="BP55" s="175"/>
      <c r="BQ55" s="175"/>
      <c r="BR55" s="175"/>
      <c r="BS55" s="175"/>
      <c r="BT55" s="175"/>
      <c r="BU55" s="175"/>
      <c r="BV55" s="175"/>
      <c r="BW55" s="175"/>
      <c r="BX55" s="180"/>
      <c r="BY55" s="192"/>
      <c r="BZ55" s="27"/>
      <c r="CA55" s="14"/>
      <c r="CB55" s="98"/>
      <c r="CC55" s="16">
        <f t="shared" si="50"/>
        <v>0</v>
      </c>
      <c r="CD55" s="16">
        <f t="shared" si="1"/>
        <v>0</v>
      </c>
      <c r="CE55" s="16">
        <f t="shared" si="2"/>
        <v>0</v>
      </c>
      <c r="CF55" s="16">
        <f t="shared" si="3"/>
        <v>0</v>
      </c>
      <c r="CG55" s="16">
        <f t="shared" si="4"/>
        <v>0</v>
      </c>
      <c r="CH55" s="16">
        <f t="shared" si="5"/>
        <v>0</v>
      </c>
      <c r="CI55" s="16">
        <f t="shared" si="6"/>
        <v>0</v>
      </c>
      <c r="CJ55" s="16">
        <f t="shared" si="7"/>
        <v>0</v>
      </c>
      <c r="CK55" s="16">
        <f t="shared" si="8"/>
        <v>0</v>
      </c>
      <c r="CL55" s="16">
        <f t="shared" si="9"/>
        <v>0</v>
      </c>
      <c r="CM55" s="16">
        <f t="shared" si="10"/>
        <v>0</v>
      </c>
      <c r="CN55" s="16">
        <f t="shared" si="11"/>
        <v>0</v>
      </c>
      <c r="CO55" s="16">
        <f t="shared" si="12"/>
        <v>0</v>
      </c>
      <c r="CP55" s="16">
        <f t="shared" si="13"/>
        <v>0</v>
      </c>
      <c r="CQ55" s="16">
        <f t="shared" si="14"/>
        <v>0</v>
      </c>
      <c r="CR55" s="16">
        <f t="shared" si="15"/>
        <v>0</v>
      </c>
      <c r="CS55" s="16">
        <f t="shared" si="16"/>
        <v>0</v>
      </c>
      <c r="CT55" s="16">
        <f t="shared" si="17"/>
        <v>0</v>
      </c>
      <c r="CU55" s="16">
        <f t="shared" si="18"/>
        <v>0</v>
      </c>
      <c r="CV55" s="16">
        <f t="shared" si="19"/>
        <v>0</v>
      </c>
      <c r="CW55" s="16">
        <f t="shared" si="20"/>
        <v>0</v>
      </c>
      <c r="CX55" s="16">
        <f t="shared" si="21"/>
        <v>0</v>
      </c>
      <c r="CY55" s="16">
        <f t="shared" si="22"/>
        <v>0</v>
      </c>
      <c r="CZ55" s="16">
        <f t="shared" si="23"/>
        <v>0</v>
      </c>
      <c r="DA55" s="16">
        <f t="shared" si="24"/>
        <v>0</v>
      </c>
      <c r="DB55" s="16">
        <f t="shared" si="25"/>
        <v>0</v>
      </c>
      <c r="DC55" s="16">
        <f t="shared" si="26"/>
        <v>0</v>
      </c>
      <c r="DD55" s="16">
        <f t="shared" si="27"/>
        <v>0</v>
      </c>
      <c r="DE55" s="16">
        <f t="shared" si="28"/>
        <v>0</v>
      </c>
      <c r="DF55" s="16">
        <f t="shared" si="29"/>
        <v>0</v>
      </c>
      <c r="DG55" s="16">
        <f t="shared" si="30"/>
        <v>0</v>
      </c>
      <c r="DH55" s="16">
        <f t="shared" si="31"/>
        <v>0</v>
      </c>
      <c r="DI55" s="16">
        <f t="shared" si="32"/>
        <v>0</v>
      </c>
      <c r="DJ55" s="16">
        <f t="shared" si="33"/>
        <v>0</v>
      </c>
      <c r="DK55" s="16">
        <f t="shared" si="34"/>
        <v>0</v>
      </c>
      <c r="DL55" s="16">
        <f t="shared" si="35"/>
        <v>0</v>
      </c>
      <c r="DM55" s="16">
        <f t="shared" si="36"/>
        <v>0</v>
      </c>
      <c r="DN55" s="16">
        <f t="shared" si="37"/>
        <v>0</v>
      </c>
      <c r="DO55" s="16">
        <f t="shared" si="38"/>
        <v>0</v>
      </c>
      <c r="DP55" s="16">
        <f t="shared" si="39"/>
        <v>0</v>
      </c>
      <c r="DQ55" s="16">
        <f t="shared" si="40"/>
        <v>0</v>
      </c>
      <c r="DR55" s="16">
        <f t="shared" si="41"/>
        <v>0</v>
      </c>
      <c r="DS55" s="16">
        <f t="shared" si="42"/>
        <v>0</v>
      </c>
      <c r="DT55" s="16">
        <f t="shared" si="43"/>
        <v>0</v>
      </c>
      <c r="DU55" s="16">
        <f t="shared" si="44"/>
        <v>0</v>
      </c>
      <c r="DV55" s="16">
        <f t="shared" si="45"/>
        <v>0</v>
      </c>
      <c r="DW55" s="16">
        <f t="shared" si="46"/>
        <v>0</v>
      </c>
      <c r="DX55" s="16">
        <f t="shared" si="47"/>
        <v>0</v>
      </c>
      <c r="DY55" s="16">
        <f t="shared" si="48"/>
        <v>0</v>
      </c>
      <c r="DZ55" s="16">
        <f t="shared" si="49"/>
        <v>0</v>
      </c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331"/>
    </row>
    <row r="56" spans="1:146" s="332" customFormat="1" ht="30" customHeight="1" x14ac:dyDescent="0.45">
      <c r="A56" s="399" t="s">
        <v>48</v>
      </c>
      <c r="B56" s="413">
        <v>44671</v>
      </c>
      <c r="C56" s="49"/>
      <c r="D56" s="50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1"/>
      <c r="AV56" s="271"/>
      <c r="AW56" s="271"/>
      <c r="AX56" s="271"/>
      <c r="AY56" s="271"/>
      <c r="AZ56" s="272"/>
      <c r="BA56" s="272"/>
      <c r="BB56" s="272"/>
      <c r="BC56" s="243"/>
      <c r="BD56" s="243"/>
      <c r="BE56" s="243"/>
      <c r="BF56" s="243"/>
      <c r="BG56" s="243"/>
      <c r="BH56" s="243"/>
      <c r="BI56" s="243"/>
      <c r="BJ56" s="243"/>
      <c r="BK56" s="77"/>
      <c r="BL56" s="33"/>
      <c r="BM56" s="388"/>
      <c r="BN56" s="389"/>
      <c r="BO56" s="175"/>
      <c r="BP56" s="175"/>
      <c r="BQ56" s="175"/>
      <c r="BR56" s="175"/>
      <c r="BS56" s="175"/>
      <c r="BT56" s="175"/>
      <c r="BU56" s="175"/>
      <c r="BV56" s="175"/>
      <c r="BW56" s="175"/>
      <c r="BX56" s="180"/>
      <c r="BY56" s="192"/>
      <c r="BZ56" s="27"/>
      <c r="CA56" s="14"/>
      <c r="CB56" s="98"/>
      <c r="CC56" s="16">
        <f t="shared" si="50"/>
        <v>0</v>
      </c>
      <c r="CD56" s="16">
        <f t="shared" si="1"/>
        <v>0</v>
      </c>
      <c r="CE56" s="16">
        <f t="shared" si="2"/>
        <v>0</v>
      </c>
      <c r="CF56" s="16">
        <f t="shared" si="3"/>
        <v>0</v>
      </c>
      <c r="CG56" s="16">
        <f t="shared" si="4"/>
        <v>0</v>
      </c>
      <c r="CH56" s="16">
        <f t="shared" si="5"/>
        <v>0</v>
      </c>
      <c r="CI56" s="16">
        <f t="shared" si="6"/>
        <v>0</v>
      </c>
      <c r="CJ56" s="16">
        <f t="shared" si="7"/>
        <v>0</v>
      </c>
      <c r="CK56" s="16">
        <f t="shared" si="8"/>
        <v>0</v>
      </c>
      <c r="CL56" s="16">
        <f t="shared" si="9"/>
        <v>0</v>
      </c>
      <c r="CM56" s="16">
        <f t="shared" si="10"/>
        <v>0</v>
      </c>
      <c r="CN56" s="16">
        <f t="shared" si="11"/>
        <v>0</v>
      </c>
      <c r="CO56" s="16">
        <f t="shared" si="12"/>
        <v>0</v>
      </c>
      <c r="CP56" s="16">
        <f t="shared" si="13"/>
        <v>0</v>
      </c>
      <c r="CQ56" s="16">
        <f t="shared" si="14"/>
        <v>0</v>
      </c>
      <c r="CR56" s="16">
        <f t="shared" si="15"/>
        <v>0</v>
      </c>
      <c r="CS56" s="16">
        <f t="shared" si="16"/>
        <v>0</v>
      </c>
      <c r="CT56" s="16">
        <f t="shared" si="17"/>
        <v>0</v>
      </c>
      <c r="CU56" s="16">
        <f t="shared" si="18"/>
        <v>0</v>
      </c>
      <c r="CV56" s="16">
        <f t="shared" si="19"/>
        <v>0</v>
      </c>
      <c r="CW56" s="16">
        <f t="shared" si="20"/>
        <v>0</v>
      </c>
      <c r="CX56" s="16">
        <f t="shared" si="21"/>
        <v>0</v>
      </c>
      <c r="CY56" s="16">
        <f t="shared" si="22"/>
        <v>0</v>
      </c>
      <c r="CZ56" s="16">
        <f t="shared" si="23"/>
        <v>0</v>
      </c>
      <c r="DA56" s="16">
        <f t="shared" si="24"/>
        <v>0</v>
      </c>
      <c r="DB56" s="16">
        <f t="shared" si="25"/>
        <v>0</v>
      </c>
      <c r="DC56" s="16">
        <f t="shared" si="26"/>
        <v>0</v>
      </c>
      <c r="DD56" s="16">
        <f t="shared" si="27"/>
        <v>0</v>
      </c>
      <c r="DE56" s="16">
        <f t="shared" si="28"/>
        <v>0</v>
      </c>
      <c r="DF56" s="16">
        <f t="shared" si="29"/>
        <v>0</v>
      </c>
      <c r="DG56" s="16">
        <f t="shared" si="30"/>
        <v>0</v>
      </c>
      <c r="DH56" s="16">
        <f t="shared" si="31"/>
        <v>0</v>
      </c>
      <c r="DI56" s="16">
        <f t="shared" si="32"/>
        <v>0</v>
      </c>
      <c r="DJ56" s="16">
        <f t="shared" si="33"/>
        <v>0</v>
      </c>
      <c r="DK56" s="16">
        <f t="shared" si="34"/>
        <v>0</v>
      </c>
      <c r="DL56" s="16">
        <f t="shared" si="35"/>
        <v>0</v>
      </c>
      <c r="DM56" s="16">
        <f t="shared" si="36"/>
        <v>0</v>
      </c>
      <c r="DN56" s="16">
        <f t="shared" si="37"/>
        <v>0</v>
      </c>
      <c r="DO56" s="16">
        <f t="shared" si="38"/>
        <v>0</v>
      </c>
      <c r="DP56" s="16">
        <f t="shared" si="39"/>
        <v>0</v>
      </c>
      <c r="DQ56" s="16">
        <f t="shared" si="40"/>
        <v>0</v>
      </c>
      <c r="DR56" s="16">
        <f t="shared" si="41"/>
        <v>0</v>
      </c>
      <c r="DS56" s="16">
        <f t="shared" si="42"/>
        <v>0</v>
      </c>
      <c r="DT56" s="16">
        <f t="shared" si="43"/>
        <v>0</v>
      </c>
      <c r="DU56" s="16">
        <f t="shared" si="44"/>
        <v>0</v>
      </c>
      <c r="DV56" s="16">
        <f t="shared" si="45"/>
        <v>0</v>
      </c>
      <c r="DW56" s="16">
        <f t="shared" si="46"/>
        <v>0</v>
      </c>
      <c r="DX56" s="16">
        <f t="shared" si="47"/>
        <v>0</v>
      </c>
      <c r="DY56" s="16">
        <f t="shared" si="48"/>
        <v>0</v>
      </c>
      <c r="DZ56" s="16">
        <f t="shared" si="49"/>
        <v>0</v>
      </c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331"/>
    </row>
    <row r="57" spans="1:146" s="332" customFormat="1" ht="30" customHeight="1" x14ac:dyDescent="0.45">
      <c r="A57" s="399" t="s">
        <v>49</v>
      </c>
      <c r="B57" s="413">
        <v>44672</v>
      </c>
      <c r="C57" s="49"/>
      <c r="D57" s="50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70"/>
      <c r="Y57" s="270"/>
      <c r="Z57" s="270"/>
      <c r="AA57" s="270"/>
      <c r="AB57" s="270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6"/>
      <c r="AV57" s="271"/>
      <c r="AW57" s="271"/>
      <c r="AX57" s="271"/>
      <c r="AY57" s="271"/>
      <c r="AZ57" s="272"/>
      <c r="BA57" s="272"/>
      <c r="BB57" s="272"/>
      <c r="BC57" s="243"/>
      <c r="BD57" s="243"/>
      <c r="BE57" s="243"/>
      <c r="BF57" s="243"/>
      <c r="BG57" s="243"/>
      <c r="BH57" s="243"/>
      <c r="BI57" s="243"/>
      <c r="BJ57" s="243"/>
      <c r="BK57" s="77"/>
      <c r="BL57" s="33"/>
      <c r="BM57" s="388"/>
      <c r="BN57" s="389"/>
      <c r="BO57" s="175"/>
      <c r="BP57" s="175"/>
      <c r="BQ57" s="175"/>
      <c r="BR57" s="175"/>
      <c r="BS57" s="175"/>
      <c r="BT57" s="175"/>
      <c r="BU57" s="175"/>
      <c r="BV57" s="175"/>
      <c r="BW57" s="175"/>
      <c r="BX57" s="180"/>
      <c r="BY57" s="192"/>
      <c r="BZ57" s="27"/>
      <c r="CA57" s="14"/>
      <c r="CB57" s="98"/>
      <c r="CC57" s="16">
        <f t="shared" si="50"/>
        <v>0</v>
      </c>
      <c r="CD57" s="16">
        <f t="shared" si="1"/>
        <v>0</v>
      </c>
      <c r="CE57" s="16">
        <f t="shared" si="2"/>
        <v>0</v>
      </c>
      <c r="CF57" s="16">
        <f t="shared" si="3"/>
        <v>0</v>
      </c>
      <c r="CG57" s="16">
        <f t="shared" si="4"/>
        <v>0</v>
      </c>
      <c r="CH57" s="16">
        <f t="shared" si="5"/>
        <v>0</v>
      </c>
      <c r="CI57" s="16">
        <f t="shared" si="6"/>
        <v>0</v>
      </c>
      <c r="CJ57" s="16">
        <f t="shared" si="7"/>
        <v>0</v>
      </c>
      <c r="CK57" s="16">
        <f t="shared" si="8"/>
        <v>0</v>
      </c>
      <c r="CL57" s="16">
        <f t="shared" si="9"/>
        <v>0</v>
      </c>
      <c r="CM57" s="16">
        <f t="shared" si="10"/>
        <v>0</v>
      </c>
      <c r="CN57" s="16">
        <f t="shared" si="11"/>
        <v>0</v>
      </c>
      <c r="CO57" s="16">
        <f t="shared" si="12"/>
        <v>0</v>
      </c>
      <c r="CP57" s="16">
        <f t="shared" si="13"/>
        <v>0</v>
      </c>
      <c r="CQ57" s="16">
        <f t="shared" si="14"/>
        <v>0</v>
      </c>
      <c r="CR57" s="16">
        <f t="shared" si="15"/>
        <v>0</v>
      </c>
      <c r="CS57" s="16">
        <f t="shared" si="16"/>
        <v>0</v>
      </c>
      <c r="CT57" s="16">
        <f t="shared" si="17"/>
        <v>0</v>
      </c>
      <c r="CU57" s="16">
        <f t="shared" si="18"/>
        <v>0</v>
      </c>
      <c r="CV57" s="16">
        <f t="shared" si="19"/>
        <v>0</v>
      </c>
      <c r="CW57" s="16">
        <f t="shared" si="20"/>
        <v>0</v>
      </c>
      <c r="CX57" s="16">
        <f t="shared" si="21"/>
        <v>0</v>
      </c>
      <c r="CY57" s="16">
        <f t="shared" si="22"/>
        <v>0</v>
      </c>
      <c r="CZ57" s="16">
        <f t="shared" si="23"/>
        <v>0</v>
      </c>
      <c r="DA57" s="16">
        <f t="shared" si="24"/>
        <v>0</v>
      </c>
      <c r="DB57" s="16">
        <f t="shared" si="25"/>
        <v>0</v>
      </c>
      <c r="DC57" s="16">
        <f t="shared" si="26"/>
        <v>0</v>
      </c>
      <c r="DD57" s="16">
        <f t="shared" si="27"/>
        <v>0</v>
      </c>
      <c r="DE57" s="16">
        <f t="shared" si="28"/>
        <v>0</v>
      </c>
      <c r="DF57" s="16">
        <f t="shared" si="29"/>
        <v>0</v>
      </c>
      <c r="DG57" s="16">
        <f t="shared" si="30"/>
        <v>0</v>
      </c>
      <c r="DH57" s="16">
        <f t="shared" si="31"/>
        <v>0</v>
      </c>
      <c r="DI57" s="16">
        <f t="shared" si="32"/>
        <v>0</v>
      </c>
      <c r="DJ57" s="16">
        <f t="shared" si="33"/>
        <v>0</v>
      </c>
      <c r="DK57" s="16">
        <f t="shared" si="34"/>
        <v>0</v>
      </c>
      <c r="DL57" s="16">
        <f t="shared" si="35"/>
        <v>0</v>
      </c>
      <c r="DM57" s="16">
        <f t="shared" si="36"/>
        <v>0</v>
      </c>
      <c r="DN57" s="16">
        <f t="shared" si="37"/>
        <v>0</v>
      </c>
      <c r="DO57" s="16">
        <f t="shared" si="38"/>
        <v>0</v>
      </c>
      <c r="DP57" s="16">
        <f t="shared" si="39"/>
        <v>0</v>
      </c>
      <c r="DQ57" s="16">
        <f t="shared" si="40"/>
        <v>0</v>
      </c>
      <c r="DR57" s="16">
        <f t="shared" si="41"/>
        <v>0</v>
      </c>
      <c r="DS57" s="16">
        <f t="shared" si="42"/>
        <v>0</v>
      </c>
      <c r="DT57" s="16">
        <f t="shared" si="43"/>
        <v>0</v>
      </c>
      <c r="DU57" s="16">
        <f t="shared" si="44"/>
        <v>0</v>
      </c>
      <c r="DV57" s="16">
        <f t="shared" si="45"/>
        <v>0</v>
      </c>
      <c r="DW57" s="16">
        <f t="shared" si="46"/>
        <v>0</v>
      </c>
      <c r="DX57" s="16">
        <f t="shared" si="47"/>
        <v>0</v>
      </c>
      <c r="DY57" s="16">
        <f t="shared" si="48"/>
        <v>0</v>
      </c>
      <c r="DZ57" s="16">
        <f t="shared" si="49"/>
        <v>0</v>
      </c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331"/>
    </row>
    <row r="58" spans="1:146" s="332" customFormat="1" ht="30" customHeight="1" x14ac:dyDescent="0.45">
      <c r="A58" s="399" t="s">
        <v>50</v>
      </c>
      <c r="B58" s="413">
        <v>44673</v>
      </c>
      <c r="C58" s="49"/>
      <c r="D58" s="50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70"/>
      <c r="Y58" s="270"/>
      <c r="Z58" s="270"/>
      <c r="AA58" s="270"/>
      <c r="AB58" s="277"/>
      <c r="AC58" s="277"/>
      <c r="AD58" s="277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1"/>
      <c r="AV58" s="278"/>
      <c r="AW58" s="271"/>
      <c r="AX58" s="271"/>
      <c r="AY58" s="271"/>
      <c r="AZ58" s="272"/>
      <c r="BA58" s="272"/>
      <c r="BB58" s="272"/>
      <c r="BC58" s="243"/>
      <c r="BD58" s="243"/>
      <c r="BE58" s="243"/>
      <c r="BF58" s="243"/>
      <c r="BG58" s="243"/>
      <c r="BH58" s="243"/>
      <c r="BI58" s="243"/>
      <c r="BJ58" s="243"/>
      <c r="BK58" s="77"/>
      <c r="BL58" s="33"/>
      <c r="BM58" s="388"/>
      <c r="BN58" s="389"/>
      <c r="BO58" s="175"/>
      <c r="BP58" s="175"/>
      <c r="BQ58" s="175"/>
      <c r="BR58" s="175"/>
      <c r="BS58" s="175"/>
      <c r="BT58" s="175"/>
      <c r="BU58" s="175"/>
      <c r="BV58" s="175"/>
      <c r="BW58" s="175"/>
      <c r="BX58" s="180"/>
      <c r="BY58" s="192"/>
      <c r="BZ58" s="27"/>
      <c r="CA58" s="14"/>
      <c r="CB58" s="98"/>
      <c r="CC58" s="16">
        <f t="shared" si="50"/>
        <v>0</v>
      </c>
      <c r="CD58" s="16">
        <f t="shared" si="1"/>
        <v>0</v>
      </c>
      <c r="CE58" s="16">
        <f t="shared" si="2"/>
        <v>0</v>
      </c>
      <c r="CF58" s="16">
        <f t="shared" si="3"/>
        <v>0</v>
      </c>
      <c r="CG58" s="16">
        <f t="shared" si="4"/>
        <v>0</v>
      </c>
      <c r="CH58" s="16">
        <f t="shared" si="5"/>
        <v>0</v>
      </c>
      <c r="CI58" s="16">
        <f t="shared" si="6"/>
        <v>0</v>
      </c>
      <c r="CJ58" s="16">
        <f t="shared" si="7"/>
        <v>0</v>
      </c>
      <c r="CK58" s="16">
        <f t="shared" si="8"/>
        <v>0</v>
      </c>
      <c r="CL58" s="16">
        <f t="shared" si="9"/>
        <v>0</v>
      </c>
      <c r="CM58" s="16">
        <f t="shared" si="10"/>
        <v>0</v>
      </c>
      <c r="CN58" s="16">
        <f t="shared" si="11"/>
        <v>0</v>
      </c>
      <c r="CO58" s="16">
        <f t="shared" si="12"/>
        <v>0</v>
      </c>
      <c r="CP58" s="16">
        <f t="shared" si="13"/>
        <v>0</v>
      </c>
      <c r="CQ58" s="16">
        <f t="shared" si="14"/>
        <v>0</v>
      </c>
      <c r="CR58" s="16">
        <f t="shared" si="15"/>
        <v>0</v>
      </c>
      <c r="CS58" s="16">
        <f t="shared" si="16"/>
        <v>0</v>
      </c>
      <c r="CT58" s="16">
        <f t="shared" si="17"/>
        <v>0</v>
      </c>
      <c r="CU58" s="16">
        <f t="shared" si="18"/>
        <v>0</v>
      </c>
      <c r="CV58" s="16">
        <f t="shared" si="19"/>
        <v>0</v>
      </c>
      <c r="CW58" s="16">
        <f t="shared" si="20"/>
        <v>0</v>
      </c>
      <c r="CX58" s="16">
        <f t="shared" si="21"/>
        <v>0</v>
      </c>
      <c r="CY58" s="16">
        <f t="shared" si="22"/>
        <v>0</v>
      </c>
      <c r="CZ58" s="16">
        <f t="shared" si="23"/>
        <v>0</v>
      </c>
      <c r="DA58" s="16">
        <f t="shared" si="24"/>
        <v>0</v>
      </c>
      <c r="DB58" s="16">
        <f t="shared" si="25"/>
        <v>0</v>
      </c>
      <c r="DC58" s="16">
        <f t="shared" si="26"/>
        <v>0</v>
      </c>
      <c r="DD58" s="16">
        <f t="shared" si="27"/>
        <v>0</v>
      </c>
      <c r="DE58" s="16">
        <f t="shared" si="28"/>
        <v>0</v>
      </c>
      <c r="DF58" s="16">
        <f t="shared" si="29"/>
        <v>0</v>
      </c>
      <c r="DG58" s="16">
        <f t="shared" si="30"/>
        <v>0</v>
      </c>
      <c r="DH58" s="16">
        <f t="shared" si="31"/>
        <v>0</v>
      </c>
      <c r="DI58" s="16">
        <f t="shared" si="32"/>
        <v>0</v>
      </c>
      <c r="DJ58" s="16">
        <f t="shared" si="33"/>
        <v>0</v>
      </c>
      <c r="DK58" s="16">
        <f t="shared" si="34"/>
        <v>0</v>
      </c>
      <c r="DL58" s="16">
        <f t="shared" si="35"/>
        <v>0</v>
      </c>
      <c r="DM58" s="16">
        <f t="shared" si="36"/>
        <v>0</v>
      </c>
      <c r="DN58" s="16">
        <f t="shared" si="37"/>
        <v>0</v>
      </c>
      <c r="DO58" s="16">
        <f t="shared" si="38"/>
        <v>0</v>
      </c>
      <c r="DP58" s="16">
        <f t="shared" si="39"/>
        <v>0</v>
      </c>
      <c r="DQ58" s="16">
        <f t="shared" si="40"/>
        <v>0</v>
      </c>
      <c r="DR58" s="16">
        <f t="shared" si="41"/>
        <v>0</v>
      </c>
      <c r="DS58" s="16">
        <f t="shared" si="42"/>
        <v>0</v>
      </c>
      <c r="DT58" s="16">
        <f t="shared" si="43"/>
        <v>0</v>
      </c>
      <c r="DU58" s="16">
        <f t="shared" si="44"/>
        <v>0</v>
      </c>
      <c r="DV58" s="16">
        <f t="shared" si="45"/>
        <v>0</v>
      </c>
      <c r="DW58" s="16">
        <f t="shared" si="46"/>
        <v>0</v>
      </c>
      <c r="DX58" s="16">
        <f t="shared" si="47"/>
        <v>0</v>
      </c>
      <c r="DY58" s="16">
        <f t="shared" si="48"/>
        <v>0</v>
      </c>
      <c r="DZ58" s="16">
        <f t="shared" si="49"/>
        <v>0</v>
      </c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331"/>
    </row>
    <row r="59" spans="1:146" s="332" customFormat="1" ht="30" customHeight="1" x14ac:dyDescent="0.45">
      <c r="A59" s="399" t="s">
        <v>51</v>
      </c>
      <c r="B59" s="413">
        <v>44674</v>
      </c>
      <c r="C59" s="49"/>
      <c r="D59" s="50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70"/>
      <c r="Y59" s="270"/>
      <c r="Z59" s="270"/>
      <c r="AA59" s="270"/>
      <c r="AB59" s="277"/>
      <c r="AC59" s="277"/>
      <c r="AD59" s="277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1"/>
      <c r="AV59" s="278"/>
      <c r="AW59" s="271"/>
      <c r="AX59" s="271"/>
      <c r="AY59" s="271"/>
      <c r="AZ59" s="272"/>
      <c r="BA59" s="272"/>
      <c r="BB59" s="272"/>
      <c r="BC59" s="243"/>
      <c r="BD59" s="243"/>
      <c r="BE59" s="243"/>
      <c r="BF59" s="243"/>
      <c r="BG59" s="243"/>
      <c r="BH59" s="243"/>
      <c r="BI59" s="243"/>
      <c r="BJ59" s="243"/>
      <c r="BK59" s="77"/>
      <c r="BL59" s="33"/>
      <c r="BM59" s="388"/>
      <c r="BN59" s="389"/>
      <c r="BO59" s="175"/>
      <c r="BP59" s="175"/>
      <c r="BQ59" s="175"/>
      <c r="BR59" s="175"/>
      <c r="BS59" s="175"/>
      <c r="BT59" s="175"/>
      <c r="BU59" s="175"/>
      <c r="BV59" s="175"/>
      <c r="BW59" s="175"/>
      <c r="BX59" s="180"/>
      <c r="BY59" s="192"/>
      <c r="BZ59" s="27"/>
      <c r="CA59" s="14"/>
      <c r="CB59" s="98"/>
      <c r="CC59" s="16">
        <f t="shared" si="50"/>
        <v>0</v>
      </c>
      <c r="CD59" s="16">
        <f t="shared" si="1"/>
        <v>0</v>
      </c>
      <c r="CE59" s="16">
        <f t="shared" si="2"/>
        <v>0</v>
      </c>
      <c r="CF59" s="16">
        <f t="shared" si="3"/>
        <v>0</v>
      </c>
      <c r="CG59" s="16">
        <f t="shared" si="4"/>
        <v>0</v>
      </c>
      <c r="CH59" s="16">
        <f t="shared" si="5"/>
        <v>0</v>
      </c>
      <c r="CI59" s="16">
        <f t="shared" si="6"/>
        <v>0</v>
      </c>
      <c r="CJ59" s="16">
        <f t="shared" si="7"/>
        <v>0</v>
      </c>
      <c r="CK59" s="16">
        <f t="shared" si="8"/>
        <v>0</v>
      </c>
      <c r="CL59" s="16">
        <f t="shared" si="9"/>
        <v>0</v>
      </c>
      <c r="CM59" s="16">
        <f t="shared" si="10"/>
        <v>0</v>
      </c>
      <c r="CN59" s="16">
        <f t="shared" si="11"/>
        <v>0</v>
      </c>
      <c r="CO59" s="16">
        <f t="shared" si="12"/>
        <v>0</v>
      </c>
      <c r="CP59" s="16">
        <f t="shared" si="13"/>
        <v>0</v>
      </c>
      <c r="CQ59" s="16">
        <f t="shared" si="14"/>
        <v>0</v>
      </c>
      <c r="CR59" s="16">
        <f t="shared" si="15"/>
        <v>0</v>
      </c>
      <c r="CS59" s="16">
        <f t="shared" si="16"/>
        <v>0</v>
      </c>
      <c r="CT59" s="16">
        <f t="shared" si="17"/>
        <v>0</v>
      </c>
      <c r="CU59" s="16">
        <f t="shared" si="18"/>
        <v>0</v>
      </c>
      <c r="CV59" s="16">
        <f t="shared" si="19"/>
        <v>0</v>
      </c>
      <c r="CW59" s="16">
        <f t="shared" si="20"/>
        <v>0</v>
      </c>
      <c r="CX59" s="16">
        <f t="shared" si="21"/>
        <v>0</v>
      </c>
      <c r="CY59" s="16">
        <f t="shared" si="22"/>
        <v>0</v>
      </c>
      <c r="CZ59" s="16">
        <f t="shared" si="23"/>
        <v>0</v>
      </c>
      <c r="DA59" s="16">
        <f t="shared" si="24"/>
        <v>0</v>
      </c>
      <c r="DB59" s="16">
        <f t="shared" si="25"/>
        <v>0</v>
      </c>
      <c r="DC59" s="16">
        <f t="shared" si="26"/>
        <v>0</v>
      </c>
      <c r="DD59" s="16">
        <f t="shared" si="27"/>
        <v>0</v>
      </c>
      <c r="DE59" s="16">
        <f t="shared" si="28"/>
        <v>0</v>
      </c>
      <c r="DF59" s="16">
        <f t="shared" si="29"/>
        <v>0</v>
      </c>
      <c r="DG59" s="16">
        <f t="shared" si="30"/>
        <v>0</v>
      </c>
      <c r="DH59" s="16">
        <f t="shared" si="31"/>
        <v>0</v>
      </c>
      <c r="DI59" s="16">
        <f t="shared" si="32"/>
        <v>0</v>
      </c>
      <c r="DJ59" s="16">
        <f t="shared" si="33"/>
        <v>0</v>
      </c>
      <c r="DK59" s="16">
        <f t="shared" si="34"/>
        <v>0</v>
      </c>
      <c r="DL59" s="16">
        <f t="shared" si="35"/>
        <v>0</v>
      </c>
      <c r="DM59" s="16">
        <f t="shared" si="36"/>
        <v>0</v>
      </c>
      <c r="DN59" s="16">
        <f t="shared" si="37"/>
        <v>0</v>
      </c>
      <c r="DO59" s="16">
        <f t="shared" si="38"/>
        <v>0</v>
      </c>
      <c r="DP59" s="16">
        <f t="shared" si="39"/>
        <v>0</v>
      </c>
      <c r="DQ59" s="16">
        <f t="shared" si="40"/>
        <v>0</v>
      </c>
      <c r="DR59" s="16">
        <f t="shared" si="41"/>
        <v>0</v>
      </c>
      <c r="DS59" s="16">
        <f t="shared" si="42"/>
        <v>0</v>
      </c>
      <c r="DT59" s="16">
        <f t="shared" si="43"/>
        <v>0</v>
      </c>
      <c r="DU59" s="16">
        <f t="shared" si="44"/>
        <v>0</v>
      </c>
      <c r="DV59" s="16">
        <f t="shared" si="45"/>
        <v>0</v>
      </c>
      <c r="DW59" s="16">
        <f t="shared" si="46"/>
        <v>0</v>
      </c>
      <c r="DX59" s="16">
        <f t="shared" si="47"/>
        <v>0</v>
      </c>
      <c r="DY59" s="16">
        <f t="shared" si="48"/>
        <v>0</v>
      </c>
      <c r="DZ59" s="16">
        <f t="shared" si="49"/>
        <v>0</v>
      </c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331"/>
    </row>
    <row r="60" spans="1:146" s="332" customFormat="1" ht="30" customHeight="1" x14ac:dyDescent="0.45">
      <c r="A60" s="399" t="s">
        <v>52</v>
      </c>
      <c r="B60" s="413">
        <v>44675</v>
      </c>
      <c r="C60" s="49"/>
      <c r="D60" s="50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70"/>
      <c r="Y60" s="270"/>
      <c r="Z60" s="270"/>
      <c r="AA60" s="270"/>
      <c r="AB60" s="277"/>
      <c r="AC60" s="277"/>
      <c r="AD60" s="277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1"/>
      <c r="AV60" s="278"/>
      <c r="AW60" s="271"/>
      <c r="AX60" s="271"/>
      <c r="AY60" s="271"/>
      <c r="AZ60" s="272"/>
      <c r="BA60" s="272"/>
      <c r="BB60" s="272"/>
      <c r="BC60" s="243"/>
      <c r="BD60" s="243"/>
      <c r="BE60" s="243"/>
      <c r="BF60" s="243"/>
      <c r="BG60" s="243"/>
      <c r="BH60" s="243"/>
      <c r="BI60" s="243"/>
      <c r="BJ60" s="243"/>
      <c r="BK60" s="77"/>
      <c r="BL60" s="33"/>
      <c r="BM60" s="388"/>
      <c r="BN60" s="389"/>
      <c r="BO60" s="175"/>
      <c r="BP60" s="175"/>
      <c r="BQ60" s="175"/>
      <c r="BR60" s="175"/>
      <c r="BS60" s="175"/>
      <c r="BT60" s="175"/>
      <c r="BU60" s="175"/>
      <c r="BV60" s="175"/>
      <c r="BW60" s="175"/>
      <c r="BX60" s="180"/>
      <c r="BY60" s="192"/>
      <c r="BZ60" s="27"/>
      <c r="CA60" s="14"/>
      <c r="CB60" s="15"/>
      <c r="CC60" s="16">
        <f t="shared" si="50"/>
        <v>0</v>
      </c>
      <c r="CD60" s="16">
        <f t="shared" si="1"/>
        <v>0</v>
      </c>
      <c r="CE60" s="16">
        <f t="shared" si="2"/>
        <v>0</v>
      </c>
      <c r="CF60" s="16">
        <f t="shared" si="3"/>
        <v>0</v>
      </c>
      <c r="CG60" s="16">
        <f t="shared" si="4"/>
        <v>0</v>
      </c>
      <c r="CH60" s="16">
        <f t="shared" si="5"/>
        <v>0</v>
      </c>
      <c r="CI60" s="16">
        <f t="shared" si="6"/>
        <v>0</v>
      </c>
      <c r="CJ60" s="16">
        <f t="shared" si="7"/>
        <v>0</v>
      </c>
      <c r="CK60" s="16">
        <f t="shared" si="8"/>
        <v>0</v>
      </c>
      <c r="CL60" s="16">
        <f t="shared" si="9"/>
        <v>0</v>
      </c>
      <c r="CM60" s="16">
        <f t="shared" si="10"/>
        <v>0</v>
      </c>
      <c r="CN60" s="16">
        <f t="shared" si="11"/>
        <v>0</v>
      </c>
      <c r="CO60" s="16">
        <f t="shared" si="12"/>
        <v>0</v>
      </c>
      <c r="CP60" s="16">
        <f t="shared" si="13"/>
        <v>0</v>
      </c>
      <c r="CQ60" s="16">
        <f t="shared" si="14"/>
        <v>0</v>
      </c>
      <c r="CR60" s="16">
        <f t="shared" si="15"/>
        <v>0</v>
      </c>
      <c r="CS60" s="16">
        <f t="shared" si="16"/>
        <v>0</v>
      </c>
      <c r="CT60" s="16">
        <f t="shared" si="17"/>
        <v>0</v>
      </c>
      <c r="CU60" s="16">
        <f t="shared" si="18"/>
        <v>0</v>
      </c>
      <c r="CV60" s="16">
        <f t="shared" si="19"/>
        <v>0</v>
      </c>
      <c r="CW60" s="16">
        <f t="shared" si="20"/>
        <v>0</v>
      </c>
      <c r="CX60" s="16">
        <f t="shared" si="21"/>
        <v>0</v>
      </c>
      <c r="CY60" s="16">
        <f t="shared" si="22"/>
        <v>0</v>
      </c>
      <c r="CZ60" s="16">
        <f t="shared" si="23"/>
        <v>0</v>
      </c>
      <c r="DA60" s="16">
        <f t="shared" si="24"/>
        <v>0</v>
      </c>
      <c r="DB60" s="16">
        <f t="shared" si="25"/>
        <v>0</v>
      </c>
      <c r="DC60" s="16">
        <f t="shared" si="26"/>
        <v>0</v>
      </c>
      <c r="DD60" s="16">
        <f t="shared" si="27"/>
        <v>0</v>
      </c>
      <c r="DE60" s="16">
        <f t="shared" si="28"/>
        <v>0</v>
      </c>
      <c r="DF60" s="16">
        <f t="shared" si="29"/>
        <v>0</v>
      </c>
      <c r="DG60" s="16">
        <f t="shared" si="30"/>
        <v>0</v>
      </c>
      <c r="DH60" s="16">
        <f t="shared" si="31"/>
        <v>0</v>
      </c>
      <c r="DI60" s="16">
        <f t="shared" si="32"/>
        <v>0</v>
      </c>
      <c r="DJ60" s="16">
        <f t="shared" si="33"/>
        <v>0</v>
      </c>
      <c r="DK60" s="16">
        <f t="shared" si="34"/>
        <v>0</v>
      </c>
      <c r="DL60" s="16">
        <f t="shared" si="35"/>
        <v>0</v>
      </c>
      <c r="DM60" s="16">
        <f t="shared" si="36"/>
        <v>0</v>
      </c>
      <c r="DN60" s="16">
        <f t="shared" si="37"/>
        <v>0</v>
      </c>
      <c r="DO60" s="16">
        <f t="shared" si="38"/>
        <v>0</v>
      </c>
      <c r="DP60" s="16">
        <f t="shared" si="39"/>
        <v>0</v>
      </c>
      <c r="DQ60" s="16">
        <f t="shared" si="40"/>
        <v>0</v>
      </c>
      <c r="DR60" s="16">
        <f t="shared" si="41"/>
        <v>0</v>
      </c>
      <c r="DS60" s="16">
        <f t="shared" si="42"/>
        <v>0</v>
      </c>
      <c r="DT60" s="16">
        <f t="shared" si="43"/>
        <v>0</v>
      </c>
      <c r="DU60" s="16">
        <f t="shared" si="44"/>
        <v>0</v>
      </c>
      <c r="DV60" s="16">
        <f t="shared" si="45"/>
        <v>0</v>
      </c>
      <c r="DW60" s="16">
        <f t="shared" si="46"/>
        <v>0</v>
      </c>
      <c r="DX60" s="16">
        <f t="shared" si="47"/>
        <v>0</v>
      </c>
      <c r="DY60" s="16">
        <f t="shared" si="48"/>
        <v>0</v>
      </c>
      <c r="DZ60" s="16">
        <f t="shared" si="49"/>
        <v>0</v>
      </c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331"/>
    </row>
    <row r="61" spans="1:146" s="332" customFormat="1" ht="30" customHeight="1" x14ac:dyDescent="0.45">
      <c r="A61" s="399" t="s">
        <v>46</v>
      </c>
      <c r="B61" s="413">
        <v>44676</v>
      </c>
      <c r="C61" s="49"/>
      <c r="D61" s="50"/>
      <c r="E61" s="269"/>
      <c r="F61" s="269"/>
      <c r="G61" s="269"/>
      <c r="H61" s="269"/>
      <c r="I61" s="269"/>
      <c r="J61" s="269"/>
      <c r="K61" s="269"/>
      <c r="L61" s="489"/>
      <c r="M61" s="489"/>
      <c r="N61" s="489"/>
      <c r="O61" s="489"/>
      <c r="P61" s="489"/>
      <c r="Q61" s="489"/>
      <c r="R61" s="489"/>
      <c r="S61" s="489"/>
      <c r="T61" s="489"/>
      <c r="U61" s="489"/>
      <c r="V61" s="489"/>
      <c r="W61" s="489"/>
      <c r="X61" s="275"/>
      <c r="Y61" s="275"/>
      <c r="Z61" s="275"/>
      <c r="AA61" s="275"/>
      <c r="AB61" s="279"/>
      <c r="AC61" s="279"/>
      <c r="AD61" s="279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1"/>
      <c r="AV61" s="278"/>
      <c r="AW61" s="271"/>
      <c r="AX61" s="271"/>
      <c r="AY61" s="271"/>
      <c r="AZ61" s="272"/>
      <c r="BA61" s="272"/>
      <c r="BB61" s="272"/>
      <c r="BC61" s="243"/>
      <c r="BD61" s="243"/>
      <c r="BE61" s="243"/>
      <c r="BF61" s="243"/>
      <c r="BG61" s="243"/>
      <c r="BH61" s="243"/>
      <c r="BI61" s="243"/>
      <c r="BJ61" s="243"/>
      <c r="BK61" s="77"/>
      <c r="BL61" s="33"/>
      <c r="BM61" s="388"/>
      <c r="BN61" s="389"/>
      <c r="BO61" s="175"/>
      <c r="BP61" s="175"/>
      <c r="BQ61" s="175"/>
      <c r="BR61" s="175"/>
      <c r="BS61" s="175"/>
      <c r="BT61" s="175"/>
      <c r="BU61" s="175"/>
      <c r="BV61" s="175"/>
      <c r="BW61" s="175"/>
      <c r="BX61" s="180"/>
      <c r="BY61" s="192"/>
      <c r="BZ61" s="327"/>
      <c r="CA61" s="14"/>
      <c r="CB61" s="98"/>
      <c r="CC61" s="16">
        <f t="shared" si="50"/>
        <v>0</v>
      </c>
      <c r="CD61" s="16">
        <f t="shared" si="1"/>
        <v>0</v>
      </c>
      <c r="CE61" s="16">
        <f t="shared" si="2"/>
        <v>0</v>
      </c>
      <c r="CF61" s="16">
        <f t="shared" si="3"/>
        <v>0</v>
      </c>
      <c r="CG61" s="16">
        <f t="shared" si="4"/>
        <v>0</v>
      </c>
      <c r="CH61" s="16">
        <f t="shared" si="5"/>
        <v>0</v>
      </c>
      <c r="CI61" s="16">
        <f t="shared" si="6"/>
        <v>0</v>
      </c>
      <c r="CJ61" s="16">
        <f t="shared" si="7"/>
        <v>0</v>
      </c>
      <c r="CK61" s="16">
        <f t="shared" si="8"/>
        <v>0</v>
      </c>
      <c r="CL61" s="16">
        <f t="shared" si="9"/>
        <v>0</v>
      </c>
      <c r="CM61" s="16">
        <f t="shared" si="10"/>
        <v>0</v>
      </c>
      <c r="CN61" s="16">
        <f t="shared" si="11"/>
        <v>0</v>
      </c>
      <c r="CO61" s="16">
        <f t="shared" si="12"/>
        <v>0</v>
      </c>
      <c r="CP61" s="16">
        <f t="shared" si="13"/>
        <v>0</v>
      </c>
      <c r="CQ61" s="16">
        <f t="shared" si="14"/>
        <v>0</v>
      </c>
      <c r="CR61" s="16">
        <f t="shared" si="15"/>
        <v>0</v>
      </c>
      <c r="CS61" s="16">
        <f t="shared" si="16"/>
        <v>0</v>
      </c>
      <c r="CT61" s="16">
        <f t="shared" si="17"/>
        <v>0</v>
      </c>
      <c r="CU61" s="16">
        <f t="shared" si="18"/>
        <v>0</v>
      </c>
      <c r="CV61" s="16">
        <f t="shared" si="19"/>
        <v>0</v>
      </c>
      <c r="CW61" s="16">
        <f t="shared" si="20"/>
        <v>0</v>
      </c>
      <c r="CX61" s="16">
        <f t="shared" si="21"/>
        <v>0</v>
      </c>
      <c r="CY61" s="16">
        <f t="shared" si="22"/>
        <v>0</v>
      </c>
      <c r="CZ61" s="16">
        <f t="shared" si="23"/>
        <v>0</v>
      </c>
      <c r="DA61" s="16">
        <f t="shared" si="24"/>
        <v>0</v>
      </c>
      <c r="DB61" s="16">
        <f t="shared" si="25"/>
        <v>0</v>
      </c>
      <c r="DC61" s="16">
        <f t="shared" si="26"/>
        <v>0</v>
      </c>
      <c r="DD61" s="16">
        <f t="shared" si="27"/>
        <v>0</v>
      </c>
      <c r="DE61" s="16">
        <f t="shared" si="28"/>
        <v>0</v>
      </c>
      <c r="DF61" s="16">
        <f t="shared" si="29"/>
        <v>0</v>
      </c>
      <c r="DG61" s="16">
        <f t="shared" si="30"/>
        <v>0</v>
      </c>
      <c r="DH61" s="16">
        <f t="shared" si="31"/>
        <v>0</v>
      </c>
      <c r="DI61" s="16">
        <f t="shared" si="32"/>
        <v>0</v>
      </c>
      <c r="DJ61" s="16">
        <f t="shared" si="33"/>
        <v>0</v>
      </c>
      <c r="DK61" s="16">
        <f t="shared" si="34"/>
        <v>0</v>
      </c>
      <c r="DL61" s="16">
        <f t="shared" si="35"/>
        <v>0</v>
      </c>
      <c r="DM61" s="16">
        <f t="shared" si="36"/>
        <v>0</v>
      </c>
      <c r="DN61" s="16">
        <f t="shared" si="37"/>
        <v>0</v>
      </c>
      <c r="DO61" s="16">
        <f t="shared" si="38"/>
        <v>0</v>
      </c>
      <c r="DP61" s="16">
        <f t="shared" si="39"/>
        <v>0</v>
      </c>
      <c r="DQ61" s="16">
        <f t="shared" si="40"/>
        <v>0</v>
      </c>
      <c r="DR61" s="16">
        <f t="shared" si="41"/>
        <v>0</v>
      </c>
      <c r="DS61" s="16">
        <f t="shared" si="42"/>
        <v>0</v>
      </c>
      <c r="DT61" s="16">
        <f t="shared" si="43"/>
        <v>0</v>
      </c>
      <c r="DU61" s="16">
        <f t="shared" si="44"/>
        <v>0</v>
      </c>
      <c r="DV61" s="16">
        <f t="shared" si="45"/>
        <v>0</v>
      </c>
      <c r="DW61" s="16">
        <f t="shared" si="46"/>
        <v>0</v>
      </c>
      <c r="DX61" s="16">
        <f t="shared" si="47"/>
        <v>0</v>
      </c>
      <c r="DY61" s="16">
        <f t="shared" si="48"/>
        <v>0</v>
      </c>
      <c r="DZ61" s="16">
        <f t="shared" si="49"/>
        <v>0</v>
      </c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331"/>
    </row>
    <row r="62" spans="1:146" s="334" customFormat="1" ht="30" customHeight="1" x14ac:dyDescent="0.45">
      <c r="A62" s="400" t="s">
        <v>47</v>
      </c>
      <c r="B62" s="414">
        <v>44677</v>
      </c>
      <c r="C62" s="80"/>
      <c r="D62" s="81"/>
      <c r="E62" s="280" t="s">
        <v>70</v>
      </c>
      <c r="F62" s="281">
        <v>13</v>
      </c>
      <c r="G62" s="281">
        <v>15</v>
      </c>
      <c r="H62" s="281">
        <v>16</v>
      </c>
      <c r="I62" s="281">
        <v>17</v>
      </c>
      <c r="J62" s="281">
        <v>24</v>
      </c>
      <c r="K62" s="468">
        <v>25</v>
      </c>
      <c r="L62" s="281">
        <v>26</v>
      </c>
      <c r="M62" s="281">
        <v>27</v>
      </c>
      <c r="N62" s="281">
        <v>6</v>
      </c>
      <c r="O62" s="281">
        <v>44</v>
      </c>
      <c r="P62" s="281">
        <v>45</v>
      </c>
      <c r="Q62" s="281">
        <v>46</v>
      </c>
      <c r="R62" s="281"/>
      <c r="S62" s="281"/>
      <c r="T62" s="281"/>
      <c r="U62" s="281"/>
      <c r="V62" s="281"/>
      <c r="W62" s="281"/>
      <c r="X62" s="290"/>
      <c r="Y62" s="290"/>
      <c r="Z62" s="290"/>
      <c r="AA62" s="290"/>
      <c r="AB62" s="290"/>
      <c r="AC62" s="290"/>
      <c r="AD62" s="290"/>
      <c r="AE62" s="482"/>
      <c r="AF62" s="282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282"/>
      <c r="AR62" s="282"/>
      <c r="AS62" s="282"/>
      <c r="AT62" s="282"/>
      <c r="AU62" s="267" t="s">
        <v>69</v>
      </c>
      <c r="AV62" s="283">
        <v>23</v>
      </c>
      <c r="AW62" s="267">
        <v>28</v>
      </c>
      <c r="AX62" s="267">
        <v>18</v>
      </c>
      <c r="AY62" s="267"/>
      <c r="AZ62" s="531"/>
      <c r="BA62" s="531"/>
      <c r="BB62" s="284"/>
      <c r="BC62" s="241">
        <v>41</v>
      </c>
      <c r="BD62" s="241">
        <v>29</v>
      </c>
      <c r="BE62" s="241">
        <v>21</v>
      </c>
      <c r="BF62" s="241"/>
      <c r="BG62" s="241">
        <v>10</v>
      </c>
      <c r="BH62" s="242">
        <v>4</v>
      </c>
      <c r="BI62" s="242">
        <v>2</v>
      </c>
      <c r="BJ62" s="242">
        <v>12</v>
      </c>
      <c r="BK62" s="100"/>
      <c r="BL62" s="99"/>
      <c r="BM62" s="390">
        <v>40</v>
      </c>
      <c r="BN62" s="391">
        <v>39</v>
      </c>
      <c r="BO62" s="197">
        <v>33</v>
      </c>
      <c r="BP62" s="391">
        <v>22</v>
      </c>
      <c r="BQ62" s="391">
        <v>30</v>
      </c>
      <c r="BR62" s="391">
        <v>19</v>
      </c>
      <c r="BS62" s="391">
        <v>20</v>
      </c>
      <c r="BT62" s="394">
        <v>8</v>
      </c>
      <c r="BU62" s="394">
        <v>9</v>
      </c>
      <c r="BV62" s="395">
        <v>5</v>
      </c>
      <c r="BW62" s="395">
        <v>3</v>
      </c>
      <c r="BX62" s="395"/>
      <c r="BY62" s="198" t="s">
        <v>68</v>
      </c>
      <c r="BZ62" s="382">
        <v>14</v>
      </c>
      <c r="CA62" s="83"/>
      <c r="CB62" s="84"/>
      <c r="CC62" s="16">
        <f t="shared" si="50"/>
        <v>0</v>
      </c>
      <c r="CD62" s="16">
        <f t="shared" si="1"/>
        <v>1</v>
      </c>
      <c r="CE62" s="16">
        <f t="shared" si="2"/>
        <v>1</v>
      </c>
      <c r="CF62" s="16">
        <f t="shared" si="3"/>
        <v>1</v>
      </c>
      <c r="CG62" s="16">
        <f t="shared" si="4"/>
        <v>1</v>
      </c>
      <c r="CH62" s="16">
        <f t="shared" si="5"/>
        <v>1</v>
      </c>
      <c r="CI62" s="16">
        <f t="shared" si="6"/>
        <v>0</v>
      </c>
      <c r="CJ62" s="16">
        <f t="shared" si="7"/>
        <v>1</v>
      </c>
      <c r="CK62" s="16">
        <f t="shared" si="8"/>
        <v>1</v>
      </c>
      <c r="CL62" s="16">
        <f t="shared" si="9"/>
        <v>1</v>
      </c>
      <c r="CM62" s="16">
        <f t="shared" si="10"/>
        <v>0</v>
      </c>
      <c r="CN62" s="16">
        <f t="shared" si="11"/>
        <v>1</v>
      </c>
      <c r="CO62" s="16">
        <f t="shared" si="12"/>
        <v>1</v>
      </c>
      <c r="CP62" s="16">
        <f t="shared" si="13"/>
        <v>1</v>
      </c>
      <c r="CQ62" s="16">
        <f t="shared" si="14"/>
        <v>1</v>
      </c>
      <c r="CR62" s="16">
        <f t="shared" si="15"/>
        <v>1</v>
      </c>
      <c r="CS62" s="16">
        <f t="shared" si="16"/>
        <v>1</v>
      </c>
      <c r="CT62" s="16">
        <f t="shared" si="17"/>
        <v>1</v>
      </c>
      <c r="CU62" s="16">
        <f t="shared" si="18"/>
        <v>1</v>
      </c>
      <c r="CV62" s="16">
        <f t="shared" si="19"/>
        <v>1</v>
      </c>
      <c r="CW62" s="16">
        <f t="shared" si="20"/>
        <v>1</v>
      </c>
      <c r="CX62" s="16">
        <f t="shared" si="21"/>
        <v>1</v>
      </c>
      <c r="CY62" s="16">
        <f t="shared" si="22"/>
        <v>1</v>
      </c>
      <c r="CZ62" s="16">
        <f t="shared" si="23"/>
        <v>1</v>
      </c>
      <c r="DA62" s="16">
        <f t="shared" si="24"/>
        <v>1</v>
      </c>
      <c r="DB62" s="16">
        <f t="shared" si="25"/>
        <v>1</v>
      </c>
      <c r="DC62" s="16">
        <f t="shared" si="26"/>
        <v>1</v>
      </c>
      <c r="DD62" s="16">
        <f t="shared" si="27"/>
        <v>1</v>
      </c>
      <c r="DE62" s="16">
        <f t="shared" si="28"/>
        <v>1</v>
      </c>
      <c r="DF62" s="16">
        <f t="shared" si="29"/>
        <v>1</v>
      </c>
      <c r="DG62" s="16">
        <f t="shared" si="30"/>
        <v>0</v>
      </c>
      <c r="DH62" s="16">
        <f t="shared" si="31"/>
        <v>0</v>
      </c>
      <c r="DI62" s="16">
        <f t="shared" si="32"/>
        <v>1</v>
      </c>
      <c r="DJ62" s="16">
        <f t="shared" si="33"/>
        <v>0</v>
      </c>
      <c r="DK62" s="16">
        <f t="shared" si="34"/>
        <v>0</v>
      </c>
      <c r="DL62" s="16">
        <f t="shared" si="35"/>
        <v>0</v>
      </c>
      <c r="DM62" s="16">
        <f t="shared" si="36"/>
        <v>0</v>
      </c>
      <c r="DN62" s="16">
        <f t="shared" si="37"/>
        <v>0</v>
      </c>
      <c r="DO62" s="16">
        <f t="shared" si="38"/>
        <v>1</v>
      </c>
      <c r="DP62" s="16">
        <f t="shared" si="39"/>
        <v>1</v>
      </c>
      <c r="DQ62" s="16">
        <f t="shared" si="40"/>
        <v>1</v>
      </c>
      <c r="DR62" s="16">
        <f t="shared" si="41"/>
        <v>0</v>
      </c>
      <c r="DS62" s="16">
        <f t="shared" si="42"/>
        <v>0</v>
      </c>
      <c r="DT62" s="16">
        <f t="shared" si="43"/>
        <v>1</v>
      </c>
      <c r="DU62" s="16">
        <f t="shared" si="44"/>
        <v>1</v>
      </c>
      <c r="DV62" s="16">
        <f t="shared" si="45"/>
        <v>1</v>
      </c>
      <c r="DW62" s="16">
        <f t="shared" si="46"/>
        <v>0</v>
      </c>
      <c r="DX62" s="16">
        <f t="shared" si="47"/>
        <v>0</v>
      </c>
      <c r="DY62" s="16">
        <f t="shared" si="48"/>
        <v>0</v>
      </c>
      <c r="DZ62" s="16">
        <f t="shared" si="49"/>
        <v>0</v>
      </c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333"/>
    </row>
    <row r="63" spans="1:146" s="334" customFormat="1" ht="30" customHeight="1" x14ac:dyDescent="0.45">
      <c r="A63" s="400" t="s">
        <v>48</v>
      </c>
      <c r="B63" s="414">
        <v>44678</v>
      </c>
      <c r="C63" s="80"/>
      <c r="D63" s="81"/>
      <c r="E63" s="285"/>
      <c r="F63" s="285"/>
      <c r="G63" s="285"/>
      <c r="H63" s="285"/>
      <c r="I63" s="285"/>
      <c r="J63" s="285"/>
      <c r="K63" s="486"/>
      <c r="L63" s="285"/>
      <c r="M63" s="285"/>
      <c r="N63" s="285"/>
      <c r="O63" s="285"/>
      <c r="P63" s="285"/>
      <c r="Q63" s="290"/>
      <c r="R63" s="290"/>
      <c r="S63" s="290"/>
      <c r="T63" s="290"/>
      <c r="U63" s="290"/>
      <c r="V63" s="290"/>
      <c r="W63" s="290"/>
      <c r="X63" s="281" t="s">
        <v>71</v>
      </c>
      <c r="Y63" s="281">
        <v>13</v>
      </c>
      <c r="Z63" s="281">
        <v>15</v>
      </c>
      <c r="AA63" s="281">
        <v>16</v>
      </c>
      <c r="AB63" s="281"/>
      <c r="AC63" s="281"/>
      <c r="AD63" s="281"/>
      <c r="AE63" s="487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7"/>
      <c r="BA63" s="287"/>
      <c r="BB63" s="287"/>
      <c r="BC63" s="241">
        <v>41</v>
      </c>
      <c r="BD63" s="241">
        <v>29</v>
      </c>
      <c r="BE63" s="241">
        <v>21</v>
      </c>
      <c r="BF63" s="241"/>
      <c r="BG63" s="241">
        <v>10</v>
      </c>
      <c r="BH63" s="242">
        <v>4</v>
      </c>
      <c r="BI63" s="242">
        <v>2</v>
      </c>
      <c r="BJ63" s="242">
        <v>12</v>
      </c>
      <c r="BK63" s="159"/>
      <c r="BL63" s="130"/>
      <c r="BM63" s="390">
        <v>40</v>
      </c>
      <c r="BN63" s="391">
        <v>39</v>
      </c>
      <c r="BO63" s="197">
        <v>33</v>
      </c>
      <c r="BP63" s="391">
        <v>22</v>
      </c>
      <c r="BQ63" s="391">
        <v>30</v>
      </c>
      <c r="BR63" s="391">
        <v>19</v>
      </c>
      <c r="BS63" s="391">
        <v>20</v>
      </c>
      <c r="BT63" s="394">
        <v>8</v>
      </c>
      <c r="BU63" s="394">
        <v>9</v>
      </c>
      <c r="BV63" s="395">
        <v>5</v>
      </c>
      <c r="BW63" s="395">
        <v>3</v>
      </c>
      <c r="BX63" s="395"/>
      <c r="BY63" s="198" t="s">
        <v>68</v>
      </c>
      <c r="BZ63" s="382">
        <v>14</v>
      </c>
      <c r="CA63" s="159"/>
      <c r="CB63" s="84"/>
      <c r="CC63" s="16">
        <f t="shared" si="50"/>
        <v>0</v>
      </c>
      <c r="CD63" s="16">
        <f t="shared" si="1"/>
        <v>1</v>
      </c>
      <c r="CE63" s="16">
        <f t="shared" si="2"/>
        <v>1</v>
      </c>
      <c r="CF63" s="16">
        <f t="shared" si="3"/>
        <v>1</v>
      </c>
      <c r="CG63" s="16">
        <f t="shared" si="4"/>
        <v>1</v>
      </c>
      <c r="CH63" s="16">
        <f t="shared" si="5"/>
        <v>0</v>
      </c>
      <c r="CI63" s="16">
        <f t="shared" si="6"/>
        <v>0</v>
      </c>
      <c r="CJ63" s="16">
        <f t="shared" si="7"/>
        <v>1</v>
      </c>
      <c r="CK63" s="16">
        <f t="shared" si="8"/>
        <v>1</v>
      </c>
      <c r="CL63" s="16">
        <f t="shared" si="9"/>
        <v>1</v>
      </c>
      <c r="CM63" s="16">
        <f t="shared" si="10"/>
        <v>0</v>
      </c>
      <c r="CN63" s="16">
        <f t="shared" si="11"/>
        <v>1</v>
      </c>
      <c r="CO63" s="16">
        <f t="shared" si="12"/>
        <v>1</v>
      </c>
      <c r="CP63" s="16">
        <f t="shared" si="13"/>
        <v>1</v>
      </c>
      <c r="CQ63" s="16">
        <f t="shared" si="14"/>
        <v>1</v>
      </c>
      <c r="CR63" s="16">
        <f t="shared" si="15"/>
        <v>1</v>
      </c>
      <c r="CS63" s="16">
        <f t="shared" si="16"/>
        <v>0</v>
      </c>
      <c r="CT63" s="16">
        <f t="shared" si="17"/>
        <v>0</v>
      </c>
      <c r="CU63" s="16">
        <f t="shared" si="18"/>
        <v>1</v>
      </c>
      <c r="CV63" s="16">
        <f t="shared" si="19"/>
        <v>1</v>
      </c>
      <c r="CW63" s="16">
        <f t="shared" si="20"/>
        <v>1</v>
      </c>
      <c r="CX63" s="16">
        <f t="shared" si="21"/>
        <v>1</v>
      </c>
      <c r="CY63" s="16">
        <f t="shared" si="22"/>
        <v>0</v>
      </c>
      <c r="CZ63" s="16">
        <f t="shared" si="23"/>
        <v>0</v>
      </c>
      <c r="DA63" s="16">
        <f t="shared" si="24"/>
        <v>0</v>
      </c>
      <c r="DB63" s="16">
        <f t="shared" si="25"/>
        <v>0</v>
      </c>
      <c r="DC63" s="16">
        <f t="shared" si="26"/>
        <v>0</v>
      </c>
      <c r="DD63" s="16">
        <f t="shared" si="27"/>
        <v>0</v>
      </c>
      <c r="DE63" s="16">
        <f t="shared" si="28"/>
        <v>1</v>
      </c>
      <c r="DF63" s="16">
        <f t="shared" si="29"/>
        <v>1</v>
      </c>
      <c r="DG63" s="16">
        <f t="shared" si="30"/>
        <v>0</v>
      </c>
      <c r="DH63" s="16">
        <f t="shared" si="31"/>
        <v>0</v>
      </c>
      <c r="DI63" s="16">
        <f t="shared" si="32"/>
        <v>1</v>
      </c>
      <c r="DJ63" s="16">
        <f t="shared" si="33"/>
        <v>0</v>
      </c>
      <c r="DK63" s="16">
        <f t="shared" si="34"/>
        <v>0</v>
      </c>
      <c r="DL63" s="16">
        <f t="shared" si="35"/>
        <v>0</v>
      </c>
      <c r="DM63" s="16">
        <f t="shared" si="36"/>
        <v>0</v>
      </c>
      <c r="DN63" s="16">
        <f t="shared" si="37"/>
        <v>0</v>
      </c>
      <c r="DO63" s="16">
        <f t="shared" si="38"/>
        <v>1</v>
      </c>
      <c r="DP63" s="16">
        <f t="shared" si="39"/>
        <v>1</v>
      </c>
      <c r="DQ63" s="16">
        <f t="shared" si="40"/>
        <v>1</v>
      </c>
      <c r="DR63" s="16">
        <f t="shared" si="41"/>
        <v>0</v>
      </c>
      <c r="DS63" s="16">
        <f t="shared" si="42"/>
        <v>0</v>
      </c>
      <c r="DT63" s="16">
        <f t="shared" si="43"/>
        <v>0</v>
      </c>
      <c r="DU63" s="16">
        <f t="shared" si="44"/>
        <v>0</v>
      </c>
      <c r="DV63" s="16">
        <f t="shared" si="45"/>
        <v>0</v>
      </c>
      <c r="DW63" s="16">
        <f t="shared" si="46"/>
        <v>0</v>
      </c>
      <c r="DX63" s="16">
        <f t="shared" si="47"/>
        <v>0</v>
      </c>
      <c r="DY63" s="16">
        <f t="shared" si="48"/>
        <v>0</v>
      </c>
      <c r="DZ63" s="16">
        <f t="shared" si="49"/>
        <v>0</v>
      </c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333"/>
    </row>
    <row r="64" spans="1:146" s="334" customFormat="1" ht="30" customHeight="1" x14ac:dyDescent="0.45">
      <c r="A64" s="400" t="s">
        <v>49</v>
      </c>
      <c r="B64" s="414">
        <v>44679</v>
      </c>
      <c r="C64" s="80"/>
      <c r="D64" s="81"/>
      <c r="E64" s="285"/>
      <c r="F64" s="285"/>
      <c r="G64" s="285"/>
      <c r="H64" s="285"/>
      <c r="I64" s="285"/>
      <c r="J64" s="285"/>
      <c r="K64" s="486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90"/>
      <c r="Y64" s="290"/>
      <c r="Z64" s="290"/>
      <c r="AA64" s="290"/>
      <c r="AB64" s="290"/>
      <c r="AC64" s="290"/>
      <c r="AD64" s="290"/>
      <c r="AE64" s="4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6"/>
      <c r="AS64" s="286"/>
      <c r="AT64" s="286"/>
      <c r="AU64" s="419" t="s">
        <v>69</v>
      </c>
      <c r="AV64" s="419">
        <v>3</v>
      </c>
      <c r="AW64" s="419">
        <v>14</v>
      </c>
      <c r="AX64" s="419">
        <v>15</v>
      </c>
      <c r="AY64" s="267"/>
      <c r="AZ64" s="532"/>
      <c r="BA64" s="532"/>
      <c r="BB64" s="287"/>
      <c r="BC64" s="241">
        <v>41</v>
      </c>
      <c r="BD64" s="241">
        <v>29</v>
      </c>
      <c r="BE64" s="241">
        <v>21</v>
      </c>
      <c r="BF64" s="241"/>
      <c r="BG64" s="241">
        <v>10</v>
      </c>
      <c r="BH64" s="242">
        <v>4</v>
      </c>
      <c r="BI64" s="242">
        <v>2</v>
      </c>
      <c r="BJ64" s="242">
        <v>12</v>
      </c>
      <c r="BK64" s="159"/>
      <c r="BL64" s="130"/>
      <c r="BM64" s="390">
        <v>40</v>
      </c>
      <c r="BN64" s="391">
        <v>39</v>
      </c>
      <c r="BO64" s="197">
        <v>33</v>
      </c>
      <c r="BP64" s="391">
        <v>22</v>
      </c>
      <c r="BQ64" s="391">
        <v>30</v>
      </c>
      <c r="BR64" s="391">
        <v>19</v>
      </c>
      <c r="BS64" s="391">
        <v>20</v>
      </c>
      <c r="BT64" s="394">
        <v>8</v>
      </c>
      <c r="BU64" s="394">
        <v>9</v>
      </c>
      <c r="BV64" s="395">
        <v>5</v>
      </c>
      <c r="BW64" s="395"/>
      <c r="BX64" s="395"/>
      <c r="BY64" s="198" t="s">
        <v>68</v>
      </c>
      <c r="BZ64" s="382"/>
      <c r="CA64" s="159"/>
      <c r="CB64" s="84"/>
      <c r="CC64" s="16">
        <f t="shared" si="50"/>
        <v>0</v>
      </c>
      <c r="CD64" s="16">
        <f t="shared" si="1"/>
        <v>1</v>
      </c>
      <c r="CE64" s="16">
        <f t="shared" si="2"/>
        <v>1</v>
      </c>
      <c r="CF64" s="16">
        <f t="shared" si="3"/>
        <v>1</v>
      </c>
      <c r="CG64" s="16">
        <f t="shared" si="4"/>
        <v>1</v>
      </c>
      <c r="CH64" s="16">
        <f t="shared" si="5"/>
        <v>0</v>
      </c>
      <c r="CI64" s="16">
        <f t="shared" si="6"/>
        <v>0</v>
      </c>
      <c r="CJ64" s="16">
        <f t="shared" si="7"/>
        <v>1</v>
      </c>
      <c r="CK64" s="16">
        <f t="shared" si="8"/>
        <v>1</v>
      </c>
      <c r="CL64" s="16">
        <f t="shared" si="9"/>
        <v>1</v>
      </c>
      <c r="CM64" s="16">
        <f t="shared" si="10"/>
        <v>0</v>
      </c>
      <c r="CN64" s="16">
        <f t="shared" si="11"/>
        <v>1</v>
      </c>
      <c r="CO64" s="16">
        <f t="shared" si="12"/>
        <v>0</v>
      </c>
      <c r="CP64" s="16">
        <f t="shared" si="13"/>
        <v>1</v>
      </c>
      <c r="CQ64" s="16">
        <f t="shared" si="14"/>
        <v>1</v>
      </c>
      <c r="CR64" s="16">
        <f t="shared" si="15"/>
        <v>0</v>
      </c>
      <c r="CS64" s="16">
        <f t="shared" si="16"/>
        <v>0</v>
      </c>
      <c r="CT64" s="16">
        <f t="shared" si="17"/>
        <v>0</v>
      </c>
      <c r="CU64" s="16">
        <f t="shared" si="18"/>
        <v>1</v>
      </c>
      <c r="CV64" s="16">
        <f t="shared" si="19"/>
        <v>1</v>
      </c>
      <c r="CW64" s="16">
        <f t="shared" si="20"/>
        <v>1</v>
      </c>
      <c r="CX64" s="16">
        <f t="shared" si="21"/>
        <v>1</v>
      </c>
      <c r="CY64" s="16">
        <f t="shared" si="22"/>
        <v>0</v>
      </c>
      <c r="CZ64" s="16">
        <f t="shared" si="23"/>
        <v>0</v>
      </c>
      <c r="DA64" s="16">
        <f t="shared" si="24"/>
        <v>0</v>
      </c>
      <c r="DB64" s="16">
        <f t="shared" si="25"/>
        <v>0</v>
      </c>
      <c r="DC64" s="16">
        <f t="shared" si="26"/>
        <v>0</v>
      </c>
      <c r="DD64" s="16">
        <f t="shared" si="27"/>
        <v>0</v>
      </c>
      <c r="DE64" s="16">
        <f t="shared" si="28"/>
        <v>1</v>
      </c>
      <c r="DF64" s="16">
        <f t="shared" si="29"/>
        <v>1</v>
      </c>
      <c r="DG64" s="16">
        <f t="shared" si="30"/>
        <v>0</v>
      </c>
      <c r="DH64" s="16">
        <f t="shared" si="31"/>
        <v>0</v>
      </c>
      <c r="DI64" s="16">
        <f t="shared" si="32"/>
        <v>1</v>
      </c>
      <c r="DJ64" s="16">
        <f t="shared" si="33"/>
        <v>0</v>
      </c>
      <c r="DK64" s="16">
        <f t="shared" si="34"/>
        <v>0</v>
      </c>
      <c r="DL64" s="16">
        <f t="shared" si="35"/>
        <v>0</v>
      </c>
      <c r="DM64" s="16">
        <f t="shared" si="36"/>
        <v>0</v>
      </c>
      <c r="DN64" s="16">
        <f t="shared" si="37"/>
        <v>0</v>
      </c>
      <c r="DO64" s="16">
        <f t="shared" si="38"/>
        <v>1</v>
      </c>
      <c r="DP64" s="16">
        <f t="shared" si="39"/>
        <v>1</v>
      </c>
      <c r="DQ64" s="16">
        <f t="shared" si="40"/>
        <v>1</v>
      </c>
      <c r="DR64" s="16">
        <f t="shared" si="41"/>
        <v>0</v>
      </c>
      <c r="DS64" s="16">
        <f t="shared" si="42"/>
        <v>0</v>
      </c>
      <c r="DT64" s="16">
        <f t="shared" si="43"/>
        <v>0</v>
      </c>
      <c r="DU64" s="16">
        <f t="shared" si="44"/>
        <v>0</v>
      </c>
      <c r="DV64" s="16">
        <f t="shared" si="45"/>
        <v>0</v>
      </c>
      <c r="DW64" s="16">
        <f t="shared" si="46"/>
        <v>0</v>
      </c>
      <c r="DX64" s="16">
        <f t="shared" si="47"/>
        <v>0</v>
      </c>
      <c r="DY64" s="16">
        <f t="shared" si="48"/>
        <v>0</v>
      </c>
      <c r="DZ64" s="16">
        <f t="shared" si="49"/>
        <v>0</v>
      </c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333"/>
    </row>
    <row r="65" spans="1:146" s="334" customFormat="1" ht="30" customHeight="1" x14ac:dyDescent="0.45">
      <c r="A65" s="400" t="s">
        <v>50</v>
      </c>
      <c r="B65" s="414">
        <v>44680</v>
      </c>
      <c r="C65" s="80"/>
      <c r="D65" s="81"/>
      <c r="E65" s="285"/>
      <c r="F65" s="285"/>
      <c r="G65" s="285"/>
      <c r="H65" s="285"/>
      <c r="I65" s="285"/>
      <c r="J65" s="285"/>
      <c r="K65" s="486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1" t="s">
        <v>71</v>
      </c>
      <c r="Y65" s="281">
        <v>13</v>
      </c>
      <c r="Z65" s="281">
        <v>15</v>
      </c>
      <c r="AA65" s="281">
        <v>16</v>
      </c>
      <c r="AB65" s="281"/>
      <c r="AC65" s="281"/>
      <c r="AD65" s="281"/>
      <c r="AE65" s="4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6"/>
      <c r="AS65" s="286"/>
      <c r="AT65" s="286"/>
      <c r="AU65" s="286"/>
      <c r="AV65" s="286"/>
      <c r="AW65" s="286"/>
      <c r="AX65" s="286"/>
      <c r="AY65" s="286"/>
      <c r="AZ65" s="287"/>
      <c r="BA65" s="287"/>
      <c r="BB65" s="287"/>
      <c r="BC65" s="246"/>
      <c r="BD65" s="246"/>
      <c r="BE65" s="246"/>
      <c r="BF65" s="246"/>
      <c r="BG65" s="246"/>
      <c r="BH65" s="246"/>
      <c r="BI65" s="246"/>
      <c r="BJ65" s="246"/>
      <c r="BK65" s="159"/>
      <c r="BL65" s="130"/>
      <c r="BM65" s="390">
        <v>40</v>
      </c>
      <c r="BN65" s="391">
        <v>39</v>
      </c>
      <c r="BO65" s="197"/>
      <c r="BP65" s="391">
        <v>22</v>
      </c>
      <c r="BQ65" s="391">
        <v>30</v>
      </c>
      <c r="BR65" s="396">
        <v>19</v>
      </c>
      <c r="BS65" s="396">
        <v>20</v>
      </c>
      <c r="BT65" s="396">
        <v>8</v>
      </c>
      <c r="BU65" s="396">
        <v>9</v>
      </c>
      <c r="BV65" s="396">
        <v>5</v>
      </c>
      <c r="BW65" s="395">
        <v>3</v>
      </c>
      <c r="BX65" s="396"/>
      <c r="BY65" s="326"/>
      <c r="BZ65" s="382">
        <v>14</v>
      </c>
      <c r="CA65" s="159"/>
      <c r="CB65" s="84"/>
      <c r="CC65" s="16">
        <f t="shared" si="50"/>
        <v>0</v>
      </c>
      <c r="CD65" s="16">
        <f t="shared" si="1"/>
        <v>0</v>
      </c>
      <c r="CE65" s="16">
        <f t="shared" si="2"/>
        <v>1</v>
      </c>
      <c r="CF65" s="16">
        <f t="shared" si="3"/>
        <v>0</v>
      </c>
      <c r="CG65" s="16">
        <f t="shared" si="4"/>
        <v>1</v>
      </c>
      <c r="CH65" s="16">
        <f t="shared" si="5"/>
        <v>0</v>
      </c>
      <c r="CI65" s="16">
        <f t="shared" si="6"/>
        <v>0</v>
      </c>
      <c r="CJ65" s="16">
        <f t="shared" si="7"/>
        <v>1</v>
      </c>
      <c r="CK65" s="16">
        <f t="shared" si="8"/>
        <v>1</v>
      </c>
      <c r="CL65" s="16">
        <f t="shared" si="9"/>
        <v>0</v>
      </c>
      <c r="CM65" s="16">
        <f t="shared" si="10"/>
        <v>0</v>
      </c>
      <c r="CN65" s="16">
        <f t="shared" si="11"/>
        <v>0</v>
      </c>
      <c r="CO65" s="16">
        <f t="shared" si="12"/>
        <v>1</v>
      </c>
      <c r="CP65" s="16">
        <f t="shared" si="13"/>
        <v>1</v>
      </c>
      <c r="CQ65" s="16">
        <f t="shared" si="14"/>
        <v>1</v>
      </c>
      <c r="CR65" s="16">
        <f t="shared" si="15"/>
        <v>1</v>
      </c>
      <c r="CS65" s="16">
        <f t="shared" si="16"/>
        <v>0</v>
      </c>
      <c r="CT65" s="16">
        <f t="shared" si="17"/>
        <v>0</v>
      </c>
      <c r="CU65" s="16">
        <f t="shared" si="18"/>
        <v>1</v>
      </c>
      <c r="CV65" s="16">
        <f t="shared" si="19"/>
        <v>1</v>
      </c>
      <c r="CW65" s="16">
        <f t="shared" si="20"/>
        <v>0</v>
      </c>
      <c r="CX65" s="16">
        <f t="shared" si="21"/>
        <v>1</v>
      </c>
      <c r="CY65" s="16">
        <f t="shared" si="22"/>
        <v>0</v>
      </c>
      <c r="CZ65" s="16">
        <f t="shared" si="23"/>
        <v>0</v>
      </c>
      <c r="DA65" s="16">
        <f t="shared" si="24"/>
        <v>0</v>
      </c>
      <c r="DB65" s="16">
        <f t="shared" si="25"/>
        <v>0</v>
      </c>
      <c r="DC65" s="16">
        <f t="shared" si="26"/>
        <v>0</v>
      </c>
      <c r="DD65" s="16">
        <f t="shared" si="27"/>
        <v>0</v>
      </c>
      <c r="DE65" s="16">
        <f t="shared" si="28"/>
        <v>0</v>
      </c>
      <c r="DF65" s="16">
        <f t="shared" si="29"/>
        <v>1</v>
      </c>
      <c r="DG65" s="16">
        <f t="shared" si="30"/>
        <v>0</v>
      </c>
      <c r="DH65" s="16">
        <f t="shared" si="31"/>
        <v>0</v>
      </c>
      <c r="DI65" s="16">
        <f t="shared" si="32"/>
        <v>0</v>
      </c>
      <c r="DJ65" s="16">
        <f t="shared" si="33"/>
        <v>0</v>
      </c>
      <c r="DK65" s="16">
        <f t="shared" si="34"/>
        <v>0</v>
      </c>
      <c r="DL65" s="16">
        <f t="shared" si="35"/>
        <v>0</v>
      </c>
      <c r="DM65" s="16">
        <f t="shared" si="36"/>
        <v>0</v>
      </c>
      <c r="DN65" s="16">
        <f t="shared" si="37"/>
        <v>0</v>
      </c>
      <c r="DO65" s="16">
        <f t="shared" si="38"/>
        <v>1</v>
      </c>
      <c r="DP65" s="16">
        <f t="shared" si="39"/>
        <v>1</v>
      </c>
      <c r="DQ65" s="16">
        <f t="shared" si="40"/>
        <v>0</v>
      </c>
      <c r="DR65" s="16">
        <f t="shared" si="41"/>
        <v>0</v>
      </c>
      <c r="DS65" s="16">
        <f t="shared" si="42"/>
        <v>0</v>
      </c>
      <c r="DT65" s="16">
        <f t="shared" si="43"/>
        <v>0</v>
      </c>
      <c r="DU65" s="16">
        <f t="shared" si="44"/>
        <v>0</v>
      </c>
      <c r="DV65" s="16">
        <f t="shared" si="45"/>
        <v>0</v>
      </c>
      <c r="DW65" s="16">
        <f t="shared" si="46"/>
        <v>0</v>
      </c>
      <c r="DX65" s="16">
        <f t="shared" si="47"/>
        <v>0</v>
      </c>
      <c r="DY65" s="16">
        <f t="shared" si="48"/>
        <v>0</v>
      </c>
      <c r="DZ65" s="16">
        <f t="shared" si="49"/>
        <v>0</v>
      </c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333"/>
    </row>
    <row r="66" spans="1:146" s="334" customFormat="1" ht="30" customHeight="1" x14ac:dyDescent="0.45">
      <c r="A66" s="400" t="s">
        <v>51</v>
      </c>
      <c r="B66" s="414">
        <v>44681</v>
      </c>
      <c r="C66" s="80"/>
      <c r="D66" s="81"/>
      <c r="E66" s="285"/>
      <c r="F66" s="285"/>
      <c r="G66" s="285"/>
      <c r="H66" s="285"/>
      <c r="I66" s="285"/>
      <c r="J66" s="285"/>
      <c r="K66" s="486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90"/>
      <c r="Y66" s="290"/>
      <c r="Z66" s="290"/>
      <c r="AA66" s="290"/>
      <c r="AB66" s="290"/>
      <c r="AC66" s="290"/>
      <c r="AD66" s="290"/>
      <c r="AE66" s="4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6"/>
      <c r="AS66" s="286"/>
      <c r="AT66" s="286"/>
      <c r="AU66" s="286"/>
      <c r="AV66" s="286"/>
      <c r="AW66" s="286"/>
      <c r="AX66" s="286"/>
      <c r="AY66" s="286"/>
      <c r="AZ66" s="287"/>
      <c r="BA66" s="287"/>
      <c r="BB66" s="287"/>
      <c r="BC66" s="246"/>
      <c r="BD66" s="246"/>
      <c r="BE66" s="246"/>
      <c r="BF66" s="246"/>
      <c r="BG66" s="246"/>
      <c r="BH66" s="246"/>
      <c r="BI66" s="246"/>
      <c r="BJ66" s="246"/>
      <c r="BK66" s="159"/>
      <c r="BL66" s="130"/>
      <c r="BM66" s="390">
        <v>40</v>
      </c>
      <c r="BN66" s="391">
        <v>39</v>
      </c>
      <c r="BO66" s="199"/>
      <c r="BP66" s="396">
        <v>22</v>
      </c>
      <c r="BQ66" s="396">
        <v>30</v>
      </c>
      <c r="BR66" s="396">
        <v>19</v>
      </c>
      <c r="BS66" s="396">
        <v>20</v>
      </c>
      <c r="BT66" s="396">
        <v>8</v>
      </c>
      <c r="BU66" s="396">
        <v>9</v>
      </c>
      <c r="BV66" s="396">
        <v>5</v>
      </c>
      <c r="BW66" s="395">
        <v>3</v>
      </c>
      <c r="BX66" s="396"/>
      <c r="BY66" s="326"/>
      <c r="BZ66" s="382"/>
      <c r="CA66" s="159"/>
      <c r="CB66" s="84"/>
      <c r="CC66" s="16">
        <f t="shared" si="50"/>
        <v>0</v>
      </c>
      <c r="CD66" s="16">
        <f t="shared" si="1"/>
        <v>0</v>
      </c>
      <c r="CE66" s="16">
        <f t="shared" si="2"/>
        <v>1</v>
      </c>
      <c r="CF66" s="16">
        <f t="shared" si="3"/>
        <v>0</v>
      </c>
      <c r="CG66" s="16">
        <f t="shared" si="4"/>
        <v>1</v>
      </c>
      <c r="CH66" s="16">
        <f t="shared" si="5"/>
        <v>0</v>
      </c>
      <c r="CI66" s="16">
        <f t="shared" si="6"/>
        <v>0</v>
      </c>
      <c r="CJ66" s="16">
        <f t="shared" si="7"/>
        <v>1</v>
      </c>
      <c r="CK66" s="16">
        <f t="shared" si="8"/>
        <v>1</v>
      </c>
      <c r="CL66" s="16">
        <f t="shared" si="9"/>
        <v>0</v>
      </c>
      <c r="CM66" s="16">
        <f t="shared" si="10"/>
        <v>0</v>
      </c>
      <c r="CN66" s="16">
        <f t="shared" si="11"/>
        <v>0</v>
      </c>
      <c r="CO66" s="16">
        <f t="shared" si="12"/>
        <v>0</v>
      </c>
      <c r="CP66" s="16">
        <f t="shared" si="13"/>
        <v>0</v>
      </c>
      <c r="CQ66" s="16">
        <f t="shared" si="14"/>
        <v>0</v>
      </c>
      <c r="CR66" s="16">
        <f t="shared" si="15"/>
        <v>0</v>
      </c>
      <c r="CS66" s="16">
        <f t="shared" si="16"/>
        <v>0</v>
      </c>
      <c r="CT66" s="16">
        <f t="shared" si="17"/>
        <v>0</v>
      </c>
      <c r="CU66" s="16">
        <f t="shared" si="18"/>
        <v>1</v>
      </c>
      <c r="CV66" s="16">
        <f t="shared" si="19"/>
        <v>1</v>
      </c>
      <c r="CW66" s="16">
        <f t="shared" si="20"/>
        <v>0</v>
      </c>
      <c r="CX66" s="16">
        <f t="shared" si="21"/>
        <v>1</v>
      </c>
      <c r="CY66" s="16">
        <f t="shared" si="22"/>
        <v>0</v>
      </c>
      <c r="CZ66" s="16">
        <f t="shared" si="23"/>
        <v>0</v>
      </c>
      <c r="DA66" s="16">
        <f t="shared" si="24"/>
        <v>0</v>
      </c>
      <c r="DB66" s="16">
        <f t="shared" si="25"/>
        <v>0</v>
      </c>
      <c r="DC66" s="16">
        <f t="shared" si="26"/>
        <v>0</v>
      </c>
      <c r="DD66" s="16">
        <f t="shared" si="27"/>
        <v>0</v>
      </c>
      <c r="DE66" s="16">
        <f t="shared" si="28"/>
        <v>0</v>
      </c>
      <c r="DF66" s="16">
        <f t="shared" si="29"/>
        <v>1</v>
      </c>
      <c r="DG66" s="16">
        <f t="shared" si="30"/>
        <v>0</v>
      </c>
      <c r="DH66" s="16">
        <f t="shared" si="31"/>
        <v>0</v>
      </c>
      <c r="DI66" s="16">
        <f t="shared" si="32"/>
        <v>0</v>
      </c>
      <c r="DJ66" s="16">
        <f t="shared" si="33"/>
        <v>0</v>
      </c>
      <c r="DK66" s="16">
        <f t="shared" si="34"/>
        <v>0</v>
      </c>
      <c r="DL66" s="16">
        <f t="shared" si="35"/>
        <v>0</v>
      </c>
      <c r="DM66" s="16">
        <f t="shared" si="36"/>
        <v>0</v>
      </c>
      <c r="DN66" s="16">
        <f t="shared" si="37"/>
        <v>0</v>
      </c>
      <c r="DO66" s="16">
        <f t="shared" si="38"/>
        <v>1</v>
      </c>
      <c r="DP66" s="16">
        <f t="shared" si="39"/>
        <v>1</v>
      </c>
      <c r="DQ66" s="16">
        <f t="shared" si="40"/>
        <v>0</v>
      </c>
      <c r="DR66" s="16">
        <f t="shared" si="41"/>
        <v>0</v>
      </c>
      <c r="DS66" s="16">
        <f t="shared" si="42"/>
        <v>0</v>
      </c>
      <c r="DT66" s="16">
        <f t="shared" si="43"/>
        <v>0</v>
      </c>
      <c r="DU66" s="16">
        <f t="shared" si="44"/>
        <v>0</v>
      </c>
      <c r="DV66" s="16">
        <f t="shared" si="45"/>
        <v>0</v>
      </c>
      <c r="DW66" s="16">
        <f t="shared" si="46"/>
        <v>0</v>
      </c>
      <c r="DX66" s="16">
        <f t="shared" si="47"/>
        <v>0</v>
      </c>
      <c r="DY66" s="16">
        <f t="shared" si="48"/>
        <v>0</v>
      </c>
      <c r="DZ66" s="16">
        <f t="shared" si="49"/>
        <v>0</v>
      </c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333"/>
    </row>
    <row r="67" spans="1:146" s="332" customFormat="1" ht="30" customHeight="1" x14ac:dyDescent="0.45">
      <c r="A67" s="399" t="s">
        <v>52</v>
      </c>
      <c r="B67" s="413">
        <v>44682</v>
      </c>
      <c r="C67" s="49"/>
      <c r="D67" s="50"/>
      <c r="E67" s="269"/>
      <c r="F67" s="269"/>
      <c r="G67" s="269"/>
      <c r="H67" s="269"/>
      <c r="I67" s="269"/>
      <c r="J67" s="269"/>
      <c r="K67" s="485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70"/>
      <c r="Y67" s="270"/>
      <c r="Z67" s="270"/>
      <c r="AA67" s="270"/>
      <c r="AB67" s="270"/>
      <c r="AC67" s="270"/>
      <c r="AD67" s="270"/>
      <c r="AE67" s="488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1"/>
      <c r="AV67" s="271"/>
      <c r="AW67" s="271"/>
      <c r="AX67" s="271"/>
      <c r="AY67" s="271"/>
      <c r="AZ67" s="272"/>
      <c r="BA67" s="272"/>
      <c r="BB67" s="272"/>
      <c r="BC67" s="243"/>
      <c r="BD67" s="243"/>
      <c r="BE67" s="243"/>
      <c r="BF67" s="243"/>
      <c r="BG67" s="243"/>
      <c r="BH67" s="243"/>
      <c r="BI67" s="243"/>
      <c r="BJ67" s="243"/>
      <c r="BK67" s="77"/>
      <c r="BL67" s="33"/>
      <c r="BM67" s="388"/>
      <c r="BN67" s="389"/>
      <c r="BO67" s="387"/>
      <c r="BP67" s="387"/>
      <c r="BQ67" s="387"/>
      <c r="BR67" s="389"/>
      <c r="BS67" s="387"/>
      <c r="BT67" s="389"/>
      <c r="BU67" s="389"/>
      <c r="BV67" s="389"/>
      <c r="BW67" s="389"/>
      <c r="BX67" s="397"/>
      <c r="BY67" s="192"/>
      <c r="BZ67" s="382"/>
      <c r="CA67" s="83"/>
      <c r="CB67" s="15"/>
      <c r="CC67" s="16">
        <f t="shared" si="50"/>
        <v>0</v>
      </c>
      <c r="CD67" s="16">
        <f t="shared" si="1"/>
        <v>0</v>
      </c>
      <c r="CE67" s="16">
        <f t="shared" si="2"/>
        <v>0</v>
      </c>
      <c r="CF67" s="16">
        <f t="shared" si="3"/>
        <v>0</v>
      </c>
      <c r="CG67" s="16">
        <f t="shared" si="4"/>
        <v>0</v>
      </c>
      <c r="CH67" s="16">
        <f t="shared" si="5"/>
        <v>0</v>
      </c>
      <c r="CI67" s="16">
        <f t="shared" si="6"/>
        <v>0</v>
      </c>
      <c r="CJ67" s="16">
        <f t="shared" si="7"/>
        <v>0</v>
      </c>
      <c r="CK67" s="16">
        <f t="shared" si="8"/>
        <v>0</v>
      </c>
      <c r="CL67" s="16">
        <f t="shared" si="9"/>
        <v>0</v>
      </c>
      <c r="CM67" s="16">
        <f t="shared" si="10"/>
        <v>0</v>
      </c>
      <c r="CN67" s="16">
        <f t="shared" si="11"/>
        <v>0</v>
      </c>
      <c r="CO67" s="16">
        <f t="shared" si="12"/>
        <v>0</v>
      </c>
      <c r="CP67" s="16">
        <f t="shared" si="13"/>
        <v>0</v>
      </c>
      <c r="CQ67" s="16">
        <f t="shared" si="14"/>
        <v>0</v>
      </c>
      <c r="CR67" s="16">
        <f t="shared" si="15"/>
        <v>0</v>
      </c>
      <c r="CS67" s="16">
        <f t="shared" si="16"/>
        <v>0</v>
      </c>
      <c r="CT67" s="16">
        <f t="shared" si="17"/>
        <v>0</v>
      </c>
      <c r="CU67" s="16">
        <f t="shared" si="18"/>
        <v>0</v>
      </c>
      <c r="CV67" s="16">
        <f t="shared" si="19"/>
        <v>0</v>
      </c>
      <c r="CW67" s="16">
        <f t="shared" si="20"/>
        <v>0</v>
      </c>
      <c r="CX67" s="16">
        <f t="shared" si="21"/>
        <v>0</v>
      </c>
      <c r="CY67" s="16">
        <f t="shared" si="22"/>
        <v>0</v>
      </c>
      <c r="CZ67" s="16">
        <f t="shared" si="23"/>
        <v>0</v>
      </c>
      <c r="DA67" s="16">
        <f t="shared" si="24"/>
        <v>0</v>
      </c>
      <c r="DB67" s="16">
        <f t="shared" si="25"/>
        <v>0</v>
      </c>
      <c r="DC67" s="16">
        <f t="shared" si="26"/>
        <v>0</v>
      </c>
      <c r="DD67" s="16">
        <f t="shared" si="27"/>
        <v>0</v>
      </c>
      <c r="DE67" s="16">
        <f t="shared" si="28"/>
        <v>0</v>
      </c>
      <c r="DF67" s="16">
        <f t="shared" si="29"/>
        <v>0</v>
      </c>
      <c r="DG67" s="16">
        <f t="shared" si="30"/>
        <v>0</v>
      </c>
      <c r="DH67" s="16">
        <f t="shared" si="31"/>
        <v>0</v>
      </c>
      <c r="DI67" s="16">
        <f t="shared" si="32"/>
        <v>0</v>
      </c>
      <c r="DJ67" s="16">
        <f t="shared" si="33"/>
        <v>0</v>
      </c>
      <c r="DK67" s="16">
        <f t="shared" si="34"/>
        <v>0</v>
      </c>
      <c r="DL67" s="16">
        <f t="shared" si="35"/>
        <v>0</v>
      </c>
      <c r="DM67" s="16">
        <f t="shared" si="36"/>
        <v>0</v>
      </c>
      <c r="DN67" s="16">
        <f t="shared" si="37"/>
        <v>0</v>
      </c>
      <c r="DO67" s="16">
        <f t="shared" si="38"/>
        <v>0</v>
      </c>
      <c r="DP67" s="16">
        <f t="shared" si="39"/>
        <v>0</v>
      </c>
      <c r="DQ67" s="16">
        <f t="shared" si="40"/>
        <v>0</v>
      </c>
      <c r="DR67" s="16">
        <f t="shared" si="41"/>
        <v>0</v>
      </c>
      <c r="DS67" s="16">
        <f t="shared" si="42"/>
        <v>0</v>
      </c>
      <c r="DT67" s="16">
        <f t="shared" si="43"/>
        <v>0</v>
      </c>
      <c r="DU67" s="16">
        <f t="shared" si="44"/>
        <v>0</v>
      </c>
      <c r="DV67" s="16">
        <f t="shared" si="45"/>
        <v>0</v>
      </c>
      <c r="DW67" s="16">
        <f t="shared" si="46"/>
        <v>0</v>
      </c>
      <c r="DX67" s="16">
        <f t="shared" si="47"/>
        <v>0</v>
      </c>
      <c r="DY67" s="16">
        <f t="shared" si="48"/>
        <v>0</v>
      </c>
      <c r="DZ67" s="16">
        <f t="shared" si="49"/>
        <v>0</v>
      </c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331"/>
    </row>
    <row r="68" spans="1:146" s="334" customFormat="1" ht="30" customHeight="1" x14ac:dyDescent="0.45">
      <c r="A68" s="400" t="s">
        <v>46</v>
      </c>
      <c r="B68" s="414">
        <v>44683</v>
      </c>
      <c r="C68" s="80"/>
      <c r="D68" s="81"/>
      <c r="E68" s="285"/>
      <c r="F68" s="285"/>
      <c r="G68" s="285"/>
      <c r="H68" s="285"/>
      <c r="I68" s="285"/>
      <c r="J68" s="285"/>
      <c r="K68" s="486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2"/>
      <c r="Y68" s="282"/>
      <c r="Z68" s="282"/>
      <c r="AA68" s="282"/>
      <c r="AB68" s="282"/>
      <c r="AC68" s="282"/>
      <c r="AD68" s="282"/>
      <c r="AE68" s="4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533"/>
      <c r="BA68" s="533"/>
      <c r="BB68" s="284"/>
      <c r="BC68" s="241">
        <v>39</v>
      </c>
      <c r="BD68" s="241">
        <v>31</v>
      </c>
      <c r="BE68" s="241">
        <v>23</v>
      </c>
      <c r="BF68" s="241">
        <v>18</v>
      </c>
      <c r="BG68" s="241">
        <v>7</v>
      </c>
      <c r="BH68" s="242">
        <v>6</v>
      </c>
      <c r="BI68" s="242">
        <v>1</v>
      </c>
      <c r="BJ68" s="242">
        <v>13</v>
      </c>
      <c r="BK68" s="100"/>
      <c r="BL68" s="99"/>
      <c r="BM68" s="391">
        <v>41</v>
      </c>
      <c r="BN68" s="391">
        <v>42</v>
      </c>
      <c r="BO68" s="197">
        <v>33</v>
      </c>
      <c r="BP68" s="391">
        <v>22</v>
      </c>
      <c r="BQ68" s="391">
        <v>30</v>
      </c>
      <c r="BR68" s="391">
        <v>19</v>
      </c>
      <c r="BS68" s="391">
        <v>20</v>
      </c>
      <c r="BT68" s="394">
        <v>8</v>
      </c>
      <c r="BU68" s="394">
        <v>9</v>
      </c>
      <c r="BV68" s="395">
        <v>5</v>
      </c>
      <c r="BW68" s="395">
        <v>3</v>
      </c>
      <c r="BX68" s="395"/>
      <c r="BY68" s="198" t="s">
        <v>68</v>
      </c>
      <c r="BZ68" s="382">
        <v>14</v>
      </c>
      <c r="CA68" s="83"/>
      <c r="CB68" s="84"/>
      <c r="CC68" s="16">
        <f t="shared" si="50"/>
        <v>1</v>
      </c>
      <c r="CD68" s="16">
        <f t="shared" si="1"/>
        <v>0</v>
      </c>
      <c r="CE68" s="16">
        <f t="shared" si="2"/>
        <v>1</v>
      </c>
      <c r="CF68" s="16">
        <f t="shared" si="3"/>
        <v>0</v>
      </c>
      <c r="CG68" s="16">
        <f t="shared" si="4"/>
        <v>1</v>
      </c>
      <c r="CH68" s="16">
        <f t="shared" si="5"/>
        <v>1</v>
      </c>
      <c r="CI68" s="16">
        <f t="shared" si="6"/>
        <v>1</v>
      </c>
      <c r="CJ68" s="16">
        <f t="shared" si="7"/>
        <v>1</v>
      </c>
      <c r="CK68" s="16">
        <f t="shared" si="8"/>
        <v>1</v>
      </c>
      <c r="CL68" s="16">
        <f t="shared" si="9"/>
        <v>0</v>
      </c>
      <c r="CM68" s="16">
        <f t="shared" si="10"/>
        <v>0</v>
      </c>
      <c r="CN68" s="16">
        <f t="shared" si="11"/>
        <v>0</v>
      </c>
      <c r="CO68" s="16">
        <f t="shared" si="12"/>
        <v>1</v>
      </c>
      <c r="CP68" s="16">
        <f t="shared" si="13"/>
        <v>1</v>
      </c>
      <c r="CQ68" s="16">
        <f t="shared" si="14"/>
        <v>0</v>
      </c>
      <c r="CR68" s="16">
        <f t="shared" si="15"/>
        <v>0</v>
      </c>
      <c r="CS68" s="16">
        <f t="shared" si="16"/>
        <v>0</v>
      </c>
      <c r="CT68" s="16">
        <f t="shared" si="17"/>
        <v>1</v>
      </c>
      <c r="CU68" s="16">
        <f t="shared" si="18"/>
        <v>1</v>
      </c>
      <c r="CV68" s="16">
        <f t="shared" si="19"/>
        <v>1</v>
      </c>
      <c r="CW68" s="16">
        <f t="shared" si="20"/>
        <v>0</v>
      </c>
      <c r="CX68" s="16">
        <f t="shared" si="21"/>
        <v>1</v>
      </c>
      <c r="CY68" s="16">
        <f t="shared" si="22"/>
        <v>1</v>
      </c>
      <c r="CZ68" s="16">
        <f t="shared" si="23"/>
        <v>0</v>
      </c>
      <c r="DA68" s="16">
        <f t="shared" si="24"/>
        <v>0</v>
      </c>
      <c r="DB68" s="16">
        <f t="shared" si="25"/>
        <v>0</v>
      </c>
      <c r="DC68" s="16">
        <f t="shared" si="26"/>
        <v>0</v>
      </c>
      <c r="DD68" s="16">
        <f t="shared" si="27"/>
        <v>0</v>
      </c>
      <c r="DE68" s="16">
        <f t="shared" si="28"/>
        <v>0</v>
      </c>
      <c r="DF68" s="16">
        <f t="shared" si="29"/>
        <v>1</v>
      </c>
      <c r="DG68" s="16">
        <f t="shared" si="30"/>
        <v>1</v>
      </c>
      <c r="DH68" s="16">
        <f t="shared" si="31"/>
        <v>0</v>
      </c>
      <c r="DI68" s="16">
        <f t="shared" si="32"/>
        <v>1</v>
      </c>
      <c r="DJ68" s="16">
        <f t="shared" si="33"/>
        <v>0</v>
      </c>
      <c r="DK68" s="16">
        <f t="shared" si="34"/>
        <v>0</v>
      </c>
      <c r="DL68" s="16">
        <f t="shared" si="35"/>
        <v>0</v>
      </c>
      <c r="DM68" s="16">
        <f t="shared" si="36"/>
        <v>0</v>
      </c>
      <c r="DN68" s="16">
        <f t="shared" si="37"/>
        <v>0</v>
      </c>
      <c r="DO68" s="16">
        <f t="shared" si="38"/>
        <v>1</v>
      </c>
      <c r="DP68" s="16">
        <f t="shared" si="39"/>
        <v>0</v>
      </c>
      <c r="DQ68" s="16">
        <f t="shared" si="40"/>
        <v>1</v>
      </c>
      <c r="DR68" s="16">
        <f t="shared" si="41"/>
        <v>1</v>
      </c>
      <c r="DS68" s="16">
        <f t="shared" si="42"/>
        <v>0</v>
      </c>
      <c r="DT68" s="16">
        <f t="shared" si="43"/>
        <v>0</v>
      </c>
      <c r="DU68" s="16">
        <f t="shared" si="44"/>
        <v>0</v>
      </c>
      <c r="DV68" s="16">
        <f t="shared" si="45"/>
        <v>0</v>
      </c>
      <c r="DW68" s="16">
        <f t="shared" si="46"/>
        <v>0</v>
      </c>
      <c r="DX68" s="16">
        <f t="shared" si="47"/>
        <v>0</v>
      </c>
      <c r="DY68" s="16">
        <f t="shared" si="48"/>
        <v>0</v>
      </c>
      <c r="DZ68" s="16">
        <f t="shared" si="49"/>
        <v>0</v>
      </c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333"/>
    </row>
    <row r="69" spans="1:146" s="334" customFormat="1" ht="30" customHeight="1" x14ac:dyDescent="0.45">
      <c r="A69" s="400" t="s">
        <v>47</v>
      </c>
      <c r="B69" s="414">
        <v>44684</v>
      </c>
      <c r="C69" s="80"/>
      <c r="D69" s="81"/>
      <c r="E69" s="263"/>
      <c r="F69" s="263"/>
      <c r="G69" s="263"/>
      <c r="H69" s="263"/>
      <c r="I69" s="263"/>
      <c r="J69" s="263"/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81" t="s">
        <v>71</v>
      </c>
      <c r="Y69" s="281">
        <v>17</v>
      </c>
      <c r="Z69" s="281">
        <v>24</v>
      </c>
      <c r="AA69" s="281">
        <v>25</v>
      </c>
      <c r="AB69" s="281"/>
      <c r="AC69" s="281"/>
      <c r="AD69" s="281"/>
      <c r="AE69" s="256" t="s">
        <v>72</v>
      </c>
      <c r="AF69" s="288">
        <v>47</v>
      </c>
      <c r="AG69" s="288">
        <v>21</v>
      </c>
      <c r="AH69" s="288">
        <v>35</v>
      </c>
      <c r="AI69" s="288">
        <v>26</v>
      </c>
      <c r="AJ69" s="288">
        <v>48</v>
      </c>
      <c r="AK69" s="267">
        <v>29</v>
      </c>
      <c r="AL69" s="267">
        <v>32</v>
      </c>
      <c r="AM69" s="267">
        <v>34</v>
      </c>
      <c r="AN69" s="267">
        <v>43</v>
      </c>
      <c r="AO69" s="423">
        <v>15</v>
      </c>
      <c r="AP69" s="289"/>
      <c r="AQ69" s="289"/>
      <c r="AR69" s="289"/>
      <c r="AS69" s="289"/>
      <c r="AT69" s="282"/>
      <c r="AU69" s="282"/>
      <c r="AV69" s="282"/>
      <c r="AW69" s="282"/>
      <c r="AX69" s="282"/>
      <c r="AY69" s="282"/>
      <c r="AZ69" s="533"/>
      <c r="BA69" s="533"/>
      <c r="BB69" s="284"/>
      <c r="BC69" s="241">
        <v>39</v>
      </c>
      <c r="BD69" s="241">
        <v>31</v>
      </c>
      <c r="BE69" s="241">
        <v>23</v>
      </c>
      <c r="BF69" s="241">
        <v>18</v>
      </c>
      <c r="BG69" s="241">
        <v>7</v>
      </c>
      <c r="BH69" s="242">
        <v>6</v>
      </c>
      <c r="BI69" s="242">
        <v>1</v>
      </c>
      <c r="BJ69" s="242">
        <v>13</v>
      </c>
      <c r="BK69" s="100"/>
      <c r="BL69" s="99"/>
      <c r="BM69" s="391">
        <v>41</v>
      </c>
      <c r="BN69" s="391">
        <v>42</v>
      </c>
      <c r="BO69" s="197">
        <v>33</v>
      </c>
      <c r="BP69" s="391">
        <v>22</v>
      </c>
      <c r="BQ69" s="391">
        <v>30</v>
      </c>
      <c r="BR69" s="391">
        <v>19</v>
      </c>
      <c r="BS69" s="391">
        <v>20</v>
      </c>
      <c r="BT69" s="394">
        <v>8</v>
      </c>
      <c r="BU69" s="394">
        <v>9</v>
      </c>
      <c r="BV69" s="395">
        <v>5</v>
      </c>
      <c r="BW69" s="395">
        <v>3</v>
      </c>
      <c r="BX69" s="395"/>
      <c r="BY69" s="198" t="s">
        <v>68</v>
      </c>
      <c r="BZ69" s="382">
        <v>14</v>
      </c>
      <c r="CA69" s="83"/>
      <c r="CB69" s="84"/>
      <c r="CC69" s="16">
        <f t="shared" si="50"/>
        <v>1</v>
      </c>
      <c r="CD69" s="16">
        <f t="shared" si="1"/>
        <v>0</v>
      </c>
      <c r="CE69" s="16">
        <f t="shared" si="2"/>
        <v>1</v>
      </c>
      <c r="CF69" s="16">
        <f t="shared" si="3"/>
        <v>0</v>
      </c>
      <c r="CG69" s="16">
        <f t="shared" si="4"/>
        <v>1</v>
      </c>
      <c r="CH69" s="16">
        <f t="shared" si="5"/>
        <v>1</v>
      </c>
      <c r="CI69" s="16">
        <f t="shared" si="6"/>
        <v>1</v>
      </c>
      <c r="CJ69" s="16">
        <f t="shared" si="7"/>
        <v>1</v>
      </c>
      <c r="CK69" s="16">
        <f t="shared" si="8"/>
        <v>1</v>
      </c>
      <c r="CL69" s="16">
        <f t="shared" si="9"/>
        <v>0</v>
      </c>
      <c r="CM69" s="16">
        <f t="shared" si="10"/>
        <v>0</v>
      </c>
      <c r="CN69" s="16">
        <f t="shared" si="11"/>
        <v>0</v>
      </c>
      <c r="CO69" s="16">
        <f t="shared" si="12"/>
        <v>1</v>
      </c>
      <c r="CP69" s="16">
        <f t="shared" si="13"/>
        <v>1</v>
      </c>
      <c r="CQ69" s="16">
        <f t="shared" si="14"/>
        <v>1</v>
      </c>
      <c r="CR69" s="16">
        <f t="shared" si="15"/>
        <v>0</v>
      </c>
      <c r="CS69" s="16">
        <f t="shared" si="16"/>
        <v>1</v>
      </c>
      <c r="CT69" s="16">
        <f t="shared" si="17"/>
        <v>1</v>
      </c>
      <c r="CU69" s="16">
        <f t="shared" si="18"/>
        <v>1</v>
      </c>
      <c r="CV69" s="16">
        <f t="shared" si="19"/>
        <v>1</v>
      </c>
      <c r="CW69" s="16">
        <f t="shared" si="20"/>
        <v>1</v>
      </c>
      <c r="CX69" s="16">
        <f t="shared" si="21"/>
        <v>1</v>
      </c>
      <c r="CY69" s="16">
        <f t="shared" si="22"/>
        <v>1</v>
      </c>
      <c r="CZ69" s="16">
        <f t="shared" si="23"/>
        <v>1</v>
      </c>
      <c r="DA69" s="16">
        <f t="shared" si="24"/>
        <v>1</v>
      </c>
      <c r="DB69" s="16">
        <f t="shared" si="25"/>
        <v>1</v>
      </c>
      <c r="DC69" s="16">
        <f t="shared" si="26"/>
        <v>0</v>
      </c>
      <c r="DD69" s="16">
        <f t="shared" si="27"/>
        <v>0</v>
      </c>
      <c r="DE69" s="16">
        <f t="shared" si="28"/>
        <v>1</v>
      </c>
      <c r="DF69" s="16">
        <f t="shared" si="29"/>
        <v>1</v>
      </c>
      <c r="DG69" s="16">
        <f t="shared" si="30"/>
        <v>1</v>
      </c>
      <c r="DH69" s="16">
        <f t="shared" si="31"/>
        <v>1</v>
      </c>
      <c r="DI69" s="16">
        <f t="shared" si="32"/>
        <v>1</v>
      </c>
      <c r="DJ69" s="16">
        <f t="shared" si="33"/>
        <v>1</v>
      </c>
      <c r="DK69" s="16">
        <f t="shared" si="34"/>
        <v>1</v>
      </c>
      <c r="DL69" s="16">
        <f t="shared" si="35"/>
        <v>0</v>
      </c>
      <c r="DM69" s="16">
        <f t="shared" si="36"/>
        <v>0</v>
      </c>
      <c r="DN69" s="16">
        <f t="shared" si="37"/>
        <v>0</v>
      </c>
      <c r="DO69" s="16">
        <f t="shared" si="38"/>
        <v>1</v>
      </c>
      <c r="DP69" s="16">
        <f t="shared" si="39"/>
        <v>0</v>
      </c>
      <c r="DQ69" s="16">
        <f t="shared" si="40"/>
        <v>1</v>
      </c>
      <c r="DR69" s="16">
        <f t="shared" si="41"/>
        <v>1</v>
      </c>
      <c r="DS69" s="16">
        <f t="shared" si="42"/>
        <v>1</v>
      </c>
      <c r="DT69" s="16">
        <f t="shared" si="43"/>
        <v>0</v>
      </c>
      <c r="DU69" s="16">
        <f t="shared" si="44"/>
        <v>0</v>
      </c>
      <c r="DV69" s="16">
        <f t="shared" si="45"/>
        <v>0</v>
      </c>
      <c r="DW69" s="16">
        <f t="shared" si="46"/>
        <v>1</v>
      </c>
      <c r="DX69" s="16">
        <f t="shared" si="47"/>
        <v>1</v>
      </c>
      <c r="DY69" s="16">
        <f t="shared" si="48"/>
        <v>0</v>
      </c>
      <c r="DZ69" s="16">
        <f t="shared" si="49"/>
        <v>0</v>
      </c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333"/>
    </row>
    <row r="70" spans="1:146" s="334" customFormat="1" ht="30" customHeight="1" x14ac:dyDescent="0.45">
      <c r="A70" s="400" t="s">
        <v>48</v>
      </c>
      <c r="B70" s="414">
        <v>44685</v>
      </c>
      <c r="C70" s="80"/>
      <c r="D70" s="81"/>
      <c r="E70" s="285"/>
      <c r="F70" s="285"/>
      <c r="G70" s="285"/>
      <c r="H70" s="285"/>
      <c r="I70" s="285"/>
      <c r="J70" s="285"/>
      <c r="K70" s="486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2"/>
      <c r="Y70" s="282"/>
      <c r="Z70" s="282"/>
      <c r="AA70" s="282"/>
      <c r="AB70" s="282"/>
      <c r="AC70" s="282"/>
      <c r="AD70" s="282"/>
      <c r="AE70" s="4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533"/>
      <c r="BA70" s="533"/>
      <c r="BB70" s="284"/>
      <c r="BC70" s="241">
        <v>39</v>
      </c>
      <c r="BD70" s="241">
        <v>31</v>
      </c>
      <c r="BE70" s="241">
        <v>23</v>
      </c>
      <c r="BF70" s="241">
        <v>18</v>
      </c>
      <c r="BG70" s="241">
        <v>7</v>
      </c>
      <c r="BH70" s="242">
        <v>6</v>
      </c>
      <c r="BI70" s="242">
        <v>1</v>
      </c>
      <c r="BJ70" s="242">
        <v>13</v>
      </c>
      <c r="BK70" s="100"/>
      <c r="BL70" s="99"/>
      <c r="BM70" s="391">
        <v>41</v>
      </c>
      <c r="BN70" s="391">
        <v>42</v>
      </c>
      <c r="BO70" s="197">
        <v>33</v>
      </c>
      <c r="BP70" s="391">
        <v>22</v>
      </c>
      <c r="BQ70" s="391">
        <v>30</v>
      </c>
      <c r="BR70" s="391">
        <v>19</v>
      </c>
      <c r="BS70" s="391">
        <v>20</v>
      </c>
      <c r="BT70" s="394">
        <v>8</v>
      </c>
      <c r="BU70" s="394">
        <v>9</v>
      </c>
      <c r="BV70" s="395">
        <v>5</v>
      </c>
      <c r="BW70" s="395">
        <v>3</v>
      </c>
      <c r="BX70" s="395"/>
      <c r="BY70" s="198" t="s">
        <v>68</v>
      </c>
      <c r="BZ70" s="382">
        <v>14</v>
      </c>
      <c r="CA70" s="83"/>
      <c r="CB70" s="84"/>
      <c r="CC70" s="16">
        <f t="shared" si="50"/>
        <v>1</v>
      </c>
      <c r="CD70" s="16">
        <f t="shared" ref="CD70:CD133" si="51">COUNTIF($F70:$BZ70,"2")</f>
        <v>0</v>
      </c>
      <c r="CE70" s="16">
        <f t="shared" ref="CE70:CE133" si="52">COUNTIF($F70:$BZ70,"3")</f>
        <v>1</v>
      </c>
      <c r="CF70" s="16">
        <f t="shared" ref="CF70:CF133" si="53">COUNTIF($F70:$BZ70,"4")</f>
        <v>0</v>
      </c>
      <c r="CG70" s="16">
        <f t="shared" ref="CG70:CG133" si="54">COUNTIF($F70:$BZ70,"5")</f>
        <v>1</v>
      </c>
      <c r="CH70" s="16">
        <f t="shared" ref="CH70:CH133" si="55">COUNTIF($F70:$BZ70,"6")</f>
        <v>1</v>
      </c>
      <c r="CI70" s="16">
        <f t="shared" ref="CI70:CI133" si="56">COUNTIF($F70:$BZ70,"7")</f>
        <v>1</v>
      </c>
      <c r="CJ70" s="16">
        <f t="shared" ref="CJ70:CJ133" si="57">COUNTIF($F70:$BZ70,"8")</f>
        <v>1</v>
      </c>
      <c r="CK70" s="16">
        <f t="shared" ref="CK70:CK133" si="58">COUNTIF($F70:$BZ70,"9")</f>
        <v>1</v>
      </c>
      <c r="CL70" s="16">
        <f t="shared" ref="CL70:CL133" si="59">COUNTIF($F70:$BZ70,"10")</f>
        <v>0</v>
      </c>
      <c r="CM70" s="16">
        <f t="shared" ref="CM70:CM133" si="60">COUNTIF($F70:$BZ70,"11")</f>
        <v>0</v>
      </c>
      <c r="CN70" s="16">
        <f t="shared" ref="CN70:CN133" si="61">COUNTIF($F70:$BZ70,"12")</f>
        <v>0</v>
      </c>
      <c r="CO70" s="16">
        <f t="shared" ref="CO70:CO133" si="62">COUNTIF($F70:$BZ70,"13")</f>
        <v>1</v>
      </c>
      <c r="CP70" s="16">
        <f t="shared" ref="CP70:CP133" si="63">COUNTIF($F70:$BZ70,"14")</f>
        <v>1</v>
      </c>
      <c r="CQ70" s="16">
        <f t="shared" ref="CQ70:CQ133" si="64">COUNTIF($F70:$BZ70,"15")</f>
        <v>0</v>
      </c>
      <c r="CR70" s="16">
        <f t="shared" ref="CR70:CR133" si="65">COUNTIF($F70:$BZ70,"16")</f>
        <v>0</v>
      </c>
      <c r="CS70" s="16">
        <f t="shared" ref="CS70:CS133" si="66">COUNTIF($F70:$BZ70,"17")</f>
        <v>0</v>
      </c>
      <c r="CT70" s="16">
        <f t="shared" ref="CT70:CT133" si="67">COUNTIF($F70:$BZ70,"18")</f>
        <v>1</v>
      </c>
      <c r="CU70" s="16">
        <f t="shared" ref="CU70:CU133" si="68">COUNTIF($F70:$BZ70,"19")</f>
        <v>1</v>
      </c>
      <c r="CV70" s="16">
        <f t="shared" ref="CV70:CV133" si="69">COUNTIF($F70:$BZ70,"20")</f>
        <v>1</v>
      </c>
      <c r="CW70" s="16">
        <f t="shared" ref="CW70:CW133" si="70">COUNTIF($F70:$BZ70,"21")</f>
        <v>0</v>
      </c>
      <c r="CX70" s="16">
        <f t="shared" ref="CX70:CX133" si="71">COUNTIF($F70:$BZ70,"22")</f>
        <v>1</v>
      </c>
      <c r="CY70" s="16">
        <f t="shared" ref="CY70:CY133" si="72">COUNTIF($F70:$BZ70,"23")</f>
        <v>1</v>
      </c>
      <c r="CZ70" s="16">
        <f t="shared" ref="CZ70:CZ133" si="73">COUNTIF($F70:$BZ70,"24")</f>
        <v>0</v>
      </c>
      <c r="DA70" s="16">
        <f t="shared" ref="DA70:DA133" si="74">COUNTIF($F70:$BZ70,"25")</f>
        <v>0</v>
      </c>
      <c r="DB70" s="16">
        <f t="shared" ref="DB70:DB133" si="75">COUNTIF($F70:$BZ70,"26")</f>
        <v>0</v>
      </c>
      <c r="DC70" s="16">
        <f t="shared" ref="DC70:DC133" si="76">COUNTIF($F70:$BZ70,"27")</f>
        <v>0</v>
      </c>
      <c r="DD70" s="16">
        <f t="shared" ref="DD70:DD133" si="77">COUNTIF($F70:$BZ70,"28")</f>
        <v>0</v>
      </c>
      <c r="DE70" s="16">
        <f t="shared" ref="DE70:DE133" si="78">COUNTIF($F70:$BZ70,"29")</f>
        <v>0</v>
      </c>
      <c r="DF70" s="16">
        <f t="shared" ref="DF70:DF133" si="79">COUNTIF($F70:$BZ70,"30")</f>
        <v>1</v>
      </c>
      <c r="DG70" s="16">
        <f t="shared" ref="DG70:DG133" si="80">COUNTIF($F70:$BZ70,"31")</f>
        <v>1</v>
      </c>
      <c r="DH70" s="16">
        <f t="shared" ref="DH70:DH133" si="81">COUNTIF($F70:$BZ70,"32")</f>
        <v>0</v>
      </c>
      <c r="DI70" s="16">
        <f t="shared" ref="DI70:DI133" si="82">COUNTIF($F70:$BZ70,"33")</f>
        <v>1</v>
      </c>
      <c r="DJ70" s="16">
        <f t="shared" ref="DJ70:DJ133" si="83">COUNTIF($F70:$BZ70,"34")</f>
        <v>0</v>
      </c>
      <c r="DK70" s="16">
        <f t="shared" ref="DK70:DK133" si="84">COUNTIF($F70:$BZ70,"35")</f>
        <v>0</v>
      </c>
      <c r="DL70" s="16">
        <f t="shared" ref="DL70:DL133" si="85">COUNTIF($F70:$BZ70,"36")</f>
        <v>0</v>
      </c>
      <c r="DM70" s="16">
        <f t="shared" ref="DM70:DM133" si="86">COUNTIF($F70:$BZ70,"37")</f>
        <v>0</v>
      </c>
      <c r="DN70" s="16">
        <f t="shared" ref="DN70:DN133" si="87">COUNTIF($F70:$BZ70,"38")</f>
        <v>0</v>
      </c>
      <c r="DO70" s="16">
        <f t="shared" ref="DO70:DO133" si="88">COUNTIF($F70:$BZ70,"39")</f>
        <v>1</v>
      </c>
      <c r="DP70" s="16">
        <f t="shared" ref="DP70:DP133" si="89">COUNTIF($F70:$BZ70,"40")</f>
        <v>0</v>
      </c>
      <c r="DQ70" s="16">
        <f t="shared" ref="DQ70:DQ133" si="90">COUNTIF($F70:$BZ70,"41")</f>
        <v>1</v>
      </c>
      <c r="DR70" s="16">
        <f t="shared" ref="DR70:DR133" si="91">COUNTIF($F70:$BZ70,"42")</f>
        <v>1</v>
      </c>
      <c r="DS70" s="16">
        <f t="shared" ref="DS70:DS133" si="92">COUNTIF($F70:$BZ70,"43")</f>
        <v>0</v>
      </c>
      <c r="DT70" s="16">
        <f t="shared" ref="DT70:DT133" si="93">COUNTIF($F70:$BZ70,"44")</f>
        <v>0</v>
      </c>
      <c r="DU70" s="16">
        <f t="shared" ref="DU70:DU133" si="94">COUNTIF($F70:$BZ70,"45")</f>
        <v>0</v>
      </c>
      <c r="DV70" s="16">
        <f t="shared" ref="DV70:DV133" si="95">COUNTIF($F70:$BZ70,"46")</f>
        <v>0</v>
      </c>
      <c r="DW70" s="16">
        <f t="shared" ref="DW70:DW133" si="96">COUNTIF($F70:$BZ70,"47")</f>
        <v>0</v>
      </c>
      <c r="DX70" s="16">
        <f t="shared" ref="DX70:DX133" si="97">COUNTIF($F70:$BZ70,"48")</f>
        <v>0</v>
      </c>
      <c r="DY70" s="16">
        <f t="shared" ref="DY70:DY133" si="98">COUNTIF($F70:$BZ70,"49")</f>
        <v>0</v>
      </c>
      <c r="DZ70" s="16">
        <f t="shared" ref="DZ70:DZ133" si="99">COUNTIF($F70:$BZ70,"50")</f>
        <v>0</v>
      </c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333"/>
    </row>
    <row r="71" spans="1:146" s="334" customFormat="1" ht="30" customHeight="1" x14ac:dyDescent="0.45">
      <c r="A71" s="400" t="s">
        <v>49</v>
      </c>
      <c r="B71" s="414">
        <v>44686</v>
      </c>
      <c r="C71" s="80"/>
      <c r="D71" s="81"/>
      <c r="E71" s="285"/>
      <c r="F71" s="285"/>
      <c r="G71" s="285"/>
      <c r="H71" s="285"/>
      <c r="I71" s="285"/>
      <c r="J71" s="285"/>
      <c r="K71" s="486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4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533"/>
      <c r="BA71" s="533"/>
      <c r="BB71" s="284"/>
      <c r="BC71" s="241">
        <v>40</v>
      </c>
      <c r="BD71" s="241">
        <v>35</v>
      </c>
      <c r="BE71" s="247"/>
      <c r="BF71" s="247"/>
      <c r="BG71" s="241"/>
      <c r="BH71" s="247"/>
      <c r="BI71" s="247"/>
      <c r="BJ71" s="247"/>
      <c r="BK71" s="100"/>
      <c r="BL71" s="99"/>
      <c r="BM71" s="391">
        <v>41</v>
      </c>
      <c r="BN71" s="391">
        <v>42</v>
      </c>
      <c r="BO71" s="197">
        <v>33</v>
      </c>
      <c r="BP71" s="391">
        <v>22</v>
      </c>
      <c r="BQ71" s="391">
        <v>30</v>
      </c>
      <c r="BR71" s="391">
        <v>19</v>
      </c>
      <c r="BS71" s="391">
        <v>20</v>
      </c>
      <c r="BT71" s="394">
        <v>8</v>
      </c>
      <c r="BU71" s="394">
        <v>9</v>
      </c>
      <c r="BV71" s="395">
        <v>5</v>
      </c>
      <c r="BW71" s="395">
        <v>3</v>
      </c>
      <c r="BX71" s="395"/>
      <c r="BY71" s="198" t="s">
        <v>68</v>
      </c>
      <c r="BZ71" s="382">
        <v>14</v>
      </c>
      <c r="CA71" s="83"/>
      <c r="CB71" s="84"/>
      <c r="CC71" s="16">
        <f t="shared" si="50"/>
        <v>0</v>
      </c>
      <c r="CD71" s="16">
        <f t="shared" si="51"/>
        <v>0</v>
      </c>
      <c r="CE71" s="16">
        <f t="shared" si="52"/>
        <v>1</v>
      </c>
      <c r="CF71" s="16">
        <f t="shared" si="53"/>
        <v>0</v>
      </c>
      <c r="CG71" s="16">
        <f t="shared" si="54"/>
        <v>1</v>
      </c>
      <c r="CH71" s="16">
        <f t="shared" si="55"/>
        <v>0</v>
      </c>
      <c r="CI71" s="16">
        <f t="shared" si="56"/>
        <v>0</v>
      </c>
      <c r="CJ71" s="16">
        <f t="shared" si="57"/>
        <v>1</v>
      </c>
      <c r="CK71" s="16">
        <f t="shared" si="58"/>
        <v>1</v>
      </c>
      <c r="CL71" s="16">
        <f t="shared" si="59"/>
        <v>0</v>
      </c>
      <c r="CM71" s="16">
        <f t="shared" si="60"/>
        <v>0</v>
      </c>
      <c r="CN71" s="16">
        <f t="shared" si="61"/>
        <v>0</v>
      </c>
      <c r="CO71" s="16">
        <f t="shared" si="62"/>
        <v>0</v>
      </c>
      <c r="CP71" s="16">
        <f t="shared" si="63"/>
        <v>1</v>
      </c>
      <c r="CQ71" s="16">
        <f t="shared" si="64"/>
        <v>0</v>
      </c>
      <c r="CR71" s="16">
        <f t="shared" si="65"/>
        <v>0</v>
      </c>
      <c r="CS71" s="16">
        <f t="shared" si="66"/>
        <v>0</v>
      </c>
      <c r="CT71" s="16">
        <f t="shared" si="67"/>
        <v>0</v>
      </c>
      <c r="CU71" s="16">
        <f t="shared" si="68"/>
        <v>1</v>
      </c>
      <c r="CV71" s="16">
        <f t="shared" si="69"/>
        <v>1</v>
      </c>
      <c r="CW71" s="16">
        <f t="shared" si="70"/>
        <v>0</v>
      </c>
      <c r="CX71" s="16">
        <f t="shared" si="71"/>
        <v>1</v>
      </c>
      <c r="CY71" s="16">
        <f t="shared" si="72"/>
        <v>0</v>
      </c>
      <c r="CZ71" s="16">
        <f t="shared" si="73"/>
        <v>0</v>
      </c>
      <c r="DA71" s="16">
        <f t="shared" si="74"/>
        <v>0</v>
      </c>
      <c r="DB71" s="16">
        <f t="shared" si="75"/>
        <v>0</v>
      </c>
      <c r="DC71" s="16">
        <f t="shared" si="76"/>
        <v>0</v>
      </c>
      <c r="DD71" s="16">
        <f t="shared" si="77"/>
        <v>0</v>
      </c>
      <c r="DE71" s="16">
        <f t="shared" si="78"/>
        <v>0</v>
      </c>
      <c r="DF71" s="16">
        <f t="shared" si="79"/>
        <v>1</v>
      </c>
      <c r="DG71" s="16">
        <f t="shared" si="80"/>
        <v>0</v>
      </c>
      <c r="DH71" s="16">
        <f t="shared" si="81"/>
        <v>0</v>
      </c>
      <c r="DI71" s="16">
        <f t="shared" si="82"/>
        <v>1</v>
      </c>
      <c r="DJ71" s="16">
        <f t="shared" si="83"/>
        <v>0</v>
      </c>
      <c r="DK71" s="16">
        <f t="shared" si="84"/>
        <v>1</v>
      </c>
      <c r="DL71" s="16">
        <f t="shared" si="85"/>
        <v>0</v>
      </c>
      <c r="DM71" s="16">
        <f t="shared" si="86"/>
        <v>0</v>
      </c>
      <c r="DN71" s="16">
        <f t="shared" si="87"/>
        <v>0</v>
      </c>
      <c r="DO71" s="16">
        <f t="shared" si="88"/>
        <v>0</v>
      </c>
      <c r="DP71" s="16">
        <f t="shared" si="89"/>
        <v>1</v>
      </c>
      <c r="DQ71" s="16">
        <f t="shared" si="90"/>
        <v>1</v>
      </c>
      <c r="DR71" s="16">
        <f t="shared" si="91"/>
        <v>1</v>
      </c>
      <c r="DS71" s="16">
        <f t="shared" si="92"/>
        <v>0</v>
      </c>
      <c r="DT71" s="16">
        <f t="shared" si="93"/>
        <v>0</v>
      </c>
      <c r="DU71" s="16">
        <f t="shared" si="94"/>
        <v>0</v>
      </c>
      <c r="DV71" s="16">
        <f t="shared" si="95"/>
        <v>0</v>
      </c>
      <c r="DW71" s="16">
        <f t="shared" si="96"/>
        <v>0</v>
      </c>
      <c r="DX71" s="16">
        <f t="shared" si="97"/>
        <v>0</v>
      </c>
      <c r="DY71" s="16">
        <f t="shared" si="98"/>
        <v>0</v>
      </c>
      <c r="DZ71" s="16">
        <f t="shared" si="99"/>
        <v>0</v>
      </c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333"/>
    </row>
    <row r="72" spans="1:146" s="334" customFormat="1" ht="30" customHeight="1" x14ac:dyDescent="0.45">
      <c r="A72" s="400" t="s">
        <v>50</v>
      </c>
      <c r="B72" s="414">
        <v>44687</v>
      </c>
      <c r="C72" s="80"/>
      <c r="D72" s="81"/>
      <c r="E72" s="285"/>
      <c r="F72" s="285"/>
      <c r="G72" s="285"/>
      <c r="H72" s="285"/>
      <c r="I72" s="285"/>
      <c r="J72" s="285"/>
      <c r="K72" s="486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1" t="s">
        <v>71</v>
      </c>
      <c r="Y72" s="281">
        <v>17</v>
      </c>
      <c r="Z72" s="281">
        <v>24</v>
      </c>
      <c r="AA72" s="281">
        <v>25</v>
      </c>
      <c r="AB72" s="281"/>
      <c r="AC72" s="281"/>
      <c r="AD72" s="281"/>
      <c r="AE72" s="4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533"/>
      <c r="BA72" s="533"/>
      <c r="BB72" s="284"/>
      <c r="BC72" s="241">
        <v>40</v>
      </c>
      <c r="BD72" s="241">
        <v>35</v>
      </c>
      <c r="BE72" s="247"/>
      <c r="BF72" s="247"/>
      <c r="BG72" s="247"/>
      <c r="BH72" s="247"/>
      <c r="BI72" s="247"/>
      <c r="BJ72" s="247"/>
      <c r="BK72" s="100"/>
      <c r="BL72" s="99"/>
      <c r="BM72" s="391">
        <v>41</v>
      </c>
      <c r="BN72" s="391">
        <v>42</v>
      </c>
      <c r="BO72" s="197">
        <v>33</v>
      </c>
      <c r="BP72" s="391"/>
      <c r="BQ72" s="391">
        <v>30</v>
      </c>
      <c r="BR72" s="391">
        <v>19</v>
      </c>
      <c r="BS72" s="391">
        <v>20</v>
      </c>
      <c r="BT72" s="394">
        <v>8</v>
      </c>
      <c r="BU72" s="394">
        <v>9</v>
      </c>
      <c r="BV72" s="395">
        <v>5</v>
      </c>
      <c r="BW72" s="395">
        <v>3</v>
      </c>
      <c r="BX72" s="395"/>
      <c r="BY72" s="198" t="s">
        <v>68</v>
      </c>
      <c r="BZ72" s="382">
        <v>14</v>
      </c>
      <c r="CA72" s="83"/>
      <c r="CB72" s="84"/>
      <c r="CC72" s="16">
        <f t="shared" si="50"/>
        <v>0</v>
      </c>
      <c r="CD72" s="16">
        <f t="shared" si="51"/>
        <v>0</v>
      </c>
      <c r="CE72" s="16">
        <f t="shared" si="52"/>
        <v>1</v>
      </c>
      <c r="CF72" s="16">
        <f t="shared" si="53"/>
        <v>0</v>
      </c>
      <c r="CG72" s="16">
        <f t="shared" si="54"/>
        <v>1</v>
      </c>
      <c r="CH72" s="16">
        <f t="shared" si="55"/>
        <v>0</v>
      </c>
      <c r="CI72" s="16">
        <f t="shared" si="56"/>
        <v>0</v>
      </c>
      <c r="CJ72" s="16">
        <f t="shared" si="57"/>
        <v>1</v>
      </c>
      <c r="CK72" s="16">
        <f t="shared" si="58"/>
        <v>1</v>
      </c>
      <c r="CL72" s="16">
        <f t="shared" si="59"/>
        <v>0</v>
      </c>
      <c r="CM72" s="16">
        <f t="shared" si="60"/>
        <v>0</v>
      </c>
      <c r="CN72" s="16">
        <f t="shared" si="61"/>
        <v>0</v>
      </c>
      <c r="CO72" s="16">
        <f t="shared" si="62"/>
        <v>0</v>
      </c>
      <c r="CP72" s="16">
        <f t="shared" si="63"/>
        <v>1</v>
      </c>
      <c r="CQ72" s="16">
        <f t="shared" si="64"/>
        <v>0</v>
      </c>
      <c r="CR72" s="16">
        <f t="shared" si="65"/>
        <v>0</v>
      </c>
      <c r="CS72" s="16">
        <f t="shared" si="66"/>
        <v>1</v>
      </c>
      <c r="CT72" s="16">
        <f t="shared" si="67"/>
        <v>0</v>
      </c>
      <c r="CU72" s="16">
        <f t="shared" si="68"/>
        <v>1</v>
      </c>
      <c r="CV72" s="16">
        <f t="shared" si="69"/>
        <v>1</v>
      </c>
      <c r="CW72" s="16">
        <f t="shared" si="70"/>
        <v>0</v>
      </c>
      <c r="CX72" s="16">
        <f t="shared" si="71"/>
        <v>0</v>
      </c>
      <c r="CY72" s="16">
        <f t="shared" si="72"/>
        <v>0</v>
      </c>
      <c r="CZ72" s="16">
        <f t="shared" si="73"/>
        <v>1</v>
      </c>
      <c r="DA72" s="16">
        <f t="shared" si="74"/>
        <v>1</v>
      </c>
      <c r="DB72" s="16">
        <f t="shared" si="75"/>
        <v>0</v>
      </c>
      <c r="DC72" s="16">
        <f t="shared" si="76"/>
        <v>0</v>
      </c>
      <c r="DD72" s="16">
        <f t="shared" si="77"/>
        <v>0</v>
      </c>
      <c r="DE72" s="16">
        <f t="shared" si="78"/>
        <v>0</v>
      </c>
      <c r="DF72" s="16">
        <f t="shared" si="79"/>
        <v>1</v>
      </c>
      <c r="DG72" s="16">
        <f t="shared" si="80"/>
        <v>0</v>
      </c>
      <c r="DH72" s="16">
        <f t="shared" si="81"/>
        <v>0</v>
      </c>
      <c r="DI72" s="16">
        <f t="shared" si="82"/>
        <v>1</v>
      </c>
      <c r="DJ72" s="16">
        <f t="shared" si="83"/>
        <v>0</v>
      </c>
      <c r="DK72" s="16">
        <f t="shared" si="84"/>
        <v>1</v>
      </c>
      <c r="DL72" s="16">
        <f t="shared" si="85"/>
        <v>0</v>
      </c>
      <c r="DM72" s="16">
        <f t="shared" si="86"/>
        <v>0</v>
      </c>
      <c r="DN72" s="16">
        <f t="shared" si="87"/>
        <v>0</v>
      </c>
      <c r="DO72" s="16">
        <f t="shared" si="88"/>
        <v>0</v>
      </c>
      <c r="DP72" s="16">
        <f t="shared" si="89"/>
        <v>1</v>
      </c>
      <c r="DQ72" s="16">
        <f t="shared" si="90"/>
        <v>1</v>
      </c>
      <c r="DR72" s="16">
        <f t="shared" si="91"/>
        <v>1</v>
      </c>
      <c r="DS72" s="16">
        <f t="shared" si="92"/>
        <v>0</v>
      </c>
      <c r="DT72" s="16">
        <f t="shared" si="93"/>
        <v>0</v>
      </c>
      <c r="DU72" s="16">
        <f t="shared" si="94"/>
        <v>0</v>
      </c>
      <c r="DV72" s="16">
        <f t="shared" si="95"/>
        <v>0</v>
      </c>
      <c r="DW72" s="16">
        <f t="shared" si="96"/>
        <v>0</v>
      </c>
      <c r="DX72" s="16">
        <f t="shared" si="97"/>
        <v>0</v>
      </c>
      <c r="DY72" s="16">
        <f t="shared" si="98"/>
        <v>0</v>
      </c>
      <c r="DZ72" s="16">
        <f t="shared" si="99"/>
        <v>0</v>
      </c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333"/>
    </row>
    <row r="73" spans="1:146" s="334" customFormat="1" ht="30" customHeight="1" x14ac:dyDescent="0.45">
      <c r="A73" s="400" t="s">
        <v>51</v>
      </c>
      <c r="B73" s="414">
        <v>44688</v>
      </c>
      <c r="C73" s="80"/>
      <c r="D73" s="81"/>
      <c r="E73" s="285"/>
      <c r="F73" s="285"/>
      <c r="G73" s="285"/>
      <c r="H73" s="285"/>
      <c r="I73" s="285"/>
      <c r="J73" s="285"/>
      <c r="K73" s="486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2"/>
      <c r="Y73" s="282"/>
      <c r="Z73" s="282"/>
      <c r="AA73" s="282"/>
      <c r="AB73" s="282"/>
      <c r="AC73" s="282"/>
      <c r="AD73" s="282"/>
      <c r="AE73" s="4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533"/>
      <c r="BA73" s="533"/>
      <c r="BB73" s="284"/>
      <c r="BC73" s="248"/>
      <c r="BD73" s="248"/>
      <c r="BE73" s="248"/>
      <c r="BF73" s="248"/>
      <c r="BG73" s="248"/>
      <c r="BH73" s="248"/>
      <c r="BI73" s="248"/>
      <c r="BJ73" s="248"/>
      <c r="BK73" s="100"/>
      <c r="BL73" s="99"/>
      <c r="BM73" s="392"/>
      <c r="BN73" s="393"/>
      <c r="BO73" s="200"/>
      <c r="BP73" s="391">
        <v>22</v>
      </c>
      <c r="BQ73" s="393"/>
      <c r="BR73" s="393"/>
      <c r="BS73" s="393"/>
      <c r="BT73" s="393"/>
      <c r="BU73" s="393"/>
      <c r="BV73" s="393"/>
      <c r="BW73" s="395">
        <v>3</v>
      </c>
      <c r="BX73" s="395"/>
      <c r="BY73" s="198" t="s">
        <v>68</v>
      </c>
      <c r="BZ73" s="382"/>
      <c r="CA73" s="83"/>
      <c r="CB73" s="84"/>
      <c r="CC73" s="16">
        <f t="shared" si="50"/>
        <v>0</v>
      </c>
      <c r="CD73" s="16">
        <f t="shared" si="51"/>
        <v>0</v>
      </c>
      <c r="CE73" s="16">
        <f t="shared" si="52"/>
        <v>1</v>
      </c>
      <c r="CF73" s="16">
        <f t="shared" si="53"/>
        <v>0</v>
      </c>
      <c r="CG73" s="16">
        <f t="shared" si="54"/>
        <v>0</v>
      </c>
      <c r="CH73" s="16">
        <f t="shared" si="55"/>
        <v>0</v>
      </c>
      <c r="CI73" s="16">
        <f t="shared" si="56"/>
        <v>0</v>
      </c>
      <c r="CJ73" s="16">
        <f t="shared" si="57"/>
        <v>0</v>
      </c>
      <c r="CK73" s="16">
        <f t="shared" si="58"/>
        <v>0</v>
      </c>
      <c r="CL73" s="16">
        <f t="shared" si="59"/>
        <v>0</v>
      </c>
      <c r="CM73" s="16">
        <f t="shared" si="60"/>
        <v>0</v>
      </c>
      <c r="CN73" s="16">
        <f t="shared" si="61"/>
        <v>0</v>
      </c>
      <c r="CO73" s="16">
        <f t="shared" si="62"/>
        <v>0</v>
      </c>
      <c r="CP73" s="16">
        <f t="shared" si="63"/>
        <v>0</v>
      </c>
      <c r="CQ73" s="16">
        <f t="shared" si="64"/>
        <v>0</v>
      </c>
      <c r="CR73" s="16">
        <f t="shared" si="65"/>
        <v>0</v>
      </c>
      <c r="CS73" s="16">
        <f t="shared" si="66"/>
        <v>0</v>
      </c>
      <c r="CT73" s="16">
        <f t="shared" si="67"/>
        <v>0</v>
      </c>
      <c r="CU73" s="16">
        <f t="shared" si="68"/>
        <v>0</v>
      </c>
      <c r="CV73" s="16">
        <f t="shared" si="69"/>
        <v>0</v>
      </c>
      <c r="CW73" s="16">
        <f t="shared" si="70"/>
        <v>0</v>
      </c>
      <c r="CX73" s="16">
        <f t="shared" si="71"/>
        <v>1</v>
      </c>
      <c r="CY73" s="16">
        <f t="shared" si="72"/>
        <v>0</v>
      </c>
      <c r="CZ73" s="16">
        <f t="shared" si="73"/>
        <v>0</v>
      </c>
      <c r="DA73" s="16">
        <f t="shared" si="74"/>
        <v>0</v>
      </c>
      <c r="DB73" s="16">
        <f t="shared" si="75"/>
        <v>0</v>
      </c>
      <c r="DC73" s="16">
        <f t="shared" si="76"/>
        <v>0</v>
      </c>
      <c r="DD73" s="16">
        <f t="shared" si="77"/>
        <v>0</v>
      </c>
      <c r="DE73" s="16">
        <f t="shared" si="78"/>
        <v>0</v>
      </c>
      <c r="DF73" s="16">
        <f t="shared" si="79"/>
        <v>0</v>
      </c>
      <c r="DG73" s="16">
        <f t="shared" si="80"/>
        <v>0</v>
      </c>
      <c r="DH73" s="16">
        <f t="shared" si="81"/>
        <v>0</v>
      </c>
      <c r="DI73" s="16">
        <f t="shared" si="82"/>
        <v>0</v>
      </c>
      <c r="DJ73" s="16">
        <f t="shared" si="83"/>
        <v>0</v>
      </c>
      <c r="DK73" s="16">
        <f t="shared" si="84"/>
        <v>0</v>
      </c>
      <c r="DL73" s="16">
        <f t="shared" si="85"/>
        <v>0</v>
      </c>
      <c r="DM73" s="16">
        <f t="shared" si="86"/>
        <v>0</v>
      </c>
      <c r="DN73" s="16">
        <f t="shared" si="87"/>
        <v>0</v>
      </c>
      <c r="DO73" s="16">
        <f t="shared" si="88"/>
        <v>0</v>
      </c>
      <c r="DP73" s="16">
        <f t="shared" si="89"/>
        <v>0</v>
      </c>
      <c r="DQ73" s="16">
        <f t="shared" si="90"/>
        <v>0</v>
      </c>
      <c r="DR73" s="16">
        <f t="shared" si="91"/>
        <v>0</v>
      </c>
      <c r="DS73" s="16">
        <f t="shared" si="92"/>
        <v>0</v>
      </c>
      <c r="DT73" s="16">
        <f t="shared" si="93"/>
        <v>0</v>
      </c>
      <c r="DU73" s="16">
        <f t="shared" si="94"/>
        <v>0</v>
      </c>
      <c r="DV73" s="16">
        <f t="shared" si="95"/>
        <v>0</v>
      </c>
      <c r="DW73" s="16">
        <f t="shared" si="96"/>
        <v>0</v>
      </c>
      <c r="DX73" s="16">
        <f t="shared" si="97"/>
        <v>0</v>
      </c>
      <c r="DY73" s="16">
        <f t="shared" si="98"/>
        <v>0</v>
      </c>
      <c r="DZ73" s="16">
        <f t="shared" si="99"/>
        <v>0</v>
      </c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333"/>
    </row>
    <row r="74" spans="1:146" s="332" customFormat="1" ht="30" customHeight="1" x14ac:dyDescent="0.45">
      <c r="A74" s="399" t="s">
        <v>52</v>
      </c>
      <c r="B74" s="413">
        <v>44689</v>
      </c>
      <c r="C74" s="49"/>
      <c r="D74" s="50"/>
      <c r="E74" s="269"/>
      <c r="F74" s="269"/>
      <c r="G74" s="269"/>
      <c r="H74" s="269"/>
      <c r="I74" s="269"/>
      <c r="J74" s="269"/>
      <c r="K74" s="485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70"/>
      <c r="Y74" s="270"/>
      <c r="Z74" s="270"/>
      <c r="AA74" s="270"/>
      <c r="AB74" s="270"/>
      <c r="AC74" s="270"/>
      <c r="AD74" s="270"/>
      <c r="AE74" s="488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1"/>
      <c r="AV74" s="271"/>
      <c r="AW74" s="271"/>
      <c r="AX74" s="271"/>
      <c r="AY74" s="271"/>
      <c r="AZ74" s="272"/>
      <c r="BA74" s="272"/>
      <c r="BB74" s="272"/>
      <c r="BC74" s="243"/>
      <c r="BD74" s="243"/>
      <c r="BE74" s="243"/>
      <c r="BF74" s="243"/>
      <c r="BG74" s="243"/>
      <c r="BH74" s="243"/>
      <c r="BI74" s="243"/>
      <c r="BJ74" s="243"/>
      <c r="BK74" s="77"/>
      <c r="BL74" s="33"/>
      <c r="BM74" s="388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97"/>
      <c r="BY74" s="192"/>
      <c r="BZ74" s="382"/>
      <c r="CA74" s="83"/>
      <c r="CB74" s="15"/>
      <c r="CC74" s="16">
        <f t="shared" si="50"/>
        <v>0</v>
      </c>
      <c r="CD74" s="16">
        <f t="shared" si="51"/>
        <v>0</v>
      </c>
      <c r="CE74" s="16">
        <f t="shared" si="52"/>
        <v>0</v>
      </c>
      <c r="CF74" s="16">
        <f t="shared" si="53"/>
        <v>0</v>
      </c>
      <c r="CG74" s="16">
        <f t="shared" si="54"/>
        <v>0</v>
      </c>
      <c r="CH74" s="16">
        <f t="shared" si="55"/>
        <v>0</v>
      </c>
      <c r="CI74" s="16">
        <f t="shared" si="56"/>
        <v>0</v>
      </c>
      <c r="CJ74" s="16">
        <f t="shared" si="57"/>
        <v>0</v>
      </c>
      <c r="CK74" s="16">
        <f t="shared" si="58"/>
        <v>0</v>
      </c>
      <c r="CL74" s="16">
        <f t="shared" si="59"/>
        <v>0</v>
      </c>
      <c r="CM74" s="16">
        <f t="shared" si="60"/>
        <v>0</v>
      </c>
      <c r="CN74" s="16">
        <f t="shared" si="61"/>
        <v>0</v>
      </c>
      <c r="CO74" s="16">
        <f t="shared" si="62"/>
        <v>0</v>
      </c>
      <c r="CP74" s="16">
        <f t="shared" si="63"/>
        <v>0</v>
      </c>
      <c r="CQ74" s="16">
        <f t="shared" si="64"/>
        <v>0</v>
      </c>
      <c r="CR74" s="16">
        <f t="shared" si="65"/>
        <v>0</v>
      </c>
      <c r="CS74" s="16">
        <f t="shared" si="66"/>
        <v>0</v>
      </c>
      <c r="CT74" s="16">
        <f t="shared" si="67"/>
        <v>0</v>
      </c>
      <c r="CU74" s="16">
        <f t="shared" si="68"/>
        <v>0</v>
      </c>
      <c r="CV74" s="16">
        <f t="shared" si="69"/>
        <v>0</v>
      </c>
      <c r="CW74" s="16">
        <f t="shared" si="70"/>
        <v>0</v>
      </c>
      <c r="CX74" s="16">
        <f t="shared" si="71"/>
        <v>0</v>
      </c>
      <c r="CY74" s="16">
        <f t="shared" si="72"/>
        <v>0</v>
      </c>
      <c r="CZ74" s="16">
        <f t="shared" si="73"/>
        <v>0</v>
      </c>
      <c r="DA74" s="16">
        <f t="shared" si="74"/>
        <v>0</v>
      </c>
      <c r="DB74" s="16">
        <f t="shared" si="75"/>
        <v>0</v>
      </c>
      <c r="DC74" s="16">
        <f t="shared" si="76"/>
        <v>0</v>
      </c>
      <c r="DD74" s="16">
        <f t="shared" si="77"/>
        <v>0</v>
      </c>
      <c r="DE74" s="16">
        <f t="shared" si="78"/>
        <v>0</v>
      </c>
      <c r="DF74" s="16">
        <f t="shared" si="79"/>
        <v>0</v>
      </c>
      <c r="DG74" s="16">
        <f t="shared" si="80"/>
        <v>0</v>
      </c>
      <c r="DH74" s="16">
        <f t="shared" si="81"/>
        <v>0</v>
      </c>
      <c r="DI74" s="16">
        <f t="shared" si="82"/>
        <v>0</v>
      </c>
      <c r="DJ74" s="16">
        <f t="shared" si="83"/>
        <v>0</v>
      </c>
      <c r="DK74" s="16">
        <f t="shared" si="84"/>
        <v>0</v>
      </c>
      <c r="DL74" s="16">
        <f t="shared" si="85"/>
        <v>0</v>
      </c>
      <c r="DM74" s="16">
        <f t="shared" si="86"/>
        <v>0</v>
      </c>
      <c r="DN74" s="16">
        <f t="shared" si="87"/>
        <v>0</v>
      </c>
      <c r="DO74" s="16">
        <f t="shared" si="88"/>
        <v>0</v>
      </c>
      <c r="DP74" s="16">
        <f t="shared" si="89"/>
        <v>0</v>
      </c>
      <c r="DQ74" s="16">
        <f t="shared" si="90"/>
        <v>0</v>
      </c>
      <c r="DR74" s="16">
        <f t="shared" si="91"/>
        <v>0</v>
      </c>
      <c r="DS74" s="16">
        <f t="shared" si="92"/>
        <v>0</v>
      </c>
      <c r="DT74" s="16">
        <f t="shared" si="93"/>
        <v>0</v>
      </c>
      <c r="DU74" s="16">
        <f t="shared" si="94"/>
        <v>0</v>
      </c>
      <c r="DV74" s="16">
        <f t="shared" si="95"/>
        <v>0</v>
      </c>
      <c r="DW74" s="16">
        <f t="shared" si="96"/>
        <v>0</v>
      </c>
      <c r="DX74" s="16">
        <f t="shared" si="97"/>
        <v>0</v>
      </c>
      <c r="DY74" s="16">
        <f t="shared" si="98"/>
        <v>0</v>
      </c>
      <c r="DZ74" s="16">
        <f t="shared" si="99"/>
        <v>0</v>
      </c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331"/>
    </row>
    <row r="75" spans="1:146" s="334" customFormat="1" ht="30" customHeight="1" x14ac:dyDescent="0.45">
      <c r="A75" s="400" t="s">
        <v>46</v>
      </c>
      <c r="B75" s="414">
        <v>44690</v>
      </c>
      <c r="C75" s="80"/>
      <c r="D75" s="81"/>
      <c r="E75" s="285"/>
      <c r="F75" s="285"/>
      <c r="G75" s="285"/>
      <c r="H75" s="285"/>
      <c r="I75" s="285"/>
      <c r="J75" s="285"/>
      <c r="K75" s="486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2"/>
      <c r="Y75" s="282"/>
      <c r="Z75" s="282"/>
      <c r="AA75" s="282"/>
      <c r="AB75" s="282"/>
      <c r="AC75" s="282"/>
      <c r="AD75" s="282"/>
      <c r="AE75" s="4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90"/>
      <c r="AV75" s="290"/>
      <c r="AW75" s="290"/>
      <c r="AX75" s="290"/>
      <c r="AY75" s="290"/>
      <c r="AZ75" s="284"/>
      <c r="BA75" s="284"/>
      <c r="BB75" s="284"/>
      <c r="BC75" s="241">
        <v>40</v>
      </c>
      <c r="BD75" s="241">
        <v>35</v>
      </c>
      <c r="BE75" s="241">
        <v>24</v>
      </c>
      <c r="BF75" s="241">
        <v>17</v>
      </c>
      <c r="BG75" s="241">
        <v>9</v>
      </c>
      <c r="BH75" s="247"/>
      <c r="BI75" s="247"/>
      <c r="BJ75" s="242">
        <v>14</v>
      </c>
      <c r="BK75" s="100"/>
      <c r="BL75" s="99"/>
      <c r="BM75" s="391">
        <v>42</v>
      </c>
      <c r="BN75" s="391">
        <v>41</v>
      </c>
      <c r="BO75" s="201"/>
      <c r="BP75" s="393"/>
      <c r="BQ75" s="393"/>
      <c r="BR75" s="393"/>
      <c r="BS75" s="393"/>
      <c r="BT75" s="393"/>
      <c r="BU75" s="393"/>
      <c r="BV75" s="395"/>
      <c r="BW75" s="393"/>
      <c r="BX75" s="395"/>
      <c r="BY75" s="198" t="s">
        <v>68</v>
      </c>
      <c r="BZ75" s="382"/>
      <c r="CA75" s="83"/>
      <c r="CB75" s="84"/>
      <c r="CC75" s="16">
        <f t="shared" si="50"/>
        <v>0</v>
      </c>
      <c r="CD75" s="16">
        <f t="shared" si="51"/>
        <v>0</v>
      </c>
      <c r="CE75" s="16">
        <f t="shared" si="52"/>
        <v>0</v>
      </c>
      <c r="CF75" s="16">
        <f t="shared" si="53"/>
        <v>0</v>
      </c>
      <c r="CG75" s="16">
        <f t="shared" si="54"/>
        <v>0</v>
      </c>
      <c r="CH75" s="16">
        <f t="shared" si="55"/>
        <v>0</v>
      </c>
      <c r="CI75" s="16">
        <f t="shared" si="56"/>
        <v>0</v>
      </c>
      <c r="CJ75" s="16">
        <f t="shared" si="57"/>
        <v>0</v>
      </c>
      <c r="CK75" s="16">
        <f t="shared" si="58"/>
        <v>1</v>
      </c>
      <c r="CL75" s="16">
        <f t="shared" si="59"/>
        <v>0</v>
      </c>
      <c r="CM75" s="16">
        <f t="shared" si="60"/>
        <v>0</v>
      </c>
      <c r="CN75" s="16">
        <f t="shared" si="61"/>
        <v>0</v>
      </c>
      <c r="CO75" s="16">
        <f t="shared" si="62"/>
        <v>0</v>
      </c>
      <c r="CP75" s="16">
        <f t="shared" si="63"/>
        <v>1</v>
      </c>
      <c r="CQ75" s="16">
        <f t="shared" si="64"/>
        <v>0</v>
      </c>
      <c r="CR75" s="16">
        <f t="shared" si="65"/>
        <v>0</v>
      </c>
      <c r="CS75" s="16">
        <f t="shared" si="66"/>
        <v>1</v>
      </c>
      <c r="CT75" s="16">
        <f t="shared" si="67"/>
        <v>0</v>
      </c>
      <c r="CU75" s="16">
        <f t="shared" si="68"/>
        <v>0</v>
      </c>
      <c r="CV75" s="16">
        <f t="shared" si="69"/>
        <v>0</v>
      </c>
      <c r="CW75" s="16">
        <f t="shared" si="70"/>
        <v>0</v>
      </c>
      <c r="CX75" s="16">
        <f t="shared" si="71"/>
        <v>0</v>
      </c>
      <c r="CY75" s="16">
        <f t="shared" si="72"/>
        <v>0</v>
      </c>
      <c r="CZ75" s="16">
        <f t="shared" si="73"/>
        <v>1</v>
      </c>
      <c r="DA75" s="16">
        <f t="shared" si="74"/>
        <v>0</v>
      </c>
      <c r="DB75" s="16">
        <f t="shared" si="75"/>
        <v>0</v>
      </c>
      <c r="DC75" s="16">
        <f t="shared" si="76"/>
        <v>0</v>
      </c>
      <c r="DD75" s="16">
        <f t="shared" si="77"/>
        <v>0</v>
      </c>
      <c r="DE75" s="16">
        <f t="shared" si="78"/>
        <v>0</v>
      </c>
      <c r="DF75" s="16">
        <f t="shared" si="79"/>
        <v>0</v>
      </c>
      <c r="DG75" s="16">
        <f t="shared" si="80"/>
        <v>0</v>
      </c>
      <c r="DH75" s="16">
        <f t="shared" si="81"/>
        <v>0</v>
      </c>
      <c r="DI75" s="16">
        <f t="shared" si="82"/>
        <v>0</v>
      </c>
      <c r="DJ75" s="16">
        <f t="shared" si="83"/>
        <v>0</v>
      </c>
      <c r="DK75" s="16">
        <f t="shared" si="84"/>
        <v>1</v>
      </c>
      <c r="DL75" s="16">
        <f t="shared" si="85"/>
        <v>0</v>
      </c>
      <c r="DM75" s="16">
        <f t="shared" si="86"/>
        <v>0</v>
      </c>
      <c r="DN75" s="16">
        <f t="shared" si="87"/>
        <v>0</v>
      </c>
      <c r="DO75" s="16">
        <f t="shared" si="88"/>
        <v>0</v>
      </c>
      <c r="DP75" s="16">
        <f t="shared" si="89"/>
        <v>1</v>
      </c>
      <c r="DQ75" s="16">
        <f t="shared" si="90"/>
        <v>1</v>
      </c>
      <c r="DR75" s="16">
        <f t="shared" si="91"/>
        <v>1</v>
      </c>
      <c r="DS75" s="16">
        <f t="shared" si="92"/>
        <v>0</v>
      </c>
      <c r="DT75" s="16">
        <f t="shared" si="93"/>
        <v>0</v>
      </c>
      <c r="DU75" s="16">
        <f t="shared" si="94"/>
        <v>0</v>
      </c>
      <c r="DV75" s="16">
        <f t="shared" si="95"/>
        <v>0</v>
      </c>
      <c r="DW75" s="16">
        <f t="shared" si="96"/>
        <v>0</v>
      </c>
      <c r="DX75" s="16">
        <f t="shared" si="97"/>
        <v>0</v>
      </c>
      <c r="DY75" s="16">
        <f t="shared" si="98"/>
        <v>0</v>
      </c>
      <c r="DZ75" s="16">
        <f t="shared" si="99"/>
        <v>0</v>
      </c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333"/>
    </row>
    <row r="76" spans="1:146" s="334" customFormat="1" ht="30" customHeight="1" x14ac:dyDescent="0.45">
      <c r="A76" s="400" t="s">
        <v>47</v>
      </c>
      <c r="B76" s="414">
        <v>44691</v>
      </c>
      <c r="C76" s="80"/>
      <c r="D76" s="81"/>
      <c r="E76" s="285"/>
      <c r="F76" s="285"/>
      <c r="G76" s="285"/>
      <c r="H76" s="285"/>
      <c r="I76" s="285"/>
      <c r="J76" s="285"/>
      <c r="K76" s="486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1" t="s">
        <v>71</v>
      </c>
      <c r="Y76" s="281">
        <v>26</v>
      </c>
      <c r="Z76" s="281">
        <v>27</v>
      </c>
      <c r="AA76" s="281">
        <v>6</v>
      </c>
      <c r="AB76" s="281"/>
      <c r="AC76" s="281"/>
      <c r="AD76" s="281"/>
      <c r="AE76" s="4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67" t="s">
        <v>69</v>
      </c>
      <c r="AV76" s="267">
        <v>47</v>
      </c>
      <c r="AW76" s="267">
        <v>21</v>
      </c>
      <c r="AX76" s="267">
        <v>35</v>
      </c>
      <c r="AY76" s="423">
        <v>15</v>
      </c>
      <c r="AZ76" s="530"/>
      <c r="BA76" s="530"/>
      <c r="BB76" s="284"/>
      <c r="BC76" s="241">
        <v>43</v>
      </c>
      <c r="BD76" s="241">
        <v>36</v>
      </c>
      <c r="BE76" s="241">
        <v>24</v>
      </c>
      <c r="BF76" s="241">
        <v>17</v>
      </c>
      <c r="BG76" s="241">
        <v>9</v>
      </c>
      <c r="BH76" s="247"/>
      <c r="BI76" s="247"/>
      <c r="BJ76" s="242">
        <v>14</v>
      </c>
      <c r="BK76" s="100"/>
      <c r="BL76" s="99"/>
      <c r="BM76" s="391">
        <v>42</v>
      </c>
      <c r="BN76" s="391">
        <v>41</v>
      </c>
      <c r="BO76" s="201"/>
      <c r="BP76" s="393"/>
      <c r="BQ76" s="393"/>
      <c r="BR76" s="393"/>
      <c r="BS76" s="393"/>
      <c r="BT76" s="393"/>
      <c r="BU76" s="393"/>
      <c r="BV76" s="395"/>
      <c r="BW76" s="393"/>
      <c r="BX76" s="395"/>
      <c r="BY76" s="198" t="s">
        <v>68</v>
      </c>
      <c r="BZ76" s="382"/>
      <c r="CA76" s="83"/>
      <c r="CB76" s="84"/>
      <c r="CC76" s="16">
        <f t="shared" si="50"/>
        <v>0</v>
      </c>
      <c r="CD76" s="16">
        <f t="shared" si="51"/>
        <v>0</v>
      </c>
      <c r="CE76" s="16">
        <f t="shared" si="52"/>
        <v>0</v>
      </c>
      <c r="CF76" s="16">
        <f t="shared" si="53"/>
        <v>0</v>
      </c>
      <c r="CG76" s="16">
        <f t="shared" si="54"/>
        <v>0</v>
      </c>
      <c r="CH76" s="16">
        <f t="shared" si="55"/>
        <v>1</v>
      </c>
      <c r="CI76" s="16">
        <f t="shared" si="56"/>
        <v>0</v>
      </c>
      <c r="CJ76" s="16">
        <f t="shared" si="57"/>
        <v>0</v>
      </c>
      <c r="CK76" s="16">
        <f t="shared" si="58"/>
        <v>1</v>
      </c>
      <c r="CL76" s="16">
        <f t="shared" si="59"/>
        <v>0</v>
      </c>
      <c r="CM76" s="16">
        <f t="shared" si="60"/>
        <v>0</v>
      </c>
      <c r="CN76" s="16">
        <f t="shared" si="61"/>
        <v>0</v>
      </c>
      <c r="CO76" s="16">
        <f t="shared" si="62"/>
        <v>0</v>
      </c>
      <c r="CP76" s="16">
        <f t="shared" si="63"/>
        <v>1</v>
      </c>
      <c r="CQ76" s="16">
        <f t="shared" si="64"/>
        <v>1</v>
      </c>
      <c r="CR76" s="16">
        <f t="shared" si="65"/>
        <v>0</v>
      </c>
      <c r="CS76" s="16">
        <f t="shared" si="66"/>
        <v>1</v>
      </c>
      <c r="CT76" s="16">
        <f t="shared" si="67"/>
        <v>0</v>
      </c>
      <c r="CU76" s="16">
        <f t="shared" si="68"/>
        <v>0</v>
      </c>
      <c r="CV76" s="16">
        <f t="shared" si="69"/>
        <v>0</v>
      </c>
      <c r="CW76" s="16">
        <f t="shared" si="70"/>
        <v>1</v>
      </c>
      <c r="CX76" s="16">
        <f t="shared" si="71"/>
        <v>0</v>
      </c>
      <c r="CY76" s="16">
        <f t="shared" si="72"/>
        <v>0</v>
      </c>
      <c r="CZ76" s="16">
        <f t="shared" si="73"/>
        <v>1</v>
      </c>
      <c r="DA76" s="16">
        <f t="shared" si="74"/>
        <v>0</v>
      </c>
      <c r="DB76" s="16">
        <f t="shared" si="75"/>
        <v>1</v>
      </c>
      <c r="DC76" s="16">
        <f t="shared" si="76"/>
        <v>1</v>
      </c>
      <c r="DD76" s="16">
        <f t="shared" si="77"/>
        <v>0</v>
      </c>
      <c r="DE76" s="16">
        <f t="shared" si="78"/>
        <v>0</v>
      </c>
      <c r="DF76" s="16">
        <f t="shared" si="79"/>
        <v>0</v>
      </c>
      <c r="DG76" s="16">
        <f t="shared" si="80"/>
        <v>0</v>
      </c>
      <c r="DH76" s="16">
        <f t="shared" si="81"/>
        <v>0</v>
      </c>
      <c r="DI76" s="16">
        <f t="shared" si="82"/>
        <v>0</v>
      </c>
      <c r="DJ76" s="16">
        <f t="shared" si="83"/>
        <v>0</v>
      </c>
      <c r="DK76" s="16">
        <f t="shared" si="84"/>
        <v>1</v>
      </c>
      <c r="DL76" s="16">
        <f t="shared" si="85"/>
        <v>1</v>
      </c>
      <c r="DM76" s="16">
        <f t="shared" si="86"/>
        <v>0</v>
      </c>
      <c r="DN76" s="16">
        <f t="shared" si="87"/>
        <v>0</v>
      </c>
      <c r="DO76" s="16">
        <f t="shared" si="88"/>
        <v>0</v>
      </c>
      <c r="DP76" s="16">
        <f t="shared" si="89"/>
        <v>0</v>
      </c>
      <c r="DQ76" s="16">
        <f t="shared" si="90"/>
        <v>1</v>
      </c>
      <c r="DR76" s="16">
        <f t="shared" si="91"/>
        <v>1</v>
      </c>
      <c r="DS76" s="16">
        <f t="shared" si="92"/>
        <v>1</v>
      </c>
      <c r="DT76" s="16">
        <f t="shared" si="93"/>
        <v>0</v>
      </c>
      <c r="DU76" s="16">
        <f t="shared" si="94"/>
        <v>0</v>
      </c>
      <c r="DV76" s="16">
        <f t="shared" si="95"/>
        <v>0</v>
      </c>
      <c r="DW76" s="16">
        <f t="shared" si="96"/>
        <v>1</v>
      </c>
      <c r="DX76" s="16">
        <f t="shared" si="97"/>
        <v>0</v>
      </c>
      <c r="DY76" s="16">
        <f t="shared" si="98"/>
        <v>0</v>
      </c>
      <c r="DZ76" s="16">
        <f t="shared" si="99"/>
        <v>0</v>
      </c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333"/>
    </row>
    <row r="77" spans="1:146" s="334" customFormat="1" ht="30" customHeight="1" x14ac:dyDescent="0.45">
      <c r="A77" s="400" t="s">
        <v>48</v>
      </c>
      <c r="B77" s="414">
        <v>44692</v>
      </c>
      <c r="C77" s="80"/>
      <c r="D77" s="81"/>
      <c r="E77" s="285"/>
      <c r="F77" s="285"/>
      <c r="G77" s="285"/>
      <c r="H77" s="285"/>
      <c r="I77" s="285"/>
      <c r="J77" s="285"/>
      <c r="K77" s="486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4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446" t="s">
        <v>69</v>
      </c>
      <c r="AV77" s="446">
        <v>26</v>
      </c>
      <c r="AW77" s="446">
        <v>48</v>
      </c>
      <c r="AX77" s="446">
        <v>29</v>
      </c>
      <c r="AY77" s="447">
        <v>15</v>
      </c>
      <c r="AZ77" s="534"/>
      <c r="BA77" s="534"/>
      <c r="BB77" s="291"/>
      <c r="BC77" s="241">
        <v>43</v>
      </c>
      <c r="BD77" s="241">
        <v>36</v>
      </c>
      <c r="BE77" s="241">
        <v>24</v>
      </c>
      <c r="BF77" s="241">
        <v>17</v>
      </c>
      <c r="BG77" s="241">
        <v>9</v>
      </c>
      <c r="BH77" s="247"/>
      <c r="BI77" s="242"/>
      <c r="BJ77" s="242">
        <v>14</v>
      </c>
      <c r="BK77" s="160"/>
      <c r="BL77" s="44"/>
      <c r="BM77" s="391">
        <v>42</v>
      </c>
      <c r="BN77" s="391">
        <v>41</v>
      </c>
      <c r="BO77" s="178"/>
      <c r="BP77" s="176"/>
      <c r="BQ77" s="176"/>
      <c r="BR77" s="183"/>
      <c r="BS77" s="183"/>
      <c r="BT77" s="183"/>
      <c r="BU77" s="183"/>
      <c r="BV77" s="183"/>
      <c r="BW77" s="183"/>
      <c r="BX77" s="183"/>
      <c r="BY77" s="198" t="s">
        <v>68</v>
      </c>
      <c r="BZ77" s="383"/>
      <c r="CA77" s="83"/>
      <c r="CB77" s="84"/>
      <c r="CC77" s="16">
        <f t="shared" si="50"/>
        <v>0</v>
      </c>
      <c r="CD77" s="16">
        <f t="shared" si="51"/>
        <v>0</v>
      </c>
      <c r="CE77" s="16">
        <f t="shared" si="52"/>
        <v>0</v>
      </c>
      <c r="CF77" s="16">
        <f t="shared" si="53"/>
        <v>0</v>
      </c>
      <c r="CG77" s="16">
        <f t="shared" si="54"/>
        <v>0</v>
      </c>
      <c r="CH77" s="16">
        <f t="shared" si="55"/>
        <v>0</v>
      </c>
      <c r="CI77" s="16">
        <f t="shared" si="56"/>
        <v>0</v>
      </c>
      <c r="CJ77" s="16">
        <f t="shared" si="57"/>
        <v>0</v>
      </c>
      <c r="CK77" s="16">
        <f t="shared" si="58"/>
        <v>1</v>
      </c>
      <c r="CL77" s="16">
        <f t="shared" si="59"/>
        <v>0</v>
      </c>
      <c r="CM77" s="16">
        <f t="shared" si="60"/>
        <v>0</v>
      </c>
      <c r="CN77" s="16">
        <f t="shared" si="61"/>
        <v>0</v>
      </c>
      <c r="CO77" s="16">
        <f t="shared" si="62"/>
        <v>0</v>
      </c>
      <c r="CP77" s="16">
        <f t="shared" si="63"/>
        <v>1</v>
      </c>
      <c r="CQ77" s="16">
        <f t="shared" si="64"/>
        <v>1</v>
      </c>
      <c r="CR77" s="16">
        <f t="shared" si="65"/>
        <v>0</v>
      </c>
      <c r="CS77" s="16">
        <f t="shared" si="66"/>
        <v>1</v>
      </c>
      <c r="CT77" s="16">
        <f t="shared" si="67"/>
        <v>0</v>
      </c>
      <c r="CU77" s="16">
        <f t="shared" si="68"/>
        <v>0</v>
      </c>
      <c r="CV77" s="16">
        <f t="shared" si="69"/>
        <v>0</v>
      </c>
      <c r="CW77" s="16">
        <f t="shared" si="70"/>
        <v>0</v>
      </c>
      <c r="CX77" s="16">
        <f t="shared" si="71"/>
        <v>0</v>
      </c>
      <c r="CY77" s="16">
        <f t="shared" si="72"/>
        <v>0</v>
      </c>
      <c r="CZ77" s="16">
        <f t="shared" si="73"/>
        <v>1</v>
      </c>
      <c r="DA77" s="16">
        <f t="shared" si="74"/>
        <v>0</v>
      </c>
      <c r="DB77" s="16">
        <f t="shared" si="75"/>
        <v>1</v>
      </c>
      <c r="DC77" s="16">
        <f t="shared" si="76"/>
        <v>0</v>
      </c>
      <c r="DD77" s="16">
        <f t="shared" si="77"/>
        <v>0</v>
      </c>
      <c r="DE77" s="16">
        <f t="shared" si="78"/>
        <v>1</v>
      </c>
      <c r="DF77" s="16">
        <f t="shared" si="79"/>
        <v>0</v>
      </c>
      <c r="DG77" s="16">
        <f t="shared" si="80"/>
        <v>0</v>
      </c>
      <c r="DH77" s="16">
        <f t="shared" si="81"/>
        <v>0</v>
      </c>
      <c r="DI77" s="16">
        <f t="shared" si="82"/>
        <v>0</v>
      </c>
      <c r="DJ77" s="16">
        <f t="shared" si="83"/>
        <v>0</v>
      </c>
      <c r="DK77" s="16">
        <f t="shared" si="84"/>
        <v>0</v>
      </c>
      <c r="DL77" s="16">
        <f t="shared" si="85"/>
        <v>1</v>
      </c>
      <c r="DM77" s="16">
        <f t="shared" si="86"/>
        <v>0</v>
      </c>
      <c r="DN77" s="16">
        <f t="shared" si="87"/>
        <v>0</v>
      </c>
      <c r="DO77" s="16">
        <f t="shared" si="88"/>
        <v>0</v>
      </c>
      <c r="DP77" s="16">
        <f t="shared" si="89"/>
        <v>0</v>
      </c>
      <c r="DQ77" s="16">
        <f t="shared" si="90"/>
        <v>1</v>
      </c>
      <c r="DR77" s="16">
        <f t="shared" si="91"/>
        <v>1</v>
      </c>
      <c r="DS77" s="16">
        <f t="shared" si="92"/>
        <v>1</v>
      </c>
      <c r="DT77" s="16">
        <f t="shared" si="93"/>
        <v>0</v>
      </c>
      <c r="DU77" s="16">
        <f t="shared" si="94"/>
        <v>0</v>
      </c>
      <c r="DV77" s="16">
        <f t="shared" si="95"/>
        <v>0</v>
      </c>
      <c r="DW77" s="16">
        <f t="shared" si="96"/>
        <v>0</v>
      </c>
      <c r="DX77" s="16">
        <f t="shared" si="97"/>
        <v>1</v>
      </c>
      <c r="DY77" s="16">
        <f t="shared" si="98"/>
        <v>0</v>
      </c>
      <c r="DZ77" s="16">
        <f t="shared" si="99"/>
        <v>0</v>
      </c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333"/>
    </row>
    <row r="78" spans="1:146" s="334" customFormat="1" ht="30" customHeight="1" x14ac:dyDescent="0.45">
      <c r="A78" s="400" t="s">
        <v>49</v>
      </c>
      <c r="B78" s="414">
        <v>44693</v>
      </c>
      <c r="C78" s="80"/>
      <c r="D78" s="81"/>
      <c r="E78" s="285"/>
      <c r="F78" s="285"/>
      <c r="G78" s="285"/>
      <c r="H78" s="285"/>
      <c r="I78" s="285"/>
      <c r="J78" s="285"/>
      <c r="K78" s="486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1" t="s">
        <v>71</v>
      </c>
      <c r="Y78" s="281">
        <v>26</v>
      </c>
      <c r="Z78" s="281">
        <v>27</v>
      </c>
      <c r="AA78" s="281">
        <v>6</v>
      </c>
      <c r="AB78" s="281"/>
      <c r="AC78" s="281"/>
      <c r="AD78" s="281"/>
      <c r="AE78" s="4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533"/>
      <c r="BA78" s="533"/>
      <c r="BB78" s="284"/>
      <c r="BC78" s="241">
        <v>43</v>
      </c>
      <c r="BD78" s="241">
        <v>36</v>
      </c>
      <c r="BE78" s="247"/>
      <c r="BF78" s="247"/>
      <c r="BG78" s="247"/>
      <c r="BH78" s="247"/>
      <c r="BI78" s="247"/>
      <c r="BJ78" s="247"/>
      <c r="BK78" s="100"/>
      <c r="BL78" s="99"/>
      <c r="BM78" s="391">
        <v>42</v>
      </c>
      <c r="BN78" s="391">
        <v>41</v>
      </c>
      <c r="BO78" s="178"/>
      <c r="BP78" s="176"/>
      <c r="BQ78" s="176"/>
      <c r="BR78" s="183"/>
      <c r="BS78" s="183"/>
      <c r="BT78" s="183"/>
      <c r="BU78" s="183"/>
      <c r="BV78" s="183"/>
      <c r="BW78" s="183"/>
      <c r="BX78" s="183"/>
      <c r="BY78" s="198" t="s">
        <v>68</v>
      </c>
      <c r="BZ78" s="382">
        <v>14</v>
      </c>
      <c r="CA78" s="83"/>
      <c r="CB78" s="84"/>
      <c r="CC78" s="16">
        <f t="shared" si="50"/>
        <v>0</v>
      </c>
      <c r="CD78" s="16">
        <f t="shared" si="51"/>
        <v>0</v>
      </c>
      <c r="CE78" s="16">
        <f t="shared" si="52"/>
        <v>0</v>
      </c>
      <c r="CF78" s="16">
        <f t="shared" si="53"/>
        <v>0</v>
      </c>
      <c r="CG78" s="16">
        <f t="shared" si="54"/>
        <v>0</v>
      </c>
      <c r="CH78" s="16">
        <f t="shared" si="55"/>
        <v>1</v>
      </c>
      <c r="CI78" s="16">
        <f t="shared" si="56"/>
        <v>0</v>
      </c>
      <c r="CJ78" s="16">
        <f t="shared" si="57"/>
        <v>0</v>
      </c>
      <c r="CK78" s="16">
        <f t="shared" si="58"/>
        <v>0</v>
      </c>
      <c r="CL78" s="16">
        <f t="shared" si="59"/>
        <v>0</v>
      </c>
      <c r="CM78" s="16">
        <f t="shared" si="60"/>
        <v>0</v>
      </c>
      <c r="CN78" s="16">
        <f t="shared" si="61"/>
        <v>0</v>
      </c>
      <c r="CO78" s="16">
        <f t="shared" si="62"/>
        <v>0</v>
      </c>
      <c r="CP78" s="16">
        <f t="shared" si="63"/>
        <v>1</v>
      </c>
      <c r="CQ78" s="16">
        <f t="shared" si="64"/>
        <v>0</v>
      </c>
      <c r="CR78" s="16">
        <f t="shared" si="65"/>
        <v>0</v>
      </c>
      <c r="CS78" s="16">
        <f t="shared" si="66"/>
        <v>0</v>
      </c>
      <c r="CT78" s="16">
        <f t="shared" si="67"/>
        <v>0</v>
      </c>
      <c r="CU78" s="16">
        <f t="shared" si="68"/>
        <v>0</v>
      </c>
      <c r="CV78" s="16">
        <f t="shared" si="69"/>
        <v>0</v>
      </c>
      <c r="CW78" s="16">
        <f t="shared" si="70"/>
        <v>0</v>
      </c>
      <c r="CX78" s="16">
        <f t="shared" si="71"/>
        <v>0</v>
      </c>
      <c r="CY78" s="16">
        <f t="shared" si="72"/>
        <v>0</v>
      </c>
      <c r="CZ78" s="16">
        <f t="shared" si="73"/>
        <v>0</v>
      </c>
      <c r="DA78" s="16">
        <f t="shared" si="74"/>
        <v>0</v>
      </c>
      <c r="DB78" s="16">
        <f t="shared" si="75"/>
        <v>1</v>
      </c>
      <c r="DC78" s="16">
        <f t="shared" si="76"/>
        <v>1</v>
      </c>
      <c r="DD78" s="16">
        <f t="shared" si="77"/>
        <v>0</v>
      </c>
      <c r="DE78" s="16">
        <f t="shared" si="78"/>
        <v>0</v>
      </c>
      <c r="DF78" s="16">
        <f t="shared" si="79"/>
        <v>0</v>
      </c>
      <c r="DG78" s="16">
        <f t="shared" si="80"/>
        <v>0</v>
      </c>
      <c r="DH78" s="16">
        <f t="shared" si="81"/>
        <v>0</v>
      </c>
      <c r="DI78" s="16">
        <f t="shared" si="82"/>
        <v>0</v>
      </c>
      <c r="DJ78" s="16">
        <f t="shared" si="83"/>
        <v>0</v>
      </c>
      <c r="DK78" s="16">
        <f t="shared" si="84"/>
        <v>0</v>
      </c>
      <c r="DL78" s="16">
        <f t="shared" si="85"/>
        <v>1</v>
      </c>
      <c r="DM78" s="16">
        <f t="shared" si="86"/>
        <v>0</v>
      </c>
      <c r="DN78" s="16">
        <f t="shared" si="87"/>
        <v>0</v>
      </c>
      <c r="DO78" s="16">
        <f t="shared" si="88"/>
        <v>0</v>
      </c>
      <c r="DP78" s="16">
        <f t="shared" si="89"/>
        <v>0</v>
      </c>
      <c r="DQ78" s="16">
        <f t="shared" si="90"/>
        <v>1</v>
      </c>
      <c r="DR78" s="16">
        <f t="shared" si="91"/>
        <v>1</v>
      </c>
      <c r="DS78" s="16">
        <f t="shared" si="92"/>
        <v>1</v>
      </c>
      <c r="DT78" s="16">
        <f t="shared" si="93"/>
        <v>0</v>
      </c>
      <c r="DU78" s="16">
        <f t="shared" si="94"/>
        <v>0</v>
      </c>
      <c r="DV78" s="16">
        <f t="shared" si="95"/>
        <v>0</v>
      </c>
      <c r="DW78" s="16">
        <f t="shared" si="96"/>
        <v>0</v>
      </c>
      <c r="DX78" s="16">
        <f t="shared" si="97"/>
        <v>0</v>
      </c>
      <c r="DY78" s="16">
        <f t="shared" si="98"/>
        <v>0</v>
      </c>
      <c r="DZ78" s="16">
        <f t="shared" si="99"/>
        <v>0</v>
      </c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333"/>
    </row>
    <row r="79" spans="1:146" s="334" customFormat="1" ht="30" customHeight="1" x14ac:dyDescent="0.45">
      <c r="A79" s="400" t="s">
        <v>50</v>
      </c>
      <c r="B79" s="414">
        <v>44694</v>
      </c>
      <c r="C79" s="80"/>
      <c r="D79" s="81"/>
      <c r="E79" s="285"/>
      <c r="F79" s="285"/>
      <c r="G79" s="285"/>
      <c r="H79" s="285"/>
      <c r="I79" s="285"/>
      <c r="J79" s="285"/>
      <c r="K79" s="285"/>
      <c r="L79" s="490"/>
      <c r="M79" s="490"/>
      <c r="N79" s="490"/>
      <c r="O79" s="490"/>
      <c r="P79" s="490"/>
      <c r="Q79" s="490"/>
      <c r="R79" s="490"/>
      <c r="S79" s="490"/>
      <c r="T79" s="490"/>
      <c r="U79" s="490"/>
      <c r="V79" s="490"/>
      <c r="W79" s="490"/>
      <c r="X79" s="286"/>
      <c r="Y79" s="286"/>
      <c r="Z79" s="286"/>
      <c r="AA79" s="286"/>
      <c r="AB79" s="286"/>
      <c r="AC79" s="286"/>
      <c r="AD79" s="286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533"/>
      <c r="BA79" s="533"/>
      <c r="BB79" s="284"/>
      <c r="BC79" s="247"/>
      <c r="BD79" s="247"/>
      <c r="BE79" s="247"/>
      <c r="BF79" s="247"/>
      <c r="BG79" s="247"/>
      <c r="BH79" s="247"/>
      <c r="BI79" s="247"/>
      <c r="BJ79" s="247"/>
      <c r="BK79" s="100"/>
      <c r="BL79" s="99"/>
      <c r="BM79" s="391">
        <v>42</v>
      </c>
      <c r="BN79" s="391">
        <v>41</v>
      </c>
      <c r="BO79" s="178"/>
      <c r="BP79" s="176"/>
      <c r="BQ79" s="176"/>
      <c r="BR79" s="183"/>
      <c r="BS79" s="183"/>
      <c r="BT79" s="183"/>
      <c r="BU79" s="183"/>
      <c r="BV79" s="183"/>
      <c r="BW79" s="183"/>
      <c r="BX79" s="183"/>
      <c r="BY79" s="198" t="s">
        <v>68</v>
      </c>
      <c r="BZ79" s="382">
        <v>14</v>
      </c>
      <c r="CA79" s="83"/>
      <c r="CB79" s="84"/>
      <c r="CC79" s="16">
        <f t="shared" si="50"/>
        <v>0</v>
      </c>
      <c r="CD79" s="16">
        <f t="shared" si="51"/>
        <v>0</v>
      </c>
      <c r="CE79" s="16">
        <f t="shared" si="52"/>
        <v>0</v>
      </c>
      <c r="CF79" s="16">
        <f t="shared" si="53"/>
        <v>0</v>
      </c>
      <c r="CG79" s="16">
        <f t="shared" si="54"/>
        <v>0</v>
      </c>
      <c r="CH79" s="16">
        <f t="shared" si="55"/>
        <v>0</v>
      </c>
      <c r="CI79" s="16">
        <f t="shared" si="56"/>
        <v>0</v>
      </c>
      <c r="CJ79" s="16">
        <f t="shared" si="57"/>
        <v>0</v>
      </c>
      <c r="CK79" s="16">
        <f t="shared" si="58"/>
        <v>0</v>
      </c>
      <c r="CL79" s="16">
        <f t="shared" si="59"/>
        <v>0</v>
      </c>
      <c r="CM79" s="16">
        <f t="shared" si="60"/>
        <v>0</v>
      </c>
      <c r="CN79" s="16">
        <f t="shared" si="61"/>
        <v>0</v>
      </c>
      <c r="CO79" s="16">
        <f t="shared" si="62"/>
        <v>0</v>
      </c>
      <c r="CP79" s="16">
        <f t="shared" si="63"/>
        <v>1</v>
      </c>
      <c r="CQ79" s="16">
        <f t="shared" si="64"/>
        <v>0</v>
      </c>
      <c r="CR79" s="16">
        <f t="shared" si="65"/>
        <v>0</v>
      </c>
      <c r="CS79" s="16">
        <f t="shared" si="66"/>
        <v>0</v>
      </c>
      <c r="CT79" s="16">
        <f t="shared" si="67"/>
        <v>0</v>
      </c>
      <c r="CU79" s="16">
        <f t="shared" si="68"/>
        <v>0</v>
      </c>
      <c r="CV79" s="16">
        <f t="shared" si="69"/>
        <v>0</v>
      </c>
      <c r="CW79" s="16">
        <f t="shared" si="70"/>
        <v>0</v>
      </c>
      <c r="CX79" s="16">
        <f t="shared" si="71"/>
        <v>0</v>
      </c>
      <c r="CY79" s="16">
        <f t="shared" si="72"/>
        <v>0</v>
      </c>
      <c r="CZ79" s="16">
        <f t="shared" si="73"/>
        <v>0</v>
      </c>
      <c r="DA79" s="16">
        <f t="shared" si="74"/>
        <v>0</v>
      </c>
      <c r="DB79" s="16">
        <f t="shared" si="75"/>
        <v>0</v>
      </c>
      <c r="DC79" s="16">
        <f t="shared" si="76"/>
        <v>0</v>
      </c>
      <c r="DD79" s="16">
        <f t="shared" si="77"/>
        <v>0</v>
      </c>
      <c r="DE79" s="16">
        <f t="shared" si="78"/>
        <v>0</v>
      </c>
      <c r="DF79" s="16">
        <f t="shared" si="79"/>
        <v>0</v>
      </c>
      <c r="DG79" s="16">
        <f t="shared" si="80"/>
        <v>0</v>
      </c>
      <c r="DH79" s="16">
        <f t="shared" si="81"/>
        <v>0</v>
      </c>
      <c r="DI79" s="16">
        <f t="shared" si="82"/>
        <v>0</v>
      </c>
      <c r="DJ79" s="16">
        <f t="shared" si="83"/>
        <v>0</v>
      </c>
      <c r="DK79" s="16">
        <f t="shared" si="84"/>
        <v>0</v>
      </c>
      <c r="DL79" s="16">
        <f t="shared" si="85"/>
        <v>0</v>
      </c>
      <c r="DM79" s="16">
        <f t="shared" si="86"/>
        <v>0</v>
      </c>
      <c r="DN79" s="16">
        <f t="shared" si="87"/>
        <v>0</v>
      </c>
      <c r="DO79" s="16">
        <f t="shared" si="88"/>
        <v>0</v>
      </c>
      <c r="DP79" s="16">
        <f t="shared" si="89"/>
        <v>0</v>
      </c>
      <c r="DQ79" s="16">
        <f t="shared" si="90"/>
        <v>1</v>
      </c>
      <c r="DR79" s="16">
        <f t="shared" si="91"/>
        <v>1</v>
      </c>
      <c r="DS79" s="16">
        <f t="shared" si="92"/>
        <v>0</v>
      </c>
      <c r="DT79" s="16">
        <f t="shared" si="93"/>
        <v>0</v>
      </c>
      <c r="DU79" s="16">
        <f t="shared" si="94"/>
        <v>0</v>
      </c>
      <c r="DV79" s="16">
        <f t="shared" si="95"/>
        <v>0</v>
      </c>
      <c r="DW79" s="16">
        <f t="shared" si="96"/>
        <v>0</v>
      </c>
      <c r="DX79" s="16">
        <f t="shared" si="97"/>
        <v>0</v>
      </c>
      <c r="DY79" s="16">
        <f t="shared" si="98"/>
        <v>0</v>
      </c>
      <c r="DZ79" s="16">
        <f t="shared" si="99"/>
        <v>0</v>
      </c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333"/>
    </row>
    <row r="80" spans="1:146" s="334" customFormat="1" ht="30" customHeight="1" x14ac:dyDescent="0.45">
      <c r="A80" s="400" t="s">
        <v>51</v>
      </c>
      <c r="B80" s="414">
        <v>44695</v>
      </c>
      <c r="C80" s="80"/>
      <c r="D80" s="81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90"/>
      <c r="AV80" s="290"/>
      <c r="AW80" s="290"/>
      <c r="AX80" s="290"/>
      <c r="AY80" s="290"/>
      <c r="AZ80" s="284"/>
      <c r="BA80" s="284"/>
      <c r="BB80" s="284"/>
      <c r="BC80" s="248"/>
      <c r="BD80" s="248"/>
      <c r="BE80" s="248"/>
      <c r="BF80" s="248"/>
      <c r="BG80" s="248"/>
      <c r="BH80" s="248"/>
      <c r="BI80" s="248"/>
      <c r="BJ80" s="248"/>
      <c r="BK80" s="100"/>
      <c r="BL80" s="99"/>
      <c r="BM80" s="177"/>
      <c r="BN80" s="178"/>
      <c r="BO80" s="178"/>
      <c r="BP80" s="176"/>
      <c r="BQ80" s="176"/>
      <c r="BR80" s="183"/>
      <c r="BS80" s="183"/>
      <c r="BT80" s="183"/>
      <c r="BU80" s="183"/>
      <c r="BV80" s="183"/>
      <c r="BW80" s="183"/>
      <c r="BX80" s="183"/>
      <c r="BY80" s="198" t="s">
        <v>68</v>
      </c>
      <c r="BZ80" s="382"/>
      <c r="CA80" s="83"/>
      <c r="CB80" s="84"/>
      <c r="CC80" s="16">
        <f t="shared" si="50"/>
        <v>0</v>
      </c>
      <c r="CD80" s="16">
        <f t="shared" si="51"/>
        <v>0</v>
      </c>
      <c r="CE80" s="16">
        <f t="shared" si="52"/>
        <v>0</v>
      </c>
      <c r="CF80" s="16">
        <f t="shared" si="53"/>
        <v>0</v>
      </c>
      <c r="CG80" s="16">
        <f t="shared" si="54"/>
        <v>0</v>
      </c>
      <c r="CH80" s="16">
        <f t="shared" si="55"/>
        <v>0</v>
      </c>
      <c r="CI80" s="16">
        <f t="shared" si="56"/>
        <v>0</v>
      </c>
      <c r="CJ80" s="16">
        <f t="shared" si="57"/>
        <v>0</v>
      </c>
      <c r="CK80" s="16">
        <f t="shared" si="58"/>
        <v>0</v>
      </c>
      <c r="CL80" s="16">
        <f t="shared" si="59"/>
        <v>0</v>
      </c>
      <c r="CM80" s="16">
        <f t="shared" si="60"/>
        <v>0</v>
      </c>
      <c r="CN80" s="16">
        <f t="shared" si="61"/>
        <v>0</v>
      </c>
      <c r="CO80" s="16">
        <f t="shared" si="62"/>
        <v>0</v>
      </c>
      <c r="CP80" s="16">
        <f t="shared" si="63"/>
        <v>0</v>
      </c>
      <c r="CQ80" s="16">
        <f t="shared" si="64"/>
        <v>0</v>
      </c>
      <c r="CR80" s="16">
        <f t="shared" si="65"/>
        <v>0</v>
      </c>
      <c r="CS80" s="16">
        <f t="shared" si="66"/>
        <v>0</v>
      </c>
      <c r="CT80" s="16">
        <f t="shared" si="67"/>
        <v>0</v>
      </c>
      <c r="CU80" s="16">
        <f t="shared" si="68"/>
        <v>0</v>
      </c>
      <c r="CV80" s="16">
        <f t="shared" si="69"/>
        <v>0</v>
      </c>
      <c r="CW80" s="16">
        <f t="shared" si="70"/>
        <v>0</v>
      </c>
      <c r="CX80" s="16">
        <f t="shared" si="71"/>
        <v>0</v>
      </c>
      <c r="CY80" s="16">
        <f t="shared" si="72"/>
        <v>0</v>
      </c>
      <c r="CZ80" s="16">
        <f t="shared" si="73"/>
        <v>0</v>
      </c>
      <c r="DA80" s="16">
        <f t="shared" si="74"/>
        <v>0</v>
      </c>
      <c r="DB80" s="16">
        <f t="shared" si="75"/>
        <v>0</v>
      </c>
      <c r="DC80" s="16">
        <f t="shared" si="76"/>
        <v>0</v>
      </c>
      <c r="DD80" s="16">
        <f t="shared" si="77"/>
        <v>0</v>
      </c>
      <c r="DE80" s="16">
        <f t="shared" si="78"/>
        <v>0</v>
      </c>
      <c r="DF80" s="16">
        <f t="shared" si="79"/>
        <v>0</v>
      </c>
      <c r="DG80" s="16">
        <f t="shared" si="80"/>
        <v>0</v>
      </c>
      <c r="DH80" s="16">
        <f t="shared" si="81"/>
        <v>0</v>
      </c>
      <c r="DI80" s="16">
        <f t="shared" si="82"/>
        <v>0</v>
      </c>
      <c r="DJ80" s="16">
        <f t="shared" si="83"/>
        <v>0</v>
      </c>
      <c r="DK80" s="16">
        <f t="shared" si="84"/>
        <v>0</v>
      </c>
      <c r="DL80" s="16">
        <f t="shared" si="85"/>
        <v>0</v>
      </c>
      <c r="DM80" s="16">
        <f t="shared" si="86"/>
        <v>0</v>
      </c>
      <c r="DN80" s="16">
        <f t="shared" si="87"/>
        <v>0</v>
      </c>
      <c r="DO80" s="16">
        <f t="shared" si="88"/>
        <v>0</v>
      </c>
      <c r="DP80" s="16">
        <f t="shared" si="89"/>
        <v>0</v>
      </c>
      <c r="DQ80" s="16">
        <f t="shared" si="90"/>
        <v>0</v>
      </c>
      <c r="DR80" s="16">
        <f t="shared" si="91"/>
        <v>0</v>
      </c>
      <c r="DS80" s="16">
        <f t="shared" si="92"/>
        <v>0</v>
      </c>
      <c r="DT80" s="16">
        <f t="shared" si="93"/>
        <v>0</v>
      </c>
      <c r="DU80" s="16">
        <f t="shared" si="94"/>
        <v>0</v>
      </c>
      <c r="DV80" s="16">
        <f t="shared" si="95"/>
        <v>0</v>
      </c>
      <c r="DW80" s="16">
        <f t="shared" si="96"/>
        <v>0</v>
      </c>
      <c r="DX80" s="16">
        <f t="shared" si="97"/>
        <v>0</v>
      </c>
      <c r="DY80" s="16">
        <f t="shared" si="98"/>
        <v>0</v>
      </c>
      <c r="DZ80" s="16">
        <f t="shared" si="99"/>
        <v>0</v>
      </c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333"/>
    </row>
    <row r="81" spans="1:244" s="332" customFormat="1" ht="15" customHeight="1" x14ac:dyDescent="0.45">
      <c r="A81" s="399" t="s">
        <v>52</v>
      </c>
      <c r="B81" s="413">
        <v>44696</v>
      </c>
      <c r="C81" s="49"/>
      <c r="D81" s="50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1"/>
      <c r="AV81" s="271"/>
      <c r="AW81" s="271"/>
      <c r="AX81" s="271"/>
      <c r="AY81" s="271"/>
      <c r="AZ81" s="272"/>
      <c r="BA81" s="272"/>
      <c r="BB81" s="272"/>
      <c r="BC81" s="243"/>
      <c r="BD81" s="243"/>
      <c r="BE81" s="243"/>
      <c r="BF81" s="243"/>
      <c r="BG81" s="243"/>
      <c r="BH81" s="243"/>
      <c r="BI81" s="243"/>
      <c r="BJ81" s="243"/>
      <c r="BK81" s="113"/>
      <c r="BL81" s="12"/>
      <c r="BM81" s="172"/>
      <c r="BN81" s="173"/>
      <c r="BO81" s="173"/>
      <c r="BP81" s="175"/>
      <c r="BQ81" s="175"/>
      <c r="BR81" s="180"/>
      <c r="BS81" s="180"/>
      <c r="BT81" s="180"/>
      <c r="BU81" s="180"/>
      <c r="BV81" s="180"/>
      <c r="BW81" s="180"/>
      <c r="BX81" s="180"/>
      <c r="BY81" s="192"/>
      <c r="BZ81" s="27"/>
      <c r="CA81" s="83"/>
      <c r="CB81" s="15"/>
      <c r="CC81" s="16">
        <f t="shared" si="50"/>
        <v>0</v>
      </c>
      <c r="CD81" s="16">
        <f t="shared" si="51"/>
        <v>0</v>
      </c>
      <c r="CE81" s="16">
        <f t="shared" si="52"/>
        <v>0</v>
      </c>
      <c r="CF81" s="16">
        <f t="shared" si="53"/>
        <v>0</v>
      </c>
      <c r="CG81" s="16">
        <f t="shared" si="54"/>
        <v>0</v>
      </c>
      <c r="CH81" s="16">
        <f t="shared" si="55"/>
        <v>0</v>
      </c>
      <c r="CI81" s="16">
        <f t="shared" si="56"/>
        <v>0</v>
      </c>
      <c r="CJ81" s="16">
        <f t="shared" si="57"/>
        <v>0</v>
      </c>
      <c r="CK81" s="16">
        <f t="shared" si="58"/>
        <v>0</v>
      </c>
      <c r="CL81" s="16">
        <f t="shared" si="59"/>
        <v>0</v>
      </c>
      <c r="CM81" s="16">
        <f t="shared" si="60"/>
        <v>0</v>
      </c>
      <c r="CN81" s="16">
        <f t="shared" si="61"/>
        <v>0</v>
      </c>
      <c r="CO81" s="16">
        <f t="shared" si="62"/>
        <v>0</v>
      </c>
      <c r="CP81" s="16">
        <f t="shared" si="63"/>
        <v>0</v>
      </c>
      <c r="CQ81" s="16">
        <f t="shared" si="64"/>
        <v>0</v>
      </c>
      <c r="CR81" s="16">
        <f t="shared" si="65"/>
        <v>0</v>
      </c>
      <c r="CS81" s="16">
        <f t="shared" si="66"/>
        <v>0</v>
      </c>
      <c r="CT81" s="16">
        <f t="shared" si="67"/>
        <v>0</v>
      </c>
      <c r="CU81" s="16">
        <f t="shared" si="68"/>
        <v>0</v>
      </c>
      <c r="CV81" s="16">
        <f t="shared" si="69"/>
        <v>0</v>
      </c>
      <c r="CW81" s="16">
        <f t="shared" si="70"/>
        <v>0</v>
      </c>
      <c r="CX81" s="16">
        <f t="shared" si="71"/>
        <v>0</v>
      </c>
      <c r="CY81" s="16">
        <f t="shared" si="72"/>
        <v>0</v>
      </c>
      <c r="CZ81" s="16">
        <f t="shared" si="73"/>
        <v>0</v>
      </c>
      <c r="DA81" s="16">
        <f t="shared" si="74"/>
        <v>0</v>
      </c>
      <c r="DB81" s="16">
        <f t="shared" si="75"/>
        <v>0</v>
      </c>
      <c r="DC81" s="16">
        <f t="shared" si="76"/>
        <v>0</v>
      </c>
      <c r="DD81" s="16">
        <f t="shared" si="77"/>
        <v>0</v>
      </c>
      <c r="DE81" s="16">
        <f t="shared" si="78"/>
        <v>0</v>
      </c>
      <c r="DF81" s="16">
        <f t="shared" si="79"/>
        <v>0</v>
      </c>
      <c r="DG81" s="16">
        <f t="shared" si="80"/>
        <v>0</v>
      </c>
      <c r="DH81" s="16">
        <f t="shared" si="81"/>
        <v>0</v>
      </c>
      <c r="DI81" s="16">
        <f t="shared" si="82"/>
        <v>0</v>
      </c>
      <c r="DJ81" s="16">
        <f t="shared" si="83"/>
        <v>0</v>
      </c>
      <c r="DK81" s="16">
        <f t="shared" si="84"/>
        <v>0</v>
      </c>
      <c r="DL81" s="16">
        <f t="shared" si="85"/>
        <v>0</v>
      </c>
      <c r="DM81" s="16">
        <f t="shared" si="86"/>
        <v>0</v>
      </c>
      <c r="DN81" s="16">
        <f t="shared" si="87"/>
        <v>0</v>
      </c>
      <c r="DO81" s="16">
        <f t="shared" si="88"/>
        <v>0</v>
      </c>
      <c r="DP81" s="16">
        <f t="shared" si="89"/>
        <v>0</v>
      </c>
      <c r="DQ81" s="16">
        <f t="shared" si="90"/>
        <v>0</v>
      </c>
      <c r="DR81" s="16">
        <f t="shared" si="91"/>
        <v>0</v>
      </c>
      <c r="DS81" s="16">
        <f t="shared" si="92"/>
        <v>0</v>
      </c>
      <c r="DT81" s="16">
        <f t="shared" si="93"/>
        <v>0</v>
      </c>
      <c r="DU81" s="16">
        <f t="shared" si="94"/>
        <v>0</v>
      </c>
      <c r="DV81" s="16">
        <f t="shared" si="95"/>
        <v>0</v>
      </c>
      <c r="DW81" s="16">
        <f t="shared" si="96"/>
        <v>0</v>
      </c>
      <c r="DX81" s="16">
        <f t="shared" si="97"/>
        <v>0</v>
      </c>
      <c r="DY81" s="16">
        <f t="shared" si="98"/>
        <v>0</v>
      </c>
      <c r="DZ81" s="16">
        <f t="shared" si="99"/>
        <v>0</v>
      </c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331"/>
    </row>
    <row r="82" spans="1:244" s="332" customFormat="1" ht="36" x14ac:dyDescent="0.45">
      <c r="A82" s="399" t="s">
        <v>46</v>
      </c>
      <c r="B82" s="413">
        <v>44697</v>
      </c>
      <c r="C82" s="49"/>
      <c r="D82" s="50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70"/>
      <c r="Y82" s="270"/>
      <c r="Z82" s="270"/>
      <c r="AA82" s="270"/>
      <c r="AB82" s="270"/>
      <c r="AC82" s="270"/>
      <c r="AD82" s="270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93"/>
      <c r="AV82" s="293"/>
      <c r="AW82" s="293"/>
      <c r="AX82" s="293"/>
      <c r="AY82" s="293"/>
      <c r="AZ82" s="294"/>
      <c r="BA82" s="294"/>
      <c r="BB82" s="294"/>
      <c r="BC82" s="244"/>
      <c r="BD82" s="244"/>
      <c r="BE82" s="244"/>
      <c r="BF82" s="244"/>
      <c r="BG82" s="245"/>
      <c r="BH82" s="245"/>
      <c r="BI82" s="244"/>
      <c r="BJ82" s="245"/>
      <c r="BK82" s="108"/>
      <c r="BL82" s="97"/>
      <c r="BM82" s="179"/>
      <c r="BN82" s="180"/>
      <c r="BO82" s="173"/>
      <c r="BP82" s="180"/>
      <c r="BQ82" s="180"/>
      <c r="BR82" s="202"/>
      <c r="BS82" s="180"/>
      <c r="BT82" s="180"/>
      <c r="BU82" s="180"/>
      <c r="BV82" s="180"/>
      <c r="BW82" s="180"/>
      <c r="BX82" s="180"/>
      <c r="BY82" s="198" t="s">
        <v>68</v>
      </c>
      <c r="BZ82" s="127"/>
      <c r="CA82" s="91"/>
      <c r="CB82" s="111"/>
      <c r="CC82" s="16">
        <f t="shared" si="50"/>
        <v>0</v>
      </c>
      <c r="CD82" s="16">
        <f t="shared" si="51"/>
        <v>0</v>
      </c>
      <c r="CE82" s="16">
        <f t="shared" si="52"/>
        <v>0</v>
      </c>
      <c r="CF82" s="16">
        <f t="shared" si="53"/>
        <v>0</v>
      </c>
      <c r="CG82" s="16">
        <f t="shared" si="54"/>
        <v>0</v>
      </c>
      <c r="CH82" s="16">
        <f t="shared" si="55"/>
        <v>0</v>
      </c>
      <c r="CI82" s="16">
        <f t="shared" si="56"/>
        <v>0</v>
      </c>
      <c r="CJ82" s="16">
        <f t="shared" si="57"/>
        <v>0</v>
      </c>
      <c r="CK82" s="16">
        <f t="shared" si="58"/>
        <v>0</v>
      </c>
      <c r="CL82" s="16">
        <f t="shared" si="59"/>
        <v>0</v>
      </c>
      <c r="CM82" s="16">
        <f t="shared" si="60"/>
        <v>0</v>
      </c>
      <c r="CN82" s="16">
        <f t="shared" si="61"/>
        <v>0</v>
      </c>
      <c r="CO82" s="16">
        <f t="shared" si="62"/>
        <v>0</v>
      </c>
      <c r="CP82" s="16">
        <f t="shared" si="63"/>
        <v>0</v>
      </c>
      <c r="CQ82" s="16">
        <f t="shared" si="64"/>
        <v>0</v>
      </c>
      <c r="CR82" s="16">
        <f t="shared" si="65"/>
        <v>0</v>
      </c>
      <c r="CS82" s="16">
        <f t="shared" si="66"/>
        <v>0</v>
      </c>
      <c r="CT82" s="16">
        <f t="shared" si="67"/>
        <v>0</v>
      </c>
      <c r="CU82" s="16">
        <f t="shared" si="68"/>
        <v>0</v>
      </c>
      <c r="CV82" s="16">
        <f t="shared" si="69"/>
        <v>0</v>
      </c>
      <c r="CW82" s="16">
        <f t="shared" si="70"/>
        <v>0</v>
      </c>
      <c r="CX82" s="16">
        <f t="shared" si="71"/>
        <v>0</v>
      </c>
      <c r="CY82" s="16">
        <f t="shared" si="72"/>
        <v>0</v>
      </c>
      <c r="CZ82" s="16">
        <f t="shared" si="73"/>
        <v>0</v>
      </c>
      <c r="DA82" s="16">
        <f t="shared" si="74"/>
        <v>0</v>
      </c>
      <c r="DB82" s="16">
        <f t="shared" si="75"/>
        <v>0</v>
      </c>
      <c r="DC82" s="16">
        <f t="shared" si="76"/>
        <v>0</v>
      </c>
      <c r="DD82" s="16">
        <f t="shared" si="77"/>
        <v>0</v>
      </c>
      <c r="DE82" s="16">
        <f t="shared" si="78"/>
        <v>0</v>
      </c>
      <c r="DF82" s="16">
        <f t="shared" si="79"/>
        <v>0</v>
      </c>
      <c r="DG82" s="16">
        <f t="shared" si="80"/>
        <v>0</v>
      </c>
      <c r="DH82" s="16">
        <f t="shared" si="81"/>
        <v>0</v>
      </c>
      <c r="DI82" s="16">
        <f t="shared" si="82"/>
        <v>0</v>
      </c>
      <c r="DJ82" s="16">
        <f t="shared" si="83"/>
        <v>0</v>
      </c>
      <c r="DK82" s="16">
        <f t="shared" si="84"/>
        <v>0</v>
      </c>
      <c r="DL82" s="16">
        <f t="shared" si="85"/>
        <v>0</v>
      </c>
      <c r="DM82" s="16">
        <f t="shared" si="86"/>
        <v>0</v>
      </c>
      <c r="DN82" s="16">
        <f t="shared" si="87"/>
        <v>0</v>
      </c>
      <c r="DO82" s="16">
        <f t="shared" si="88"/>
        <v>0</v>
      </c>
      <c r="DP82" s="16">
        <f t="shared" si="89"/>
        <v>0</v>
      </c>
      <c r="DQ82" s="16">
        <f t="shared" si="90"/>
        <v>0</v>
      </c>
      <c r="DR82" s="16">
        <f t="shared" si="91"/>
        <v>0</v>
      </c>
      <c r="DS82" s="16">
        <f t="shared" si="92"/>
        <v>0</v>
      </c>
      <c r="DT82" s="16">
        <f t="shared" si="93"/>
        <v>0</v>
      </c>
      <c r="DU82" s="16">
        <f t="shared" si="94"/>
        <v>0</v>
      </c>
      <c r="DV82" s="16">
        <f t="shared" si="95"/>
        <v>0</v>
      </c>
      <c r="DW82" s="16">
        <f t="shared" si="96"/>
        <v>0</v>
      </c>
      <c r="DX82" s="16">
        <f t="shared" si="97"/>
        <v>0</v>
      </c>
      <c r="DY82" s="16">
        <f t="shared" si="98"/>
        <v>0</v>
      </c>
      <c r="DZ82" s="16">
        <f t="shared" si="99"/>
        <v>0</v>
      </c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331"/>
    </row>
    <row r="83" spans="1:244" s="332" customFormat="1" ht="35.25" customHeight="1" x14ac:dyDescent="0.45">
      <c r="A83" s="399" t="s">
        <v>47</v>
      </c>
      <c r="B83" s="413">
        <v>44698</v>
      </c>
      <c r="C83" s="49"/>
      <c r="D83" s="50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81" t="s">
        <v>71</v>
      </c>
      <c r="Y83" s="281">
        <v>44</v>
      </c>
      <c r="Z83" s="281">
        <v>45</v>
      </c>
      <c r="AA83" s="281">
        <v>46</v>
      </c>
      <c r="AB83" s="443"/>
      <c r="AC83" s="443"/>
      <c r="AD83" s="270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4"/>
      <c r="BA83" s="294"/>
      <c r="BB83" s="274"/>
      <c r="BC83" s="244"/>
      <c r="BD83" s="244"/>
      <c r="BE83" s="244"/>
      <c r="BF83" s="244"/>
      <c r="BG83" s="245"/>
      <c r="BH83" s="245"/>
      <c r="BI83" s="245"/>
      <c r="BJ83" s="245"/>
      <c r="BK83" s="108"/>
      <c r="BL83" s="97"/>
      <c r="BM83" s="179"/>
      <c r="BN83" s="180"/>
      <c r="BO83" s="173"/>
      <c r="BP83" s="175"/>
      <c r="BQ83" s="180"/>
      <c r="BR83" s="202"/>
      <c r="BS83" s="180"/>
      <c r="BT83" s="180"/>
      <c r="BU83" s="180"/>
      <c r="BV83" s="180"/>
      <c r="BW83" s="180"/>
      <c r="BX83" s="180"/>
      <c r="BY83" s="198" t="s">
        <v>68</v>
      </c>
      <c r="BZ83" s="138"/>
      <c r="CA83" s="91"/>
      <c r="CB83" s="111"/>
      <c r="CC83" s="16">
        <f t="shared" si="50"/>
        <v>0</v>
      </c>
      <c r="CD83" s="16">
        <f t="shared" si="51"/>
        <v>0</v>
      </c>
      <c r="CE83" s="16">
        <f t="shared" si="52"/>
        <v>0</v>
      </c>
      <c r="CF83" s="16">
        <f t="shared" si="53"/>
        <v>0</v>
      </c>
      <c r="CG83" s="16">
        <f t="shared" si="54"/>
        <v>0</v>
      </c>
      <c r="CH83" s="16">
        <f t="shared" si="55"/>
        <v>0</v>
      </c>
      <c r="CI83" s="16">
        <f t="shared" si="56"/>
        <v>0</v>
      </c>
      <c r="CJ83" s="16">
        <f t="shared" si="57"/>
        <v>0</v>
      </c>
      <c r="CK83" s="16">
        <f t="shared" si="58"/>
        <v>0</v>
      </c>
      <c r="CL83" s="16">
        <f t="shared" si="59"/>
        <v>0</v>
      </c>
      <c r="CM83" s="16">
        <f t="shared" si="60"/>
        <v>0</v>
      </c>
      <c r="CN83" s="16">
        <f t="shared" si="61"/>
        <v>0</v>
      </c>
      <c r="CO83" s="16">
        <f t="shared" si="62"/>
        <v>0</v>
      </c>
      <c r="CP83" s="16">
        <f t="shared" si="63"/>
        <v>0</v>
      </c>
      <c r="CQ83" s="16">
        <f t="shared" si="64"/>
        <v>0</v>
      </c>
      <c r="CR83" s="16">
        <f t="shared" si="65"/>
        <v>0</v>
      </c>
      <c r="CS83" s="16">
        <f t="shared" si="66"/>
        <v>0</v>
      </c>
      <c r="CT83" s="16">
        <f t="shared" si="67"/>
        <v>0</v>
      </c>
      <c r="CU83" s="16">
        <f t="shared" si="68"/>
        <v>0</v>
      </c>
      <c r="CV83" s="16">
        <f t="shared" si="69"/>
        <v>0</v>
      </c>
      <c r="CW83" s="16">
        <f t="shared" si="70"/>
        <v>0</v>
      </c>
      <c r="CX83" s="16">
        <f t="shared" si="71"/>
        <v>0</v>
      </c>
      <c r="CY83" s="16">
        <f t="shared" si="72"/>
        <v>0</v>
      </c>
      <c r="CZ83" s="16">
        <f t="shared" si="73"/>
        <v>0</v>
      </c>
      <c r="DA83" s="16">
        <f t="shared" si="74"/>
        <v>0</v>
      </c>
      <c r="DB83" s="16">
        <f t="shared" si="75"/>
        <v>0</v>
      </c>
      <c r="DC83" s="16">
        <f t="shared" si="76"/>
        <v>0</v>
      </c>
      <c r="DD83" s="16">
        <f t="shared" si="77"/>
        <v>0</v>
      </c>
      <c r="DE83" s="16">
        <f t="shared" si="78"/>
        <v>0</v>
      </c>
      <c r="DF83" s="16">
        <f t="shared" si="79"/>
        <v>0</v>
      </c>
      <c r="DG83" s="16">
        <f t="shared" si="80"/>
        <v>0</v>
      </c>
      <c r="DH83" s="16">
        <f t="shared" si="81"/>
        <v>0</v>
      </c>
      <c r="DI83" s="16">
        <f t="shared" si="82"/>
        <v>0</v>
      </c>
      <c r="DJ83" s="16">
        <f t="shared" si="83"/>
        <v>0</v>
      </c>
      <c r="DK83" s="16">
        <f t="shared" si="84"/>
        <v>0</v>
      </c>
      <c r="DL83" s="16">
        <f t="shared" si="85"/>
        <v>0</v>
      </c>
      <c r="DM83" s="16">
        <f t="shared" si="86"/>
        <v>0</v>
      </c>
      <c r="DN83" s="16">
        <f t="shared" si="87"/>
        <v>0</v>
      </c>
      <c r="DO83" s="16">
        <f t="shared" si="88"/>
        <v>0</v>
      </c>
      <c r="DP83" s="16">
        <f t="shared" si="89"/>
        <v>0</v>
      </c>
      <c r="DQ83" s="16">
        <f t="shared" si="90"/>
        <v>0</v>
      </c>
      <c r="DR83" s="16">
        <f t="shared" si="91"/>
        <v>0</v>
      </c>
      <c r="DS83" s="16">
        <f t="shared" si="92"/>
        <v>0</v>
      </c>
      <c r="DT83" s="16">
        <f t="shared" si="93"/>
        <v>1</v>
      </c>
      <c r="DU83" s="16">
        <f t="shared" si="94"/>
        <v>1</v>
      </c>
      <c r="DV83" s="16">
        <f t="shared" si="95"/>
        <v>1</v>
      </c>
      <c r="DW83" s="16">
        <f t="shared" si="96"/>
        <v>0</v>
      </c>
      <c r="DX83" s="16">
        <f t="shared" si="97"/>
        <v>0</v>
      </c>
      <c r="DY83" s="16">
        <f t="shared" si="98"/>
        <v>0</v>
      </c>
      <c r="DZ83" s="16">
        <f t="shared" si="99"/>
        <v>0</v>
      </c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331"/>
    </row>
    <row r="84" spans="1:244" s="332" customFormat="1" ht="35.25" customHeight="1" x14ac:dyDescent="0.45">
      <c r="A84" s="399" t="s">
        <v>48</v>
      </c>
      <c r="B84" s="413">
        <v>44699</v>
      </c>
      <c r="C84" s="49"/>
      <c r="D84" s="50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70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419" t="s">
        <v>69</v>
      </c>
      <c r="AV84" s="419">
        <v>32</v>
      </c>
      <c r="AW84" s="419">
        <v>34</v>
      </c>
      <c r="AX84" s="419">
        <v>43</v>
      </c>
      <c r="AY84" s="273"/>
      <c r="AZ84" s="274"/>
      <c r="BA84" s="274"/>
      <c r="BB84" s="274"/>
      <c r="BC84" s="244"/>
      <c r="BD84" s="244"/>
      <c r="BE84" s="244"/>
      <c r="BF84" s="244"/>
      <c r="BG84" s="245"/>
      <c r="BH84" s="245"/>
      <c r="BI84" s="245"/>
      <c r="BJ84" s="245"/>
      <c r="BK84" s="108"/>
      <c r="BL84" s="97"/>
      <c r="BM84" s="179"/>
      <c r="BN84" s="180"/>
      <c r="BO84" s="173"/>
      <c r="BP84" s="180"/>
      <c r="BQ84" s="180"/>
      <c r="BR84" s="175"/>
      <c r="BS84" s="180"/>
      <c r="BT84" s="180"/>
      <c r="BU84" s="180"/>
      <c r="BV84" s="180"/>
      <c r="BW84" s="180"/>
      <c r="BX84" s="180"/>
      <c r="BY84" s="198" t="s">
        <v>68</v>
      </c>
      <c r="BZ84" s="127"/>
      <c r="CA84" s="91"/>
      <c r="CB84" s="111"/>
      <c r="CC84" s="16">
        <f t="shared" si="50"/>
        <v>0</v>
      </c>
      <c r="CD84" s="16">
        <f t="shared" si="51"/>
        <v>0</v>
      </c>
      <c r="CE84" s="16">
        <f t="shared" si="52"/>
        <v>0</v>
      </c>
      <c r="CF84" s="16">
        <f t="shared" si="53"/>
        <v>0</v>
      </c>
      <c r="CG84" s="16">
        <f t="shared" si="54"/>
        <v>0</v>
      </c>
      <c r="CH84" s="16">
        <f t="shared" si="55"/>
        <v>0</v>
      </c>
      <c r="CI84" s="16">
        <f t="shared" si="56"/>
        <v>0</v>
      </c>
      <c r="CJ84" s="16">
        <f t="shared" si="57"/>
        <v>0</v>
      </c>
      <c r="CK84" s="16">
        <f t="shared" si="58"/>
        <v>0</v>
      </c>
      <c r="CL84" s="16">
        <f t="shared" si="59"/>
        <v>0</v>
      </c>
      <c r="CM84" s="16">
        <f t="shared" si="60"/>
        <v>0</v>
      </c>
      <c r="CN84" s="16">
        <f t="shared" si="61"/>
        <v>0</v>
      </c>
      <c r="CO84" s="16">
        <f t="shared" si="62"/>
        <v>0</v>
      </c>
      <c r="CP84" s="16">
        <f t="shared" si="63"/>
        <v>0</v>
      </c>
      <c r="CQ84" s="16">
        <f t="shared" si="64"/>
        <v>0</v>
      </c>
      <c r="CR84" s="16">
        <f t="shared" si="65"/>
        <v>0</v>
      </c>
      <c r="CS84" s="16">
        <f t="shared" si="66"/>
        <v>0</v>
      </c>
      <c r="CT84" s="16">
        <f t="shared" si="67"/>
        <v>0</v>
      </c>
      <c r="CU84" s="16">
        <f t="shared" si="68"/>
        <v>0</v>
      </c>
      <c r="CV84" s="16">
        <f t="shared" si="69"/>
        <v>0</v>
      </c>
      <c r="CW84" s="16">
        <f t="shared" si="70"/>
        <v>0</v>
      </c>
      <c r="CX84" s="16">
        <f t="shared" si="71"/>
        <v>0</v>
      </c>
      <c r="CY84" s="16">
        <f t="shared" si="72"/>
        <v>0</v>
      </c>
      <c r="CZ84" s="16">
        <f t="shared" si="73"/>
        <v>0</v>
      </c>
      <c r="DA84" s="16">
        <f t="shared" si="74"/>
        <v>0</v>
      </c>
      <c r="DB84" s="16">
        <f t="shared" si="75"/>
        <v>0</v>
      </c>
      <c r="DC84" s="16">
        <f t="shared" si="76"/>
        <v>0</v>
      </c>
      <c r="DD84" s="16">
        <f t="shared" si="77"/>
        <v>0</v>
      </c>
      <c r="DE84" s="16">
        <f t="shared" si="78"/>
        <v>0</v>
      </c>
      <c r="DF84" s="16">
        <f t="shared" si="79"/>
        <v>0</v>
      </c>
      <c r="DG84" s="16">
        <f t="shared" si="80"/>
        <v>0</v>
      </c>
      <c r="DH84" s="16">
        <f t="shared" si="81"/>
        <v>1</v>
      </c>
      <c r="DI84" s="16">
        <f t="shared" si="82"/>
        <v>0</v>
      </c>
      <c r="DJ84" s="16">
        <f t="shared" si="83"/>
        <v>1</v>
      </c>
      <c r="DK84" s="16">
        <f t="shared" si="84"/>
        <v>0</v>
      </c>
      <c r="DL84" s="16">
        <f t="shared" si="85"/>
        <v>0</v>
      </c>
      <c r="DM84" s="16">
        <f t="shared" si="86"/>
        <v>0</v>
      </c>
      <c r="DN84" s="16">
        <f t="shared" si="87"/>
        <v>0</v>
      </c>
      <c r="DO84" s="16">
        <f t="shared" si="88"/>
        <v>0</v>
      </c>
      <c r="DP84" s="16">
        <f t="shared" si="89"/>
        <v>0</v>
      </c>
      <c r="DQ84" s="16">
        <f t="shared" si="90"/>
        <v>0</v>
      </c>
      <c r="DR84" s="16">
        <f t="shared" si="91"/>
        <v>0</v>
      </c>
      <c r="DS84" s="16">
        <f t="shared" si="92"/>
        <v>1</v>
      </c>
      <c r="DT84" s="16">
        <f t="shared" si="93"/>
        <v>0</v>
      </c>
      <c r="DU84" s="16">
        <f t="shared" si="94"/>
        <v>0</v>
      </c>
      <c r="DV84" s="16">
        <f t="shared" si="95"/>
        <v>0</v>
      </c>
      <c r="DW84" s="16">
        <f t="shared" si="96"/>
        <v>0</v>
      </c>
      <c r="DX84" s="16">
        <f t="shared" si="97"/>
        <v>0</v>
      </c>
      <c r="DY84" s="16">
        <f t="shared" si="98"/>
        <v>0</v>
      </c>
      <c r="DZ84" s="16">
        <f t="shared" si="99"/>
        <v>0</v>
      </c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331"/>
    </row>
    <row r="85" spans="1:244" s="332" customFormat="1" ht="48" customHeight="1" x14ac:dyDescent="0.45">
      <c r="A85" s="399" t="s">
        <v>49</v>
      </c>
      <c r="B85" s="413">
        <v>44700</v>
      </c>
      <c r="C85" s="49"/>
      <c r="D85" s="50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81" t="s">
        <v>71</v>
      </c>
      <c r="Y85" s="281">
        <v>44</v>
      </c>
      <c r="Z85" s="281">
        <v>45</v>
      </c>
      <c r="AA85" s="281">
        <v>46</v>
      </c>
      <c r="AB85" s="443"/>
      <c r="AC85" s="443"/>
      <c r="AD85" s="270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3"/>
      <c r="AU85" s="293"/>
      <c r="AV85" s="293"/>
      <c r="AW85" s="293"/>
      <c r="AX85" s="293"/>
      <c r="AY85" s="293"/>
      <c r="AZ85" s="294"/>
      <c r="BA85" s="294"/>
      <c r="BB85" s="274"/>
      <c r="BC85" s="244"/>
      <c r="BD85" s="244"/>
      <c r="BE85" s="244"/>
      <c r="BF85" s="244"/>
      <c r="BG85" s="245"/>
      <c r="BH85" s="245"/>
      <c r="BI85" s="245"/>
      <c r="BJ85" s="245"/>
      <c r="BK85" s="108"/>
      <c r="BL85" s="102"/>
      <c r="BM85" s="179"/>
      <c r="BN85" s="180"/>
      <c r="BO85" s="173"/>
      <c r="BP85" s="180"/>
      <c r="BQ85" s="180"/>
      <c r="BR85" s="202"/>
      <c r="BS85" s="180"/>
      <c r="BT85" s="180"/>
      <c r="BU85" s="180"/>
      <c r="BV85" s="180"/>
      <c r="BW85" s="180"/>
      <c r="BX85" s="180"/>
      <c r="BY85" s="192"/>
      <c r="BZ85" s="96"/>
      <c r="CA85" s="91"/>
      <c r="CB85" s="111"/>
      <c r="CC85" s="16">
        <f t="shared" si="50"/>
        <v>0</v>
      </c>
      <c r="CD85" s="16">
        <f t="shared" si="51"/>
        <v>0</v>
      </c>
      <c r="CE85" s="16">
        <f t="shared" si="52"/>
        <v>0</v>
      </c>
      <c r="CF85" s="16">
        <f t="shared" si="53"/>
        <v>0</v>
      </c>
      <c r="CG85" s="16">
        <f t="shared" si="54"/>
        <v>0</v>
      </c>
      <c r="CH85" s="16">
        <f t="shared" si="55"/>
        <v>0</v>
      </c>
      <c r="CI85" s="16">
        <f t="shared" si="56"/>
        <v>0</v>
      </c>
      <c r="CJ85" s="16">
        <f t="shared" si="57"/>
        <v>0</v>
      </c>
      <c r="CK85" s="16">
        <f t="shared" si="58"/>
        <v>0</v>
      </c>
      <c r="CL85" s="16">
        <f t="shared" si="59"/>
        <v>0</v>
      </c>
      <c r="CM85" s="16">
        <f t="shared" si="60"/>
        <v>0</v>
      </c>
      <c r="CN85" s="16">
        <f t="shared" si="61"/>
        <v>0</v>
      </c>
      <c r="CO85" s="16">
        <f t="shared" si="62"/>
        <v>0</v>
      </c>
      <c r="CP85" s="16">
        <f t="shared" si="63"/>
        <v>0</v>
      </c>
      <c r="CQ85" s="16">
        <f t="shared" si="64"/>
        <v>0</v>
      </c>
      <c r="CR85" s="16">
        <f t="shared" si="65"/>
        <v>0</v>
      </c>
      <c r="CS85" s="16">
        <f t="shared" si="66"/>
        <v>0</v>
      </c>
      <c r="CT85" s="16">
        <f t="shared" si="67"/>
        <v>0</v>
      </c>
      <c r="CU85" s="16">
        <f t="shared" si="68"/>
        <v>0</v>
      </c>
      <c r="CV85" s="16">
        <f t="shared" si="69"/>
        <v>0</v>
      </c>
      <c r="CW85" s="16">
        <f t="shared" si="70"/>
        <v>0</v>
      </c>
      <c r="CX85" s="16">
        <f t="shared" si="71"/>
        <v>0</v>
      </c>
      <c r="CY85" s="16">
        <f t="shared" si="72"/>
        <v>0</v>
      </c>
      <c r="CZ85" s="16">
        <f t="shared" si="73"/>
        <v>0</v>
      </c>
      <c r="DA85" s="16">
        <f t="shared" si="74"/>
        <v>0</v>
      </c>
      <c r="DB85" s="16">
        <f t="shared" si="75"/>
        <v>0</v>
      </c>
      <c r="DC85" s="16">
        <f t="shared" si="76"/>
        <v>0</v>
      </c>
      <c r="DD85" s="16">
        <f t="shared" si="77"/>
        <v>0</v>
      </c>
      <c r="DE85" s="16">
        <f t="shared" si="78"/>
        <v>0</v>
      </c>
      <c r="DF85" s="16">
        <f t="shared" si="79"/>
        <v>0</v>
      </c>
      <c r="DG85" s="16">
        <f t="shared" si="80"/>
        <v>0</v>
      </c>
      <c r="DH85" s="16">
        <f t="shared" si="81"/>
        <v>0</v>
      </c>
      <c r="DI85" s="16">
        <f t="shared" si="82"/>
        <v>0</v>
      </c>
      <c r="DJ85" s="16">
        <f t="shared" si="83"/>
        <v>0</v>
      </c>
      <c r="DK85" s="16">
        <f t="shared" si="84"/>
        <v>0</v>
      </c>
      <c r="DL85" s="16">
        <f t="shared" si="85"/>
        <v>0</v>
      </c>
      <c r="DM85" s="16">
        <f t="shared" si="86"/>
        <v>0</v>
      </c>
      <c r="DN85" s="16">
        <f t="shared" si="87"/>
        <v>0</v>
      </c>
      <c r="DO85" s="16">
        <f t="shared" si="88"/>
        <v>0</v>
      </c>
      <c r="DP85" s="16">
        <f t="shared" si="89"/>
        <v>0</v>
      </c>
      <c r="DQ85" s="16">
        <f t="shared" si="90"/>
        <v>0</v>
      </c>
      <c r="DR85" s="16">
        <f t="shared" si="91"/>
        <v>0</v>
      </c>
      <c r="DS85" s="16">
        <f t="shared" si="92"/>
        <v>0</v>
      </c>
      <c r="DT85" s="16">
        <f t="shared" si="93"/>
        <v>1</v>
      </c>
      <c r="DU85" s="16">
        <f t="shared" si="94"/>
        <v>1</v>
      </c>
      <c r="DV85" s="16">
        <f t="shared" si="95"/>
        <v>1</v>
      </c>
      <c r="DW85" s="16">
        <f t="shared" si="96"/>
        <v>0</v>
      </c>
      <c r="DX85" s="16">
        <f t="shared" si="97"/>
        <v>0</v>
      </c>
      <c r="DY85" s="16">
        <f t="shared" si="98"/>
        <v>0</v>
      </c>
      <c r="DZ85" s="16">
        <f t="shared" si="99"/>
        <v>0</v>
      </c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331"/>
    </row>
    <row r="86" spans="1:244" s="332" customFormat="1" ht="36" x14ac:dyDescent="0.45">
      <c r="A86" s="399" t="s">
        <v>50</v>
      </c>
      <c r="B86" s="413">
        <v>44701</v>
      </c>
      <c r="C86" s="49"/>
      <c r="D86" s="50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70"/>
      <c r="Y86" s="270"/>
      <c r="Z86" s="270"/>
      <c r="AA86" s="270"/>
      <c r="AB86" s="270"/>
      <c r="AC86" s="270"/>
      <c r="AD86" s="270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424" t="s">
        <v>69</v>
      </c>
      <c r="AV86" s="424">
        <v>32</v>
      </c>
      <c r="AW86" s="424">
        <v>34</v>
      </c>
      <c r="AX86" s="424">
        <v>43</v>
      </c>
      <c r="AY86" s="424">
        <v>29</v>
      </c>
      <c r="AZ86" s="535"/>
      <c r="BA86" s="535"/>
      <c r="BB86" s="274"/>
      <c r="BC86" s="244"/>
      <c r="BD86" s="244"/>
      <c r="BE86" s="244"/>
      <c r="BF86" s="244"/>
      <c r="BG86" s="245"/>
      <c r="BH86" s="245"/>
      <c r="BI86" s="245"/>
      <c r="BJ86" s="245"/>
      <c r="BK86" s="108"/>
      <c r="BL86" s="102"/>
      <c r="BM86" s="179"/>
      <c r="BN86" s="180"/>
      <c r="BO86" s="173"/>
      <c r="BP86" s="180"/>
      <c r="BQ86" s="180"/>
      <c r="BR86" s="202"/>
      <c r="BS86" s="180"/>
      <c r="BT86" s="180"/>
      <c r="BU86" s="180"/>
      <c r="BV86" s="180"/>
      <c r="BW86" s="180"/>
      <c r="BX86" s="180"/>
      <c r="BY86" s="192"/>
      <c r="BZ86" s="96"/>
      <c r="CA86" s="91"/>
      <c r="CB86" s="111"/>
      <c r="CC86" s="16">
        <f t="shared" si="50"/>
        <v>0</v>
      </c>
      <c r="CD86" s="16">
        <f t="shared" si="51"/>
        <v>0</v>
      </c>
      <c r="CE86" s="16">
        <f t="shared" si="52"/>
        <v>0</v>
      </c>
      <c r="CF86" s="16">
        <f t="shared" si="53"/>
        <v>0</v>
      </c>
      <c r="CG86" s="16">
        <f t="shared" si="54"/>
        <v>0</v>
      </c>
      <c r="CH86" s="16">
        <f t="shared" si="55"/>
        <v>0</v>
      </c>
      <c r="CI86" s="16">
        <f t="shared" si="56"/>
        <v>0</v>
      </c>
      <c r="CJ86" s="16">
        <f t="shared" si="57"/>
        <v>0</v>
      </c>
      <c r="CK86" s="16">
        <f t="shared" si="58"/>
        <v>0</v>
      </c>
      <c r="CL86" s="16">
        <f t="shared" si="59"/>
        <v>0</v>
      </c>
      <c r="CM86" s="16">
        <f t="shared" si="60"/>
        <v>0</v>
      </c>
      <c r="CN86" s="16">
        <f t="shared" si="61"/>
        <v>0</v>
      </c>
      <c r="CO86" s="16">
        <f t="shared" si="62"/>
        <v>0</v>
      </c>
      <c r="CP86" s="16">
        <f t="shared" si="63"/>
        <v>0</v>
      </c>
      <c r="CQ86" s="16">
        <f t="shared" si="64"/>
        <v>0</v>
      </c>
      <c r="CR86" s="16">
        <f t="shared" si="65"/>
        <v>0</v>
      </c>
      <c r="CS86" s="16">
        <f t="shared" si="66"/>
        <v>0</v>
      </c>
      <c r="CT86" s="16">
        <f t="shared" si="67"/>
        <v>0</v>
      </c>
      <c r="CU86" s="16">
        <f t="shared" si="68"/>
        <v>0</v>
      </c>
      <c r="CV86" s="16">
        <f t="shared" si="69"/>
        <v>0</v>
      </c>
      <c r="CW86" s="16">
        <f t="shared" si="70"/>
        <v>0</v>
      </c>
      <c r="CX86" s="16">
        <f t="shared" si="71"/>
        <v>0</v>
      </c>
      <c r="CY86" s="16">
        <f t="shared" si="72"/>
        <v>0</v>
      </c>
      <c r="CZ86" s="16">
        <f t="shared" si="73"/>
        <v>0</v>
      </c>
      <c r="DA86" s="16">
        <f t="shared" si="74"/>
        <v>0</v>
      </c>
      <c r="DB86" s="16">
        <f t="shared" si="75"/>
        <v>0</v>
      </c>
      <c r="DC86" s="16">
        <f t="shared" si="76"/>
        <v>0</v>
      </c>
      <c r="DD86" s="16">
        <f t="shared" si="77"/>
        <v>0</v>
      </c>
      <c r="DE86" s="16">
        <f t="shared" si="78"/>
        <v>1</v>
      </c>
      <c r="DF86" s="16">
        <f t="shared" si="79"/>
        <v>0</v>
      </c>
      <c r="DG86" s="16">
        <f t="shared" si="80"/>
        <v>0</v>
      </c>
      <c r="DH86" s="16">
        <f t="shared" si="81"/>
        <v>1</v>
      </c>
      <c r="DI86" s="16">
        <f t="shared" si="82"/>
        <v>0</v>
      </c>
      <c r="DJ86" s="16">
        <f t="shared" si="83"/>
        <v>1</v>
      </c>
      <c r="DK86" s="16">
        <f t="shared" si="84"/>
        <v>0</v>
      </c>
      <c r="DL86" s="16">
        <f t="shared" si="85"/>
        <v>0</v>
      </c>
      <c r="DM86" s="16">
        <f t="shared" si="86"/>
        <v>0</v>
      </c>
      <c r="DN86" s="16">
        <f t="shared" si="87"/>
        <v>0</v>
      </c>
      <c r="DO86" s="16">
        <f t="shared" si="88"/>
        <v>0</v>
      </c>
      <c r="DP86" s="16">
        <f t="shared" si="89"/>
        <v>0</v>
      </c>
      <c r="DQ86" s="16">
        <f t="shared" si="90"/>
        <v>0</v>
      </c>
      <c r="DR86" s="16">
        <f t="shared" si="91"/>
        <v>0</v>
      </c>
      <c r="DS86" s="16">
        <f t="shared" si="92"/>
        <v>1</v>
      </c>
      <c r="DT86" s="16">
        <f t="shared" si="93"/>
        <v>0</v>
      </c>
      <c r="DU86" s="16">
        <f t="shared" si="94"/>
        <v>0</v>
      </c>
      <c r="DV86" s="16">
        <f t="shared" si="95"/>
        <v>0</v>
      </c>
      <c r="DW86" s="16">
        <f t="shared" si="96"/>
        <v>0</v>
      </c>
      <c r="DX86" s="16">
        <f t="shared" si="97"/>
        <v>0</v>
      </c>
      <c r="DY86" s="16">
        <f t="shared" si="98"/>
        <v>0</v>
      </c>
      <c r="DZ86" s="16">
        <f t="shared" si="99"/>
        <v>0</v>
      </c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331"/>
    </row>
    <row r="87" spans="1:244" s="332" customFormat="1" ht="80.25" customHeight="1" x14ac:dyDescent="0.45">
      <c r="A87" s="399" t="s">
        <v>51</v>
      </c>
      <c r="B87" s="413">
        <v>44702</v>
      </c>
      <c r="C87" s="49"/>
      <c r="D87" s="50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70"/>
      <c r="Y87" s="270"/>
      <c r="Z87" s="270"/>
      <c r="AA87" s="270"/>
      <c r="AB87" s="270"/>
      <c r="AC87" s="270"/>
      <c r="AD87" s="270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3"/>
      <c r="AV87" s="293"/>
      <c r="AW87" s="293"/>
      <c r="AX87" s="293"/>
      <c r="AY87" s="293"/>
      <c r="AZ87" s="294"/>
      <c r="BA87" s="294"/>
      <c r="BB87" s="294"/>
      <c r="BC87" s="244"/>
      <c r="BD87" s="244"/>
      <c r="BE87" s="244"/>
      <c r="BF87" s="244"/>
      <c r="BG87" s="245"/>
      <c r="BH87" s="245"/>
      <c r="BI87" s="245"/>
      <c r="BJ87" s="245"/>
      <c r="BK87" s="108"/>
      <c r="BL87" s="103"/>
      <c r="BM87" s="179"/>
      <c r="BN87" s="180"/>
      <c r="BO87" s="180"/>
      <c r="BP87" s="180"/>
      <c r="BQ87" s="180"/>
      <c r="BR87" s="202"/>
      <c r="BS87" s="180"/>
      <c r="BT87" s="180"/>
      <c r="BU87" s="180"/>
      <c r="BV87" s="180"/>
      <c r="BW87" s="180"/>
      <c r="BX87" s="180"/>
      <c r="BY87" s="192"/>
      <c r="BZ87" s="96"/>
      <c r="CA87" s="91"/>
      <c r="CB87" s="111"/>
      <c r="CC87" s="16">
        <f t="shared" si="50"/>
        <v>0</v>
      </c>
      <c r="CD87" s="16">
        <f t="shared" si="51"/>
        <v>0</v>
      </c>
      <c r="CE87" s="16">
        <f t="shared" si="52"/>
        <v>0</v>
      </c>
      <c r="CF87" s="16">
        <f t="shared" si="53"/>
        <v>0</v>
      </c>
      <c r="CG87" s="16">
        <f t="shared" si="54"/>
        <v>0</v>
      </c>
      <c r="CH87" s="16">
        <f t="shared" si="55"/>
        <v>0</v>
      </c>
      <c r="CI87" s="16">
        <f t="shared" si="56"/>
        <v>0</v>
      </c>
      <c r="CJ87" s="16">
        <f t="shared" si="57"/>
        <v>0</v>
      </c>
      <c r="CK87" s="16">
        <f t="shared" si="58"/>
        <v>0</v>
      </c>
      <c r="CL87" s="16">
        <f t="shared" si="59"/>
        <v>0</v>
      </c>
      <c r="CM87" s="16">
        <f t="shared" si="60"/>
        <v>0</v>
      </c>
      <c r="CN87" s="16">
        <f t="shared" si="61"/>
        <v>0</v>
      </c>
      <c r="CO87" s="16">
        <f t="shared" si="62"/>
        <v>0</v>
      </c>
      <c r="CP87" s="16">
        <f t="shared" si="63"/>
        <v>0</v>
      </c>
      <c r="CQ87" s="16">
        <f t="shared" si="64"/>
        <v>0</v>
      </c>
      <c r="CR87" s="16">
        <f t="shared" si="65"/>
        <v>0</v>
      </c>
      <c r="CS87" s="16">
        <f t="shared" si="66"/>
        <v>0</v>
      </c>
      <c r="CT87" s="16">
        <f t="shared" si="67"/>
        <v>0</v>
      </c>
      <c r="CU87" s="16">
        <f t="shared" si="68"/>
        <v>0</v>
      </c>
      <c r="CV87" s="16">
        <f t="shared" si="69"/>
        <v>0</v>
      </c>
      <c r="CW87" s="16">
        <f t="shared" si="70"/>
        <v>0</v>
      </c>
      <c r="CX87" s="16">
        <f t="shared" si="71"/>
        <v>0</v>
      </c>
      <c r="CY87" s="16">
        <f t="shared" si="72"/>
        <v>0</v>
      </c>
      <c r="CZ87" s="16">
        <f t="shared" si="73"/>
        <v>0</v>
      </c>
      <c r="DA87" s="16">
        <f t="shared" si="74"/>
        <v>0</v>
      </c>
      <c r="DB87" s="16">
        <f t="shared" si="75"/>
        <v>0</v>
      </c>
      <c r="DC87" s="16">
        <f t="shared" si="76"/>
        <v>0</v>
      </c>
      <c r="DD87" s="16">
        <f t="shared" si="77"/>
        <v>0</v>
      </c>
      <c r="DE87" s="16">
        <f t="shared" si="78"/>
        <v>0</v>
      </c>
      <c r="DF87" s="16">
        <f t="shared" si="79"/>
        <v>0</v>
      </c>
      <c r="DG87" s="16">
        <f t="shared" si="80"/>
        <v>0</v>
      </c>
      <c r="DH87" s="16">
        <f t="shared" si="81"/>
        <v>0</v>
      </c>
      <c r="DI87" s="16">
        <f t="shared" si="82"/>
        <v>0</v>
      </c>
      <c r="DJ87" s="16">
        <f t="shared" si="83"/>
        <v>0</v>
      </c>
      <c r="DK87" s="16">
        <f t="shared" si="84"/>
        <v>0</v>
      </c>
      <c r="DL87" s="16">
        <f t="shared" si="85"/>
        <v>0</v>
      </c>
      <c r="DM87" s="16">
        <f t="shared" si="86"/>
        <v>0</v>
      </c>
      <c r="DN87" s="16">
        <f t="shared" si="87"/>
        <v>0</v>
      </c>
      <c r="DO87" s="16">
        <f t="shared" si="88"/>
        <v>0</v>
      </c>
      <c r="DP87" s="16">
        <f t="shared" si="89"/>
        <v>0</v>
      </c>
      <c r="DQ87" s="16">
        <f t="shared" si="90"/>
        <v>0</v>
      </c>
      <c r="DR87" s="16">
        <f t="shared" si="91"/>
        <v>0</v>
      </c>
      <c r="DS87" s="16">
        <f t="shared" si="92"/>
        <v>0</v>
      </c>
      <c r="DT87" s="16">
        <f t="shared" si="93"/>
        <v>0</v>
      </c>
      <c r="DU87" s="16">
        <f t="shared" si="94"/>
        <v>0</v>
      </c>
      <c r="DV87" s="16">
        <f t="shared" si="95"/>
        <v>0</v>
      </c>
      <c r="DW87" s="16">
        <f t="shared" si="96"/>
        <v>0</v>
      </c>
      <c r="DX87" s="16">
        <f t="shared" si="97"/>
        <v>0</v>
      </c>
      <c r="DY87" s="16">
        <f t="shared" si="98"/>
        <v>0</v>
      </c>
      <c r="DZ87" s="16">
        <f t="shared" si="99"/>
        <v>0</v>
      </c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331"/>
    </row>
    <row r="88" spans="1:244" s="332" customFormat="1" ht="25.5" customHeight="1" x14ac:dyDescent="0.45">
      <c r="A88" s="399" t="s">
        <v>52</v>
      </c>
      <c r="B88" s="413">
        <v>44703</v>
      </c>
      <c r="C88" s="49"/>
      <c r="D88" s="50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70"/>
      <c r="Y88" s="270"/>
      <c r="Z88" s="270"/>
      <c r="AA88" s="275"/>
      <c r="AB88" s="275"/>
      <c r="AC88" s="275"/>
      <c r="AD88" s="275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3"/>
      <c r="AV88" s="293"/>
      <c r="AW88" s="293"/>
      <c r="AX88" s="293"/>
      <c r="AY88" s="293"/>
      <c r="AZ88" s="294"/>
      <c r="BA88" s="294"/>
      <c r="BB88" s="294"/>
      <c r="BC88" s="249"/>
      <c r="BD88" s="249"/>
      <c r="BE88" s="249"/>
      <c r="BF88" s="249"/>
      <c r="BG88" s="249"/>
      <c r="BH88" s="249"/>
      <c r="BI88" s="249"/>
      <c r="BJ88" s="249"/>
      <c r="BK88" s="165"/>
      <c r="BL88" s="13"/>
      <c r="BM88" s="174"/>
      <c r="BN88" s="175"/>
      <c r="BO88" s="175"/>
      <c r="BP88" s="175"/>
      <c r="BQ88" s="175"/>
      <c r="BR88" s="180"/>
      <c r="BS88" s="180"/>
      <c r="BT88" s="180"/>
      <c r="BU88" s="180"/>
      <c r="BV88" s="180"/>
      <c r="BW88" s="180"/>
      <c r="BX88" s="180"/>
      <c r="BY88" s="192"/>
      <c r="BZ88" s="127"/>
      <c r="CA88" s="91"/>
      <c r="CB88" s="111"/>
      <c r="CC88" s="16">
        <f t="shared" si="50"/>
        <v>0</v>
      </c>
      <c r="CD88" s="16">
        <f t="shared" si="51"/>
        <v>0</v>
      </c>
      <c r="CE88" s="16">
        <f t="shared" si="52"/>
        <v>0</v>
      </c>
      <c r="CF88" s="16">
        <f t="shared" si="53"/>
        <v>0</v>
      </c>
      <c r="CG88" s="16">
        <f t="shared" si="54"/>
        <v>0</v>
      </c>
      <c r="CH88" s="16">
        <f t="shared" si="55"/>
        <v>0</v>
      </c>
      <c r="CI88" s="16">
        <f t="shared" si="56"/>
        <v>0</v>
      </c>
      <c r="CJ88" s="16">
        <f t="shared" si="57"/>
        <v>0</v>
      </c>
      <c r="CK88" s="16">
        <f t="shared" si="58"/>
        <v>0</v>
      </c>
      <c r="CL88" s="16">
        <f t="shared" si="59"/>
        <v>0</v>
      </c>
      <c r="CM88" s="16">
        <f t="shared" si="60"/>
        <v>0</v>
      </c>
      <c r="CN88" s="16">
        <f t="shared" si="61"/>
        <v>0</v>
      </c>
      <c r="CO88" s="16">
        <f t="shared" si="62"/>
        <v>0</v>
      </c>
      <c r="CP88" s="16">
        <f t="shared" si="63"/>
        <v>0</v>
      </c>
      <c r="CQ88" s="16">
        <f t="shared" si="64"/>
        <v>0</v>
      </c>
      <c r="CR88" s="16">
        <f t="shared" si="65"/>
        <v>0</v>
      </c>
      <c r="CS88" s="16">
        <f t="shared" si="66"/>
        <v>0</v>
      </c>
      <c r="CT88" s="16">
        <f t="shared" si="67"/>
        <v>0</v>
      </c>
      <c r="CU88" s="16">
        <f t="shared" si="68"/>
        <v>0</v>
      </c>
      <c r="CV88" s="16">
        <f t="shared" si="69"/>
        <v>0</v>
      </c>
      <c r="CW88" s="16">
        <f t="shared" si="70"/>
        <v>0</v>
      </c>
      <c r="CX88" s="16">
        <f t="shared" si="71"/>
        <v>0</v>
      </c>
      <c r="CY88" s="16">
        <f t="shared" si="72"/>
        <v>0</v>
      </c>
      <c r="CZ88" s="16">
        <f t="shared" si="73"/>
        <v>0</v>
      </c>
      <c r="DA88" s="16">
        <f t="shared" si="74"/>
        <v>0</v>
      </c>
      <c r="DB88" s="16">
        <f t="shared" si="75"/>
        <v>0</v>
      </c>
      <c r="DC88" s="16">
        <f t="shared" si="76"/>
        <v>0</v>
      </c>
      <c r="DD88" s="16">
        <f t="shared" si="77"/>
        <v>0</v>
      </c>
      <c r="DE88" s="16">
        <f t="shared" si="78"/>
        <v>0</v>
      </c>
      <c r="DF88" s="16">
        <f t="shared" si="79"/>
        <v>0</v>
      </c>
      <c r="DG88" s="16">
        <f t="shared" si="80"/>
        <v>0</v>
      </c>
      <c r="DH88" s="16">
        <f t="shared" si="81"/>
        <v>0</v>
      </c>
      <c r="DI88" s="16">
        <f t="shared" si="82"/>
        <v>0</v>
      </c>
      <c r="DJ88" s="16">
        <f t="shared" si="83"/>
        <v>0</v>
      </c>
      <c r="DK88" s="16">
        <f t="shared" si="84"/>
        <v>0</v>
      </c>
      <c r="DL88" s="16">
        <f t="shared" si="85"/>
        <v>0</v>
      </c>
      <c r="DM88" s="16">
        <f t="shared" si="86"/>
        <v>0</v>
      </c>
      <c r="DN88" s="16">
        <f t="shared" si="87"/>
        <v>0</v>
      </c>
      <c r="DO88" s="16">
        <f t="shared" si="88"/>
        <v>0</v>
      </c>
      <c r="DP88" s="16">
        <f t="shared" si="89"/>
        <v>0</v>
      </c>
      <c r="DQ88" s="16">
        <f t="shared" si="90"/>
        <v>0</v>
      </c>
      <c r="DR88" s="16">
        <f t="shared" si="91"/>
        <v>0</v>
      </c>
      <c r="DS88" s="16">
        <f t="shared" si="92"/>
        <v>0</v>
      </c>
      <c r="DT88" s="16">
        <f t="shared" si="93"/>
        <v>0</v>
      </c>
      <c r="DU88" s="16">
        <f t="shared" si="94"/>
        <v>0</v>
      </c>
      <c r="DV88" s="16">
        <f t="shared" si="95"/>
        <v>0</v>
      </c>
      <c r="DW88" s="16">
        <f t="shared" si="96"/>
        <v>0</v>
      </c>
      <c r="DX88" s="16">
        <f t="shared" si="97"/>
        <v>0</v>
      </c>
      <c r="DY88" s="16">
        <f t="shared" si="98"/>
        <v>0</v>
      </c>
      <c r="DZ88" s="16">
        <f t="shared" si="99"/>
        <v>0</v>
      </c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331"/>
    </row>
    <row r="89" spans="1:244" s="377" customFormat="1" ht="36" x14ac:dyDescent="0.45">
      <c r="A89" s="398" t="s">
        <v>46</v>
      </c>
      <c r="B89" s="412">
        <v>44704</v>
      </c>
      <c r="C89" s="48"/>
      <c r="D89" s="51"/>
      <c r="E89" s="280" t="s">
        <v>70</v>
      </c>
      <c r="F89" s="281">
        <v>1</v>
      </c>
      <c r="G89" s="281">
        <v>10</v>
      </c>
      <c r="H89" s="281">
        <v>14</v>
      </c>
      <c r="I89" s="281">
        <v>18</v>
      </c>
      <c r="J89" s="281">
        <v>19</v>
      </c>
      <c r="K89" s="281">
        <v>22</v>
      </c>
      <c r="L89" s="281">
        <v>39</v>
      </c>
      <c r="M89" s="281">
        <v>40</v>
      </c>
      <c r="N89" s="281">
        <v>47</v>
      </c>
      <c r="O89" s="281">
        <v>48</v>
      </c>
      <c r="P89" s="281">
        <v>49</v>
      </c>
      <c r="Q89" s="281">
        <v>50</v>
      </c>
      <c r="R89" s="281"/>
      <c r="S89" s="281"/>
      <c r="T89" s="281"/>
      <c r="U89" s="281"/>
      <c r="V89" s="281"/>
      <c r="W89" s="281"/>
      <c r="X89" s="261"/>
      <c r="Y89" s="261"/>
      <c r="Z89" s="467"/>
      <c r="AA89" s="261"/>
      <c r="AB89" s="261"/>
      <c r="AC89" s="261"/>
      <c r="AD89" s="261"/>
      <c r="AE89" s="471" t="s">
        <v>58</v>
      </c>
      <c r="AF89" s="283">
        <v>25</v>
      </c>
      <c r="AG89" s="267">
        <v>45</v>
      </c>
      <c r="AH89" s="267">
        <v>46</v>
      </c>
      <c r="AI89" s="267">
        <v>33</v>
      </c>
      <c r="AJ89" s="267">
        <v>37</v>
      </c>
      <c r="AK89" s="267">
        <v>38</v>
      </c>
      <c r="AL89" s="267">
        <v>41</v>
      </c>
      <c r="AM89" s="267">
        <v>30</v>
      </c>
      <c r="AN89" s="267">
        <v>31</v>
      </c>
      <c r="AO89" s="423">
        <v>3</v>
      </c>
      <c r="AP89" s="289"/>
      <c r="AQ89" s="289"/>
      <c r="AR89" s="554"/>
      <c r="AS89" s="554"/>
      <c r="AT89" s="298"/>
      <c r="AU89" s="299"/>
      <c r="AV89" s="300"/>
      <c r="AW89" s="300"/>
      <c r="AX89" s="300"/>
      <c r="AY89" s="300"/>
      <c r="AZ89" s="301"/>
      <c r="BA89" s="301"/>
      <c r="BB89" s="301"/>
      <c r="BC89" s="242">
        <v>42</v>
      </c>
      <c r="BD89" s="241">
        <v>32</v>
      </c>
      <c r="BE89" s="241"/>
      <c r="BF89" s="241">
        <v>20</v>
      </c>
      <c r="BG89" s="250"/>
      <c r="BH89" s="250"/>
      <c r="BI89" s="250"/>
      <c r="BJ89" s="242">
        <v>15</v>
      </c>
      <c r="BK89" s="32"/>
      <c r="BL89" s="32"/>
      <c r="BM89" s="181">
        <v>44</v>
      </c>
      <c r="BN89" s="178">
        <v>43</v>
      </c>
      <c r="BO89" s="183">
        <v>35</v>
      </c>
      <c r="BP89" s="178">
        <v>24</v>
      </c>
      <c r="BQ89" s="183">
        <v>28</v>
      </c>
      <c r="BR89" s="203">
        <v>17</v>
      </c>
      <c r="BS89" s="207"/>
      <c r="BT89" s="183"/>
      <c r="BU89" s="183"/>
      <c r="BV89" s="183">
        <v>6</v>
      </c>
      <c r="BW89" s="185"/>
      <c r="BX89" s="185"/>
      <c r="BY89" s="204">
        <v>11</v>
      </c>
      <c r="BZ89" s="101">
        <v>13</v>
      </c>
      <c r="CA89" s="91"/>
      <c r="CB89" s="139"/>
      <c r="CC89" s="16">
        <f t="shared" si="50"/>
        <v>1</v>
      </c>
      <c r="CD89" s="16">
        <f t="shared" si="51"/>
        <v>0</v>
      </c>
      <c r="CE89" s="16">
        <f t="shared" si="52"/>
        <v>1</v>
      </c>
      <c r="CF89" s="16">
        <f t="shared" si="53"/>
        <v>0</v>
      </c>
      <c r="CG89" s="16">
        <f t="shared" si="54"/>
        <v>0</v>
      </c>
      <c r="CH89" s="16">
        <f t="shared" si="55"/>
        <v>1</v>
      </c>
      <c r="CI89" s="16">
        <f t="shared" si="56"/>
        <v>0</v>
      </c>
      <c r="CJ89" s="16">
        <f t="shared" si="57"/>
        <v>0</v>
      </c>
      <c r="CK89" s="16">
        <f t="shared" si="58"/>
        <v>0</v>
      </c>
      <c r="CL89" s="16">
        <f t="shared" si="59"/>
        <v>1</v>
      </c>
      <c r="CM89" s="16">
        <f t="shared" si="60"/>
        <v>1</v>
      </c>
      <c r="CN89" s="16">
        <f t="shared" si="61"/>
        <v>0</v>
      </c>
      <c r="CO89" s="16">
        <f t="shared" si="62"/>
        <v>1</v>
      </c>
      <c r="CP89" s="16">
        <f t="shared" si="63"/>
        <v>1</v>
      </c>
      <c r="CQ89" s="16">
        <f t="shared" si="64"/>
        <v>1</v>
      </c>
      <c r="CR89" s="16">
        <f t="shared" si="65"/>
        <v>0</v>
      </c>
      <c r="CS89" s="16">
        <f t="shared" si="66"/>
        <v>1</v>
      </c>
      <c r="CT89" s="16">
        <f t="shared" si="67"/>
        <v>1</v>
      </c>
      <c r="CU89" s="16">
        <f t="shared" si="68"/>
        <v>1</v>
      </c>
      <c r="CV89" s="16">
        <f t="shared" si="69"/>
        <v>1</v>
      </c>
      <c r="CW89" s="16">
        <f t="shared" si="70"/>
        <v>0</v>
      </c>
      <c r="CX89" s="16">
        <f t="shared" si="71"/>
        <v>1</v>
      </c>
      <c r="CY89" s="16">
        <f t="shared" si="72"/>
        <v>0</v>
      </c>
      <c r="CZ89" s="16">
        <f t="shared" si="73"/>
        <v>1</v>
      </c>
      <c r="DA89" s="16">
        <f t="shared" si="74"/>
        <v>1</v>
      </c>
      <c r="DB89" s="16">
        <f t="shared" si="75"/>
        <v>0</v>
      </c>
      <c r="DC89" s="16">
        <f t="shared" si="76"/>
        <v>0</v>
      </c>
      <c r="DD89" s="16">
        <f t="shared" si="77"/>
        <v>1</v>
      </c>
      <c r="DE89" s="16">
        <f t="shared" si="78"/>
        <v>0</v>
      </c>
      <c r="DF89" s="16">
        <f t="shared" si="79"/>
        <v>1</v>
      </c>
      <c r="DG89" s="16">
        <f t="shared" si="80"/>
        <v>1</v>
      </c>
      <c r="DH89" s="16">
        <f t="shared" si="81"/>
        <v>1</v>
      </c>
      <c r="DI89" s="16">
        <f t="shared" si="82"/>
        <v>1</v>
      </c>
      <c r="DJ89" s="16">
        <f t="shared" si="83"/>
        <v>0</v>
      </c>
      <c r="DK89" s="16">
        <f t="shared" si="84"/>
        <v>1</v>
      </c>
      <c r="DL89" s="16">
        <f t="shared" si="85"/>
        <v>0</v>
      </c>
      <c r="DM89" s="16">
        <f t="shared" si="86"/>
        <v>1</v>
      </c>
      <c r="DN89" s="16">
        <f t="shared" si="87"/>
        <v>1</v>
      </c>
      <c r="DO89" s="16">
        <f t="shared" si="88"/>
        <v>1</v>
      </c>
      <c r="DP89" s="16">
        <f t="shared" si="89"/>
        <v>1</v>
      </c>
      <c r="DQ89" s="16">
        <f t="shared" si="90"/>
        <v>1</v>
      </c>
      <c r="DR89" s="16">
        <f t="shared" si="91"/>
        <v>1</v>
      </c>
      <c r="DS89" s="16">
        <f t="shared" si="92"/>
        <v>1</v>
      </c>
      <c r="DT89" s="16">
        <f t="shared" si="93"/>
        <v>1</v>
      </c>
      <c r="DU89" s="16">
        <f t="shared" si="94"/>
        <v>1</v>
      </c>
      <c r="DV89" s="16">
        <f t="shared" si="95"/>
        <v>1</v>
      </c>
      <c r="DW89" s="16">
        <f t="shared" si="96"/>
        <v>1</v>
      </c>
      <c r="DX89" s="16">
        <f t="shared" si="97"/>
        <v>1</v>
      </c>
      <c r="DY89" s="16">
        <f t="shared" si="98"/>
        <v>1</v>
      </c>
      <c r="DZ89" s="16">
        <f t="shared" si="99"/>
        <v>1</v>
      </c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375"/>
      <c r="EQ89" s="376"/>
      <c r="ER89" s="376"/>
      <c r="ES89" s="376"/>
      <c r="ET89" s="376"/>
      <c r="EU89" s="376"/>
      <c r="EV89" s="376"/>
      <c r="EW89" s="376"/>
      <c r="EX89" s="376"/>
      <c r="EY89" s="376"/>
      <c r="EZ89" s="376"/>
      <c r="FA89" s="376"/>
      <c r="FB89" s="376"/>
      <c r="FC89" s="376"/>
      <c r="FD89" s="376"/>
      <c r="FE89" s="376"/>
      <c r="FF89" s="376"/>
      <c r="FG89" s="376"/>
      <c r="FH89" s="376"/>
      <c r="FI89" s="376"/>
      <c r="FJ89" s="376"/>
      <c r="FK89" s="376"/>
      <c r="FL89" s="376"/>
      <c r="FM89" s="376"/>
      <c r="FN89" s="376"/>
      <c r="FO89" s="376"/>
      <c r="FP89" s="376"/>
      <c r="FQ89" s="376"/>
      <c r="FR89" s="376"/>
      <c r="FS89" s="376"/>
      <c r="FT89" s="376"/>
      <c r="FU89" s="376"/>
      <c r="FV89" s="376"/>
      <c r="FW89" s="376"/>
      <c r="FX89" s="376"/>
      <c r="FY89" s="376"/>
      <c r="FZ89" s="376"/>
      <c r="GA89" s="376"/>
      <c r="GB89" s="376"/>
      <c r="GC89" s="376"/>
      <c r="GD89" s="376"/>
      <c r="GE89" s="376"/>
      <c r="GF89" s="376"/>
      <c r="GG89" s="376"/>
      <c r="GH89" s="376"/>
      <c r="GI89" s="376"/>
      <c r="GJ89" s="376"/>
      <c r="GK89" s="376"/>
      <c r="GL89" s="376"/>
      <c r="GM89" s="376"/>
      <c r="GN89" s="376"/>
      <c r="GO89" s="376"/>
      <c r="GP89" s="376"/>
      <c r="GQ89" s="376"/>
      <c r="GR89" s="376"/>
      <c r="GS89" s="376"/>
      <c r="GT89" s="376"/>
      <c r="GU89" s="376"/>
      <c r="GV89" s="376"/>
      <c r="GW89" s="376"/>
      <c r="GX89" s="376"/>
      <c r="GY89" s="376"/>
      <c r="GZ89" s="376"/>
      <c r="HA89" s="376"/>
      <c r="HB89" s="376"/>
      <c r="HC89" s="376"/>
      <c r="HD89" s="376"/>
      <c r="HE89" s="376"/>
      <c r="HF89" s="376"/>
      <c r="HG89" s="376"/>
      <c r="HH89" s="376"/>
      <c r="HI89" s="376"/>
      <c r="HJ89" s="376"/>
      <c r="HK89" s="376"/>
      <c r="HL89" s="376"/>
      <c r="HM89" s="376"/>
      <c r="HN89" s="376"/>
      <c r="HO89" s="376"/>
      <c r="HP89" s="376"/>
      <c r="HQ89" s="376"/>
      <c r="HR89" s="376"/>
      <c r="HS89" s="376"/>
      <c r="HT89" s="376"/>
      <c r="HU89" s="376"/>
      <c r="HV89" s="376"/>
      <c r="HW89" s="376"/>
      <c r="HX89" s="376"/>
      <c r="HY89" s="376"/>
      <c r="HZ89" s="376"/>
      <c r="IA89" s="376"/>
      <c r="IB89" s="376"/>
      <c r="IC89" s="376"/>
      <c r="ID89" s="376"/>
      <c r="IE89" s="376"/>
      <c r="IF89" s="376"/>
      <c r="IG89" s="376"/>
      <c r="IH89" s="376"/>
      <c r="II89" s="376"/>
      <c r="IJ89" s="376"/>
    </row>
    <row r="90" spans="1:244" s="377" customFormat="1" ht="34.5" customHeight="1" x14ac:dyDescent="0.45">
      <c r="A90" s="398" t="s">
        <v>47</v>
      </c>
      <c r="B90" s="412">
        <v>44705</v>
      </c>
      <c r="C90" s="48"/>
      <c r="D90" s="51"/>
      <c r="E90" s="260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0"/>
      <c r="U90" s="260"/>
      <c r="V90" s="260"/>
      <c r="W90" s="260"/>
      <c r="X90" s="281" t="s">
        <v>71</v>
      </c>
      <c r="Y90" s="281">
        <v>14</v>
      </c>
      <c r="Z90" s="468">
        <v>18</v>
      </c>
      <c r="AA90" s="281">
        <v>19</v>
      </c>
      <c r="AB90" s="460">
        <v>10</v>
      </c>
      <c r="AC90" s="445">
        <v>47</v>
      </c>
      <c r="AD90" s="261"/>
      <c r="AE90" s="47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263"/>
      <c r="AV90" s="263"/>
      <c r="AW90" s="263"/>
      <c r="AX90" s="263"/>
      <c r="AY90" s="263"/>
      <c r="AZ90" s="264"/>
      <c r="BA90" s="264"/>
      <c r="BB90" s="268"/>
      <c r="BC90" s="242">
        <v>42</v>
      </c>
      <c r="BD90" s="241">
        <v>32</v>
      </c>
      <c r="BE90" s="241"/>
      <c r="BF90" s="241">
        <v>20</v>
      </c>
      <c r="BG90" s="250"/>
      <c r="BH90" s="250"/>
      <c r="BI90" s="250"/>
      <c r="BJ90" s="242">
        <v>15</v>
      </c>
      <c r="BK90" s="32"/>
      <c r="BL90" s="32"/>
      <c r="BM90" s="181">
        <v>44</v>
      </c>
      <c r="BN90" s="178">
        <v>43</v>
      </c>
      <c r="BO90" s="183">
        <v>35</v>
      </c>
      <c r="BP90" s="183">
        <v>24</v>
      </c>
      <c r="BQ90" s="183">
        <v>28</v>
      </c>
      <c r="BR90" s="203">
        <v>17</v>
      </c>
      <c r="BS90" s="207"/>
      <c r="BT90" s="183"/>
      <c r="BU90" s="183"/>
      <c r="BV90" s="205">
        <v>6</v>
      </c>
      <c r="BW90" s="206"/>
      <c r="BX90" s="185"/>
      <c r="BY90" s="204">
        <v>11</v>
      </c>
      <c r="BZ90" s="44">
        <v>13</v>
      </c>
      <c r="CA90" s="10"/>
      <c r="CB90" s="15"/>
      <c r="CC90" s="16">
        <f t="shared" si="50"/>
        <v>0</v>
      </c>
      <c r="CD90" s="16">
        <f t="shared" si="51"/>
        <v>0</v>
      </c>
      <c r="CE90" s="16">
        <f t="shared" si="52"/>
        <v>0</v>
      </c>
      <c r="CF90" s="16">
        <f t="shared" si="53"/>
        <v>0</v>
      </c>
      <c r="CG90" s="16">
        <f t="shared" si="54"/>
        <v>0</v>
      </c>
      <c r="CH90" s="16">
        <f t="shared" si="55"/>
        <v>1</v>
      </c>
      <c r="CI90" s="16">
        <f t="shared" si="56"/>
        <v>0</v>
      </c>
      <c r="CJ90" s="16">
        <f t="shared" si="57"/>
        <v>0</v>
      </c>
      <c r="CK90" s="16">
        <f t="shared" si="58"/>
        <v>0</v>
      </c>
      <c r="CL90" s="16">
        <f t="shared" si="59"/>
        <v>1</v>
      </c>
      <c r="CM90" s="16">
        <f t="shared" si="60"/>
        <v>1</v>
      </c>
      <c r="CN90" s="16">
        <f t="shared" si="61"/>
        <v>0</v>
      </c>
      <c r="CO90" s="16">
        <f t="shared" si="62"/>
        <v>1</v>
      </c>
      <c r="CP90" s="16">
        <f t="shared" si="63"/>
        <v>1</v>
      </c>
      <c r="CQ90" s="16">
        <f t="shared" si="64"/>
        <v>1</v>
      </c>
      <c r="CR90" s="16">
        <f t="shared" si="65"/>
        <v>0</v>
      </c>
      <c r="CS90" s="16">
        <f t="shared" si="66"/>
        <v>1</v>
      </c>
      <c r="CT90" s="16">
        <f t="shared" si="67"/>
        <v>1</v>
      </c>
      <c r="CU90" s="16">
        <f t="shared" si="68"/>
        <v>1</v>
      </c>
      <c r="CV90" s="16">
        <f t="shared" si="69"/>
        <v>1</v>
      </c>
      <c r="CW90" s="16">
        <f t="shared" si="70"/>
        <v>0</v>
      </c>
      <c r="CX90" s="16">
        <f t="shared" si="71"/>
        <v>0</v>
      </c>
      <c r="CY90" s="16">
        <f t="shared" si="72"/>
        <v>0</v>
      </c>
      <c r="CZ90" s="16">
        <f t="shared" si="73"/>
        <v>1</v>
      </c>
      <c r="DA90" s="16">
        <f t="shared" si="74"/>
        <v>0</v>
      </c>
      <c r="DB90" s="16">
        <f t="shared" si="75"/>
        <v>0</v>
      </c>
      <c r="DC90" s="16">
        <f t="shared" si="76"/>
        <v>0</v>
      </c>
      <c r="DD90" s="16">
        <f t="shared" si="77"/>
        <v>1</v>
      </c>
      <c r="DE90" s="16">
        <f t="shared" si="78"/>
        <v>0</v>
      </c>
      <c r="DF90" s="16">
        <f t="shared" si="79"/>
        <v>0</v>
      </c>
      <c r="DG90" s="16">
        <f t="shared" si="80"/>
        <v>0</v>
      </c>
      <c r="DH90" s="16">
        <f t="shared" si="81"/>
        <v>1</v>
      </c>
      <c r="DI90" s="16">
        <f t="shared" si="82"/>
        <v>0</v>
      </c>
      <c r="DJ90" s="16">
        <f t="shared" si="83"/>
        <v>0</v>
      </c>
      <c r="DK90" s="16">
        <f t="shared" si="84"/>
        <v>1</v>
      </c>
      <c r="DL90" s="16">
        <f t="shared" si="85"/>
        <v>0</v>
      </c>
      <c r="DM90" s="16">
        <f t="shared" si="86"/>
        <v>0</v>
      </c>
      <c r="DN90" s="16">
        <f t="shared" si="87"/>
        <v>0</v>
      </c>
      <c r="DO90" s="16">
        <f t="shared" si="88"/>
        <v>0</v>
      </c>
      <c r="DP90" s="16">
        <f t="shared" si="89"/>
        <v>0</v>
      </c>
      <c r="DQ90" s="16">
        <f t="shared" si="90"/>
        <v>0</v>
      </c>
      <c r="DR90" s="16">
        <f t="shared" si="91"/>
        <v>1</v>
      </c>
      <c r="DS90" s="16">
        <f t="shared" si="92"/>
        <v>1</v>
      </c>
      <c r="DT90" s="16">
        <f t="shared" si="93"/>
        <v>1</v>
      </c>
      <c r="DU90" s="16">
        <f t="shared" si="94"/>
        <v>0</v>
      </c>
      <c r="DV90" s="16">
        <f t="shared" si="95"/>
        <v>0</v>
      </c>
      <c r="DW90" s="16">
        <f t="shared" si="96"/>
        <v>1</v>
      </c>
      <c r="DX90" s="16">
        <f t="shared" si="97"/>
        <v>0</v>
      </c>
      <c r="DY90" s="16">
        <f t="shared" si="98"/>
        <v>0</v>
      </c>
      <c r="DZ90" s="16">
        <f t="shared" si="99"/>
        <v>0</v>
      </c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375"/>
      <c r="EQ90" s="376"/>
      <c r="ER90" s="376"/>
      <c r="ES90" s="376"/>
      <c r="ET90" s="376"/>
      <c r="EU90" s="376"/>
      <c r="EV90" s="376"/>
      <c r="EW90" s="376"/>
      <c r="EX90" s="376"/>
      <c r="EY90" s="376"/>
      <c r="EZ90" s="376"/>
      <c r="FA90" s="376"/>
      <c r="FB90" s="376"/>
      <c r="FC90" s="376"/>
      <c r="FD90" s="376"/>
      <c r="FE90" s="376"/>
      <c r="FF90" s="376"/>
      <c r="FG90" s="376"/>
      <c r="FH90" s="376"/>
      <c r="FI90" s="376"/>
      <c r="FJ90" s="376"/>
      <c r="FK90" s="376"/>
      <c r="FL90" s="376"/>
      <c r="FM90" s="376"/>
      <c r="FN90" s="376"/>
      <c r="FO90" s="376"/>
      <c r="FP90" s="376"/>
      <c r="FQ90" s="376"/>
      <c r="FR90" s="376"/>
      <c r="FS90" s="376"/>
      <c r="FT90" s="376"/>
      <c r="FU90" s="376"/>
      <c r="FV90" s="376"/>
      <c r="FW90" s="376"/>
      <c r="FX90" s="376"/>
      <c r="FY90" s="376"/>
      <c r="FZ90" s="376"/>
      <c r="GA90" s="376"/>
      <c r="GB90" s="376"/>
      <c r="GC90" s="376"/>
      <c r="GD90" s="376"/>
      <c r="GE90" s="376"/>
      <c r="GF90" s="376"/>
      <c r="GG90" s="376"/>
      <c r="GH90" s="376"/>
      <c r="GI90" s="376"/>
      <c r="GJ90" s="376"/>
      <c r="GK90" s="376"/>
      <c r="GL90" s="376"/>
      <c r="GM90" s="376"/>
      <c r="GN90" s="376"/>
      <c r="GO90" s="376"/>
      <c r="GP90" s="376"/>
      <c r="GQ90" s="376"/>
      <c r="GR90" s="376"/>
      <c r="GS90" s="376"/>
      <c r="GT90" s="376"/>
      <c r="GU90" s="376"/>
      <c r="GV90" s="376"/>
      <c r="GW90" s="376"/>
      <c r="GX90" s="376"/>
      <c r="GY90" s="376"/>
      <c r="GZ90" s="376"/>
      <c r="HA90" s="376"/>
      <c r="HB90" s="376"/>
      <c r="HC90" s="376"/>
      <c r="HD90" s="376"/>
      <c r="HE90" s="376"/>
      <c r="HF90" s="376"/>
      <c r="HG90" s="376"/>
      <c r="HH90" s="376"/>
      <c r="HI90" s="376"/>
      <c r="HJ90" s="376"/>
      <c r="HK90" s="376"/>
      <c r="HL90" s="376"/>
      <c r="HM90" s="376"/>
      <c r="HN90" s="376"/>
      <c r="HO90" s="376"/>
      <c r="HP90" s="376"/>
      <c r="HQ90" s="376"/>
      <c r="HR90" s="376"/>
      <c r="HS90" s="376"/>
      <c r="HT90" s="376"/>
      <c r="HU90" s="376"/>
      <c r="HV90" s="376"/>
      <c r="HW90" s="376"/>
      <c r="HX90" s="376"/>
      <c r="HY90" s="376"/>
      <c r="HZ90" s="376"/>
      <c r="IA90" s="376"/>
      <c r="IB90" s="376"/>
      <c r="IC90" s="376"/>
      <c r="ID90" s="376"/>
      <c r="IE90" s="376"/>
      <c r="IF90" s="376"/>
      <c r="IG90" s="376"/>
      <c r="IH90" s="376"/>
      <c r="II90" s="376"/>
      <c r="IJ90" s="376"/>
    </row>
    <row r="91" spans="1:244" s="377" customFormat="1" ht="36" customHeight="1" x14ac:dyDescent="0.45">
      <c r="A91" s="398" t="s">
        <v>48</v>
      </c>
      <c r="B91" s="412">
        <v>44706</v>
      </c>
      <c r="C91" s="48"/>
      <c r="D91" s="51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479"/>
      <c r="S91" s="479"/>
      <c r="T91" s="479"/>
      <c r="U91" s="479"/>
      <c r="V91" s="479"/>
      <c r="W91" s="479"/>
      <c r="X91" s="339"/>
      <c r="Y91" s="339"/>
      <c r="Z91" s="469"/>
      <c r="AA91" s="262"/>
      <c r="AB91" s="262"/>
      <c r="AC91" s="305"/>
      <c r="AD91" s="261"/>
      <c r="AE91" s="473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419" t="s">
        <v>69</v>
      </c>
      <c r="AV91" s="419">
        <v>25</v>
      </c>
      <c r="AW91" s="419">
        <v>45</v>
      </c>
      <c r="AX91" s="419" t="s">
        <v>73</v>
      </c>
      <c r="AY91" s="262"/>
      <c r="AZ91" s="268"/>
      <c r="BA91" s="268"/>
      <c r="BB91" s="268"/>
      <c r="BC91" s="242">
        <v>42</v>
      </c>
      <c r="BD91" s="241">
        <v>32</v>
      </c>
      <c r="BE91" s="241"/>
      <c r="BF91" s="241">
        <v>20</v>
      </c>
      <c r="BG91" s="250"/>
      <c r="BH91" s="250"/>
      <c r="BI91" s="250"/>
      <c r="BJ91" s="242">
        <v>15</v>
      </c>
      <c r="BK91" s="123"/>
      <c r="BL91" s="32"/>
      <c r="BM91" s="181">
        <v>44</v>
      </c>
      <c r="BN91" s="178">
        <v>43</v>
      </c>
      <c r="BO91" s="183">
        <v>35</v>
      </c>
      <c r="BP91" s="183">
        <v>24</v>
      </c>
      <c r="BQ91" s="183">
        <v>28</v>
      </c>
      <c r="BR91" s="203">
        <v>17</v>
      </c>
      <c r="BS91" s="207"/>
      <c r="BT91" s="207"/>
      <c r="BU91" s="204"/>
      <c r="BV91" s="183">
        <v>6</v>
      </c>
      <c r="BW91" s="185"/>
      <c r="BX91" s="181"/>
      <c r="BY91" s="204">
        <v>11</v>
      </c>
      <c r="BZ91" s="44">
        <v>13</v>
      </c>
      <c r="CA91" s="10"/>
      <c r="CB91" s="15"/>
      <c r="CC91" s="16">
        <f t="shared" si="50"/>
        <v>0</v>
      </c>
      <c r="CD91" s="16">
        <f t="shared" si="51"/>
        <v>0</v>
      </c>
      <c r="CE91" s="16">
        <f t="shared" si="52"/>
        <v>0</v>
      </c>
      <c r="CF91" s="16">
        <f t="shared" si="53"/>
        <v>0</v>
      </c>
      <c r="CG91" s="16">
        <f t="shared" si="54"/>
        <v>0</v>
      </c>
      <c r="CH91" s="16">
        <f t="shared" si="55"/>
        <v>1</v>
      </c>
      <c r="CI91" s="16">
        <f t="shared" si="56"/>
        <v>0</v>
      </c>
      <c r="CJ91" s="16">
        <f t="shared" si="57"/>
        <v>0</v>
      </c>
      <c r="CK91" s="16">
        <f t="shared" si="58"/>
        <v>0</v>
      </c>
      <c r="CL91" s="16">
        <f t="shared" si="59"/>
        <v>0</v>
      </c>
      <c r="CM91" s="16">
        <f t="shared" si="60"/>
        <v>1</v>
      </c>
      <c r="CN91" s="16">
        <f t="shared" si="61"/>
        <v>0</v>
      </c>
      <c r="CO91" s="16">
        <f t="shared" si="62"/>
        <v>1</v>
      </c>
      <c r="CP91" s="16">
        <f t="shared" si="63"/>
        <v>0</v>
      </c>
      <c r="CQ91" s="16">
        <f t="shared" si="64"/>
        <v>1</v>
      </c>
      <c r="CR91" s="16">
        <f t="shared" si="65"/>
        <v>0</v>
      </c>
      <c r="CS91" s="16">
        <f t="shared" si="66"/>
        <v>1</v>
      </c>
      <c r="CT91" s="16">
        <f t="shared" si="67"/>
        <v>0</v>
      </c>
      <c r="CU91" s="16">
        <f t="shared" si="68"/>
        <v>0</v>
      </c>
      <c r="CV91" s="16">
        <f t="shared" si="69"/>
        <v>1</v>
      </c>
      <c r="CW91" s="16">
        <f t="shared" si="70"/>
        <v>0</v>
      </c>
      <c r="CX91" s="16">
        <f t="shared" si="71"/>
        <v>0</v>
      </c>
      <c r="CY91" s="16">
        <f t="shared" si="72"/>
        <v>0</v>
      </c>
      <c r="CZ91" s="16">
        <f t="shared" si="73"/>
        <v>1</v>
      </c>
      <c r="DA91" s="16">
        <f t="shared" si="74"/>
        <v>1</v>
      </c>
      <c r="DB91" s="16">
        <f t="shared" si="75"/>
        <v>0</v>
      </c>
      <c r="DC91" s="16">
        <f t="shared" si="76"/>
        <v>0</v>
      </c>
      <c r="DD91" s="16">
        <f t="shared" si="77"/>
        <v>1</v>
      </c>
      <c r="DE91" s="16">
        <f t="shared" si="78"/>
        <v>0</v>
      </c>
      <c r="DF91" s="16">
        <f t="shared" si="79"/>
        <v>0</v>
      </c>
      <c r="DG91" s="16">
        <f t="shared" si="80"/>
        <v>0</v>
      </c>
      <c r="DH91" s="16">
        <f t="shared" si="81"/>
        <v>1</v>
      </c>
      <c r="DI91" s="16">
        <f t="shared" si="82"/>
        <v>0</v>
      </c>
      <c r="DJ91" s="16">
        <f t="shared" si="83"/>
        <v>0</v>
      </c>
      <c r="DK91" s="16">
        <f t="shared" si="84"/>
        <v>1</v>
      </c>
      <c r="DL91" s="16">
        <f t="shared" si="85"/>
        <v>0</v>
      </c>
      <c r="DM91" s="16">
        <f t="shared" si="86"/>
        <v>0</v>
      </c>
      <c r="DN91" s="16">
        <f t="shared" si="87"/>
        <v>0</v>
      </c>
      <c r="DO91" s="16">
        <f t="shared" si="88"/>
        <v>0</v>
      </c>
      <c r="DP91" s="16">
        <f t="shared" si="89"/>
        <v>0</v>
      </c>
      <c r="DQ91" s="16">
        <f t="shared" si="90"/>
        <v>0</v>
      </c>
      <c r="DR91" s="16">
        <f t="shared" si="91"/>
        <v>1</v>
      </c>
      <c r="DS91" s="16">
        <f t="shared" si="92"/>
        <v>1</v>
      </c>
      <c r="DT91" s="16">
        <f t="shared" si="93"/>
        <v>1</v>
      </c>
      <c r="DU91" s="16">
        <f t="shared" si="94"/>
        <v>1</v>
      </c>
      <c r="DV91" s="16">
        <f t="shared" si="95"/>
        <v>0</v>
      </c>
      <c r="DW91" s="16">
        <f t="shared" si="96"/>
        <v>0</v>
      </c>
      <c r="DX91" s="16">
        <f t="shared" si="97"/>
        <v>0</v>
      </c>
      <c r="DY91" s="16">
        <f t="shared" si="98"/>
        <v>0</v>
      </c>
      <c r="DZ91" s="16">
        <f t="shared" si="99"/>
        <v>0</v>
      </c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375"/>
      <c r="EQ91" s="376"/>
      <c r="ER91" s="376"/>
      <c r="ES91" s="376"/>
      <c r="ET91" s="376"/>
      <c r="EU91" s="376"/>
      <c r="EV91" s="376"/>
      <c r="EW91" s="376"/>
      <c r="EX91" s="376"/>
      <c r="EY91" s="376"/>
      <c r="EZ91" s="376"/>
      <c r="FA91" s="376"/>
      <c r="FB91" s="376"/>
      <c r="FC91" s="376"/>
      <c r="FD91" s="376"/>
      <c r="FE91" s="376"/>
      <c r="FF91" s="376"/>
      <c r="FG91" s="376"/>
      <c r="FH91" s="376"/>
      <c r="FI91" s="376"/>
      <c r="FJ91" s="376"/>
      <c r="FK91" s="376"/>
      <c r="FL91" s="376"/>
      <c r="FM91" s="376"/>
      <c r="FN91" s="376"/>
      <c r="FO91" s="376"/>
      <c r="FP91" s="376"/>
      <c r="FQ91" s="376"/>
      <c r="FR91" s="376"/>
      <c r="FS91" s="376"/>
      <c r="FT91" s="376"/>
      <c r="FU91" s="376"/>
      <c r="FV91" s="376"/>
      <c r="FW91" s="376"/>
      <c r="FX91" s="376"/>
      <c r="FY91" s="376"/>
      <c r="FZ91" s="376"/>
      <c r="GA91" s="376"/>
      <c r="GB91" s="376"/>
      <c r="GC91" s="376"/>
      <c r="GD91" s="376"/>
      <c r="GE91" s="376"/>
      <c r="GF91" s="376"/>
      <c r="GG91" s="376"/>
      <c r="GH91" s="376"/>
      <c r="GI91" s="376"/>
      <c r="GJ91" s="376"/>
      <c r="GK91" s="376"/>
      <c r="GL91" s="376"/>
      <c r="GM91" s="376"/>
      <c r="GN91" s="376"/>
      <c r="GO91" s="376"/>
      <c r="GP91" s="376"/>
      <c r="GQ91" s="376"/>
      <c r="GR91" s="376"/>
      <c r="GS91" s="376"/>
      <c r="GT91" s="376"/>
      <c r="GU91" s="376"/>
      <c r="GV91" s="376"/>
      <c r="GW91" s="376"/>
      <c r="GX91" s="376"/>
      <c r="GY91" s="376"/>
      <c r="GZ91" s="376"/>
      <c r="HA91" s="376"/>
      <c r="HB91" s="376"/>
      <c r="HC91" s="376"/>
      <c r="HD91" s="376"/>
      <c r="HE91" s="376"/>
      <c r="HF91" s="376"/>
      <c r="HG91" s="376"/>
      <c r="HH91" s="376"/>
      <c r="HI91" s="376"/>
      <c r="HJ91" s="376"/>
      <c r="HK91" s="376"/>
      <c r="HL91" s="376"/>
      <c r="HM91" s="376"/>
      <c r="HN91" s="376"/>
      <c r="HO91" s="376"/>
      <c r="HP91" s="376"/>
      <c r="HQ91" s="376"/>
      <c r="HR91" s="376"/>
      <c r="HS91" s="376"/>
      <c r="HT91" s="376"/>
      <c r="HU91" s="376"/>
      <c r="HV91" s="376"/>
      <c r="HW91" s="376"/>
      <c r="HX91" s="376"/>
      <c r="HY91" s="376"/>
      <c r="HZ91" s="376"/>
      <c r="IA91" s="376"/>
      <c r="IB91" s="376"/>
      <c r="IC91" s="376"/>
      <c r="ID91" s="376"/>
      <c r="IE91" s="376"/>
      <c r="IF91" s="376"/>
      <c r="IG91" s="376"/>
      <c r="IH91" s="376"/>
      <c r="II91" s="376"/>
      <c r="IJ91" s="376"/>
    </row>
    <row r="92" spans="1:244" s="377" customFormat="1" ht="59.25" customHeight="1" x14ac:dyDescent="0.45">
      <c r="A92" s="398" t="s">
        <v>49</v>
      </c>
      <c r="B92" s="412">
        <v>44707</v>
      </c>
      <c r="C92" s="48"/>
      <c r="D92" s="51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81" t="s">
        <v>71</v>
      </c>
      <c r="Y92" s="281">
        <v>14</v>
      </c>
      <c r="Z92" s="468">
        <v>18</v>
      </c>
      <c r="AA92" s="281">
        <v>19</v>
      </c>
      <c r="AB92" s="460">
        <v>10</v>
      </c>
      <c r="AC92" s="445">
        <v>47</v>
      </c>
      <c r="AD92" s="261"/>
      <c r="AE92" s="474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1"/>
      <c r="AQ92" s="261"/>
      <c r="AR92" s="261"/>
      <c r="AS92" s="261"/>
      <c r="AT92" s="261"/>
      <c r="AU92" s="267" t="s">
        <v>69</v>
      </c>
      <c r="AV92" s="267">
        <v>25</v>
      </c>
      <c r="AW92" s="421">
        <v>45</v>
      </c>
      <c r="AX92" s="267">
        <v>46</v>
      </c>
      <c r="AY92" s="423">
        <v>3</v>
      </c>
      <c r="AZ92" s="530"/>
      <c r="BA92" s="530"/>
      <c r="BB92" s="268"/>
      <c r="BC92" s="242"/>
      <c r="BD92" s="241">
        <v>33</v>
      </c>
      <c r="BE92" s="241"/>
      <c r="BF92" s="250"/>
      <c r="BG92" s="250"/>
      <c r="BH92" s="250"/>
      <c r="BI92" s="250"/>
      <c r="BJ92" s="448">
        <v>1093581</v>
      </c>
      <c r="BK92" s="164"/>
      <c r="BL92" s="32"/>
      <c r="BM92" s="181">
        <v>44</v>
      </c>
      <c r="BN92" s="178">
        <v>43</v>
      </c>
      <c r="BO92" s="183">
        <v>35</v>
      </c>
      <c r="BP92" s="183">
        <v>24</v>
      </c>
      <c r="BQ92" s="183">
        <v>28</v>
      </c>
      <c r="BR92" s="203">
        <v>17</v>
      </c>
      <c r="BS92" s="207"/>
      <c r="BT92" s="183"/>
      <c r="BU92" s="204"/>
      <c r="BV92" s="183">
        <v>6</v>
      </c>
      <c r="BW92" s="185"/>
      <c r="BX92" s="181"/>
      <c r="BY92" s="204">
        <v>11</v>
      </c>
      <c r="BZ92" s="44">
        <v>13</v>
      </c>
      <c r="CA92" s="10"/>
      <c r="CB92" s="15"/>
      <c r="CC92" s="16">
        <f t="shared" si="50"/>
        <v>0</v>
      </c>
      <c r="CD92" s="16">
        <f t="shared" si="51"/>
        <v>0</v>
      </c>
      <c r="CE92" s="16">
        <f t="shared" si="52"/>
        <v>1</v>
      </c>
      <c r="CF92" s="16">
        <f t="shared" si="53"/>
        <v>0</v>
      </c>
      <c r="CG92" s="16">
        <f t="shared" si="54"/>
        <v>0</v>
      </c>
      <c r="CH92" s="16">
        <f t="shared" si="55"/>
        <v>1</v>
      </c>
      <c r="CI92" s="16">
        <f t="shared" si="56"/>
        <v>0</v>
      </c>
      <c r="CJ92" s="16">
        <f t="shared" si="57"/>
        <v>0</v>
      </c>
      <c r="CK92" s="16">
        <f t="shared" si="58"/>
        <v>0</v>
      </c>
      <c r="CL92" s="16">
        <f t="shared" si="59"/>
        <v>1</v>
      </c>
      <c r="CM92" s="16">
        <f t="shared" si="60"/>
        <v>1</v>
      </c>
      <c r="CN92" s="16">
        <f t="shared" si="61"/>
        <v>0</v>
      </c>
      <c r="CO92" s="16">
        <f t="shared" si="62"/>
        <v>1</v>
      </c>
      <c r="CP92" s="16">
        <f t="shared" si="63"/>
        <v>1</v>
      </c>
      <c r="CQ92" s="16">
        <f t="shared" si="64"/>
        <v>0</v>
      </c>
      <c r="CR92" s="16">
        <f t="shared" si="65"/>
        <v>0</v>
      </c>
      <c r="CS92" s="16">
        <f t="shared" si="66"/>
        <v>1</v>
      </c>
      <c r="CT92" s="16">
        <f t="shared" si="67"/>
        <v>1</v>
      </c>
      <c r="CU92" s="16">
        <f t="shared" si="68"/>
        <v>1</v>
      </c>
      <c r="CV92" s="16">
        <f t="shared" si="69"/>
        <v>0</v>
      </c>
      <c r="CW92" s="16">
        <f t="shared" si="70"/>
        <v>0</v>
      </c>
      <c r="CX92" s="16">
        <f t="shared" si="71"/>
        <v>0</v>
      </c>
      <c r="CY92" s="16">
        <f t="shared" si="72"/>
        <v>0</v>
      </c>
      <c r="CZ92" s="16">
        <f t="shared" si="73"/>
        <v>1</v>
      </c>
      <c r="DA92" s="16">
        <f t="shared" si="74"/>
        <v>1</v>
      </c>
      <c r="DB92" s="16">
        <f t="shared" si="75"/>
        <v>0</v>
      </c>
      <c r="DC92" s="16">
        <f t="shared" si="76"/>
        <v>0</v>
      </c>
      <c r="DD92" s="16">
        <f t="shared" si="77"/>
        <v>1</v>
      </c>
      <c r="DE92" s="16">
        <f t="shared" si="78"/>
        <v>0</v>
      </c>
      <c r="DF92" s="16">
        <f t="shared" si="79"/>
        <v>0</v>
      </c>
      <c r="DG92" s="16">
        <f t="shared" si="80"/>
        <v>0</v>
      </c>
      <c r="DH92" s="16">
        <f t="shared" si="81"/>
        <v>0</v>
      </c>
      <c r="DI92" s="16">
        <f t="shared" si="82"/>
        <v>1</v>
      </c>
      <c r="DJ92" s="16">
        <f t="shared" si="83"/>
        <v>0</v>
      </c>
      <c r="DK92" s="16">
        <f t="shared" si="84"/>
        <v>1</v>
      </c>
      <c r="DL92" s="16">
        <f t="shared" si="85"/>
        <v>0</v>
      </c>
      <c r="DM92" s="16">
        <f t="shared" si="86"/>
        <v>0</v>
      </c>
      <c r="DN92" s="16">
        <f t="shared" si="87"/>
        <v>0</v>
      </c>
      <c r="DO92" s="16">
        <f t="shared" si="88"/>
        <v>0</v>
      </c>
      <c r="DP92" s="16">
        <f t="shared" si="89"/>
        <v>0</v>
      </c>
      <c r="DQ92" s="16">
        <f t="shared" si="90"/>
        <v>0</v>
      </c>
      <c r="DR92" s="16">
        <f t="shared" si="91"/>
        <v>0</v>
      </c>
      <c r="DS92" s="16">
        <f t="shared" si="92"/>
        <v>1</v>
      </c>
      <c r="DT92" s="16">
        <f t="shared" si="93"/>
        <v>1</v>
      </c>
      <c r="DU92" s="16">
        <f t="shared" si="94"/>
        <v>1</v>
      </c>
      <c r="DV92" s="16">
        <f t="shared" si="95"/>
        <v>1</v>
      </c>
      <c r="DW92" s="16">
        <f t="shared" si="96"/>
        <v>1</v>
      </c>
      <c r="DX92" s="16">
        <f t="shared" si="97"/>
        <v>0</v>
      </c>
      <c r="DY92" s="16">
        <f t="shared" si="98"/>
        <v>0</v>
      </c>
      <c r="DZ92" s="16">
        <f t="shared" si="99"/>
        <v>0</v>
      </c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375"/>
      <c r="EQ92" s="376"/>
      <c r="ER92" s="376"/>
      <c r="ES92" s="376"/>
      <c r="ET92" s="376"/>
      <c r="EU92" s="376"/>
      <c r="EV92" s="376"/>
      <c r="EW92" s="376"/>
      <c r="EX92" s="376"/>
      <c r="EY92" s="376"/>
      <c r="EZ92" s="376"/>
      <c r="FA92" s="376"/>
      <c r="FB92" s="376"/>
      <c r="FC92" s="376"/>
      <c r="FD92" s="376"/>
      <c r="FE92" s="376"/>
      <c r="FF92" s="376"/>
      <c r="FG92" s="376"/>
      <c r="FH92" s="376"/>
      <c r="FI92" s="376"/>
      <c r="FJ92" s="376"/>
      <c r="FK92" s="376"/>
      <c r="FL92" s="376"/>
      <c r="FM92" s="376"/>
      <c r="FN92" s="376"/>
      <c r="FO92" s="376"/>
      <c r="FP92" s="376"/>
      <c r="FQ92" s="376"/>
      <c r="FR92" s="376"/>
      <c r="FS92" s="376"/>
      <c r="FT92" s="376"/>
      <c r="FU92" s="376"/>
      <c r="FV92" s="376"/>
      <c r="FW92" s="376"/>
      <c r="FX92" s="376"/>
      <c r="FY92" s="376"/>
      <c r="FZ92" s="376"/>
      <c r="GA92" s="376"/>
      <c r="GB92" s="376"/>
      <c r="GC92" s="376"/>
      <c r="GD92" s="376"/>
      <c r="GE92" s="376"/>
      <c r="GF92" s="376"/>
      <c r="GG92" s="376"/>
      <c r="GH92" s="376"/>
      <c r="GI92" s="376"/>
      <c r="GJ92" s="376"/>
      <c r="GK92" s="376"/>
      <c r="GL92" s="376"/>
      <c r="GM92" s="376"/>
      <c r="GN92" s="376"/>
      <c r="GO92" s="376"/>
      <c r="GP92" s="376"/>
      <c r="GQ92" s="376"/>
      <c r="GR92" s="376"/>
      <c r="GS92" s="376"/>
      <c r="GT92" s="376"/>
      <c r="GU92" s="376"/>
      <c r="GV92" s="376"/>
      <c r="GW92" s="376"/>
      <c r="GX92" s="376"/>
      <c r="GY92" s="376"/>
      <c r="GZ92" s="376"/>
      <c r="HA92" s="376"/>
      <c r="HB92" s="376"/>
      <c r="HC92" s="376"/>
      <c r="HD92" s="376"/>
      <c r="HE92" s="376"/>
      <c r="HF92" s="376"/>
      <c r="HG92" s="376"/>
      <c r="HH92" s="376"/>
      <c r="HI92" s="376"/>
      <c r="HJ92" s="376"/>
      <c r="HK92" s="376"/>
      <c r="HL92" s="376"/>
      <c r="HM92" s="376"/>
      <c r="HN92" s="376"/>
      <c r="HO92" s="376"/>
      <c r="HP92" s="376"/>
      <c r="HQ92" s="376"/>
      <c r="HR92" s="376"/>
      <c r="HS92" s="376"/>
      <c r="HT92" s="376"/>
      <c r="HU92" s="376"/>
      <c r="HV92" s="376"/>
      <c r="HW92" s="376"/>
      <c r="HX92" s="376"/>
      <c r="HY92" s="376"/>
      <c r="HZ92" s="376"/>
      <c r="IA92" s="376"/>
      <c r="IB92" s="376"/>
      <c r="IC92" s="376"/>
      <c r="ID92" s="376"/>
      <c r="IE92" s="376"/>
      <c r="IF92" s="376"/>
      <c r="IG92" s="376"/>
      <c r="IH92" s="376"/>
      <c r="II92" s="376"/>
      <c r="IJ92" s="376"/>
    </row>
    <row r="93" spans="1:244" s="377" customFormat="1" ht="36" customHeight="1" x14ac:dyDescent="0.45">
      <c r="A93" s="398" t="s">
        <v>50</v>
      </c>
      <c r="B93" s="412">
        <v>44708</v>
      </c>
      <c r="C93" s="48"/>
      <c r="D93" s="51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303"/>
      <c r="Y93" s="303"/>
      <c r="Z93" s="470"/>
      <c r="AA93" s="303"/>
      <c r="AB93" s="303"/>
      <c r="AC93" s="303"/>
      <c r="AD93" s="303"/>
      <c r="AE93" s="474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2"/>
      <c r="AV93" s="262"/>
      <c r="AW93" s="262"/>
      <c r="AX93" s="262"/>
      <c r="AY93" s="262"/>
      <c r="AZ93" s="268"/>
      <c r="BA93" s="268"/>
      <c r="BB93" s="268"/>
      <c r="BC93" s="242"/>
      <c r="BD93" s="241">
        <v>33</v>
      </c>
      <c r="BE93" s="241"/>
      <c r="BF93" s="250"/>
      <c r="BG93" s="250"/>
      <c r="BH93" s="250"/>
      <c r="BI93" s="250"/>
      <c r="BJ93" s="448">
        <v>1093581</v>
      </c>
      <c r="BK93" s="164"/>
      <c r="BL93" s="32"/>
      <c r="BM93" s="181">
        <v>44</v>
      </c>
      <c r="BN93" s="178">
        <v>43</v>
      </c>
      <c r="BO93" s="183">
        <v>35</v>
      </c>
      <c r="BP93" s="183">
        <v>24</v>
      </c>
      <c r="BQ93" s="183">
        <v>28</v>
      </c>
      <c r="BR93" s="203">
        <v>17</v>
      </c>
      <c r="BS93" s="207"/>
      <c r="BT93" s="183"/>
      <c r="BU93" s="204"/>
      <c r="BV93" s="183">
        <v>6</v>
      </c>
      <c r="BW93" s="185"/>
      <c r="BX93" s="181"/>
      <c r="BY93" s="204">
        <v>11</v>
      </c>
      <c r="BZ93" s="44">
        <v>13</v>
      </c>
      <c r="CA93" s="10"/>
      <c r="CB93" s="15"/>
      <c r="CC93" s="16">
        <f t="shared" si="50"/>
        <v>0</v>
      </c>
      <c r="CD93" s="16">
        <f t="shared" si="51"/>
        <v>0</v>
      </c>
      <c r="CE93" s="16">
        <f t="shared" si="52"/>
        <v>0</v>
      </c>
      <c r="CF93" s="16">
        <f t="shared" si="53"/>
        <v>0</v>
      </c>
      <c r="CG93" s="16">
        <f t="shared" si="54"/>
        <v>0</v>
      </c>
      <c r="CH93" s="16">
        <f t="shared" si="55"/>
        <v>1</v>
      </c>
      <c r="CI93" s="16">
        <f t="shared" si="56"/>
        <v>0</v>
      </c>
      <c r="CJ93" s="16">
        <f t="shared" si="57"/>
        <v>0</v>
      </c>
      <c r="CK93" s="16">
        <f t="shared" si="58"/>
        <v>0</v>
      </c>
      <c r="CL93" s="16">
        <f t="shared" si="59"/>
        <v>0</v>
      </c>
      <c r="CM93" s="16">
        <f t="shared" si="60"/>
        <v>1</v>
      </c>
      <c r="CN93" s="16">
        <f t="shared" si="61"/>
        <v>0</v>
      </c>
      <c r="CO93" s="16">
        <f t="shared" si="62"/>
        <v>1</v>
      </c>
      <c r="CP93" s="16">
        <f t="shared" si="63"/>
        <v>0</v>
      </c>
      <c r="CQ93" s="16">
        <f t="shared" si="64"/>
        <v>0</v>
      </c>
      <c r="CR93" s="16">
        <f t="shared" si="65"/>
        <v>0</v>
      </c>
      <c r="CS93" s="16">
        <f t="shared" si="66"/>
        <v>1</v>
      </c>
      <c r="CT93" s="16">
        <f t="shared" si="67"/>
        <v>0</v>
      </c>
      <c r="CU93" s="16">
        <f t="shared" si="68"/>
        <v>0</v>
      </c>
      <c r="CV93" s="16">
        <f t="shared" si="69"/>
        <v>0</v>
      </c>
      <c r="CW93" s="16">
        <f t="shared" si="70"/>
        <v>0</v>
      </c>
      <c r="CX93" s="16">
        <f t="shared" si="71"/>
        <v>0</v>
      </c>
      <c r="CY93" s="16">
        <f t="shared" si="72"/>
        <v>0</v>
      </c>
      <c r="CZ93" s="16">
        <f t="shared" si="73"/>
        <v>1</v>
      </c>
      <c r="DA93" s="16">
        <f t="shared" si="74"/>
        <v>0</v>
      </c>
      <c r="DB93" s="16">
        <f t="shared" si="75"/>
        <v>0</v>
      </c>
      <c r="DC93" s="16">
        <f t="shared" si="76"/>
        <v>0</v>
      </c>
      <c r="DD93" s="16">
        <f t="shared" si="77"/>
        <v>1</v>
      </c>
      <c r="DE93" s="16">
        <f t="shared" si="78"/>
        <v>0</v>
      </c>
      <c r="DF93" s="16">
        <f t="shared" si="79"/>
        <v>0</v>
      </c>
      <c r="DG93" s="16">
        <f t="shared" si="80"/>
        <v>0</v>
      </c>
      <c r="DH93" s="16">
        <f t="shared" si="81"/>
        <v>0</v>
      </c>
      <c r="DI93" s="16">
        <f t="shared" si="82"/>
        <v>1</v>
      </c>
      <c r="DJ93" s="16">
        <f t="shared" si="83"/>
        <v>0</v>
      </c>
      <c r="DK93" s="16">
        <f t="shared" si="84"/>
        <v>1</v>
      </c>
      <c r="DL93" s="16">
        <f t="shared" si="85"/>
        <v>0</v>
      </c>
      <c r="DM93" s="16">
        <f t="shared" si="86"/>
        <v>0</v>
      </c>
      <c r="DN93" s="16">
        <f t="shared" si="87"/>
        <v>0</v>
      </c>
      <c r="DO93" s="16">
        <f t="shared" si="88"/>
        <v>0</v>
      </c>
      <c r="DP93" s="16">
        <f t="shared" si="89"/>
        <v>0</v>
      </c>
      <c r="DQ93" s="16">
        <f t="shared" si="90"/>
        <v>0</v>
      </c>
      <c r="DR93" s="16">
        <f t="shared" si="91"/>
        <v>0</v>
      </c>
      <c r="DS93" s="16">
        <f t="shared" si="92"/>
        <v>1</v>
      </c>
      <c r="DT93" s="16">
        <f t="shared" si="93"/>
        <v>1</v>
      </c>
      <c r="DU93" s="16">
        <f t="shared" si="94"/>
        <v>0</v>
      </c>
      <c r="DV93" s="16">
        <f t="shared" si="95"/>
        <v>0</v>
      </c>
      <c r="DW93" s="16">
        <f t="shared" si="96"/>
        <v>0</v>
      </c>
      <c r="DX93" s="16">
        <f t="shared" si="97"/>
        <v>0</v>
      </c>
      <c r="DY93" s="16">
        <f t="shared" si="98"/>
        <v>0</v>
      </c>
      <c r="DZ93" s="16">
        <f t="shared" si="99"/>
        <v>0</v>
      </c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375"/>
      <c r="EQ93" s="376"/>
      <c r="ER93" s="376"/>
      <c r="ES93" s="376"/>
      <c r="ET93" s="376"/>
      <c r="EU93" s="376"/>
      <c r="EV93" s="376"/>
      <c r="EW93" s="376"/>
      <c r="EX93" s="376"/>
      <c r="EY93" s="376"/>
      <c r="EZ93" s="376"/>
      <c r="FA93" s="376"/>
      <c r="FB93" s="376"/>
      <c r="FC93" s="376"/>
      <c r="FD93" s="376"/>
      <c r="FE93" s="376"/>
      <c r="FF93" s="376"/>
      <c r="FG93" s="376"/>
      <c r="FH93" s="376"/>
      <c r="FI93" s="376"/>
      <c r="FJ93" s="376"/>
      <c r="FK93" s="376"/>
      <c r="FL93" s="376"/>
      <c r="FM93" s="376"/>
      <c r="FN93" s="376"/>
      <c r="FO93" s="376"/>
      <c r="FP93" s="376"/>
      <c r="FQ93" s="376"/>
      <c r="FR93" s="376"/>
      <c r="FS93" s="376"/>
      <c r="FT93" s="376"/>
      <c r="FU93" s="376"/>
      <c r="FV93" s="376"/>
      <c r="FW93" s="376"/>
      <c r="FX93" s="376"/>
      <c r="FY93" s="376"/>
      <c r="FZ93" s="376"/>
      <c r="GA93" s="376"/>
      <c r="GB93" s="376"/>
      <c r="GC93" s="376"/>
      <c r="GD93" s="376"/>
      <c r="GE93" s="376"/>
      <c r="GF93" s="376"/>
      <c r="GG93" s="376"/>
      <c r="GH93" s="376"/>
      <c r="GI93" s="376"/>
      <c r="GJ93" s="376"/>
      <c r="GK93" s="376"/>
      <c r="GL93" s="376"/>
      <c r="GM93" s="376"/>
      <c r="GN93" s="376"/>
      <c r="GO93" s="376"/>
      <c r="GP93" s="376"/>
      <c r="GQ93" s="376"/>
      <c r="GR93" s="376"/>
      <c r="GS93" s="376"/>
      <c r="GT93" s="376"/>
      <c r="GU93" s="376"/>
      <c r="GV93" s="376"/>
      <c r="GW93" s="376"/>
      <c r="GX93" s="376"/>
      <c r="GY93" s="376"/>
      <c r="GZ93" s="376"/>
      <c r="HA93" s="376"/>
      <c r="HB93" s="376"/>
      <c r="HC93" s="376"/>
      <c r="HD93" s="376"/>
      <c r="HE93" s="376"/>
      <c r="HF93" s="376"/>
      <c r="HG93" s="376"/>
      <c r="HH93" s="376"/>
      <c r="HI93" s="376"/>
      <c r="HJ93" s="376"/>
      <c r="HK93" s="376"/>
      <c r="HL93" s="376"/>
      <c r="HM93" s="376"/>
      <c r="HN93" s="376"/>
      <c r="HO93" s="376"/>
      <c r="HP93" s="376"/>
      <c r="HQ93" s="376"/>
      <c r="HR93" s="376"/>
      <c r="HS93" s="376"/>
      <c r="HT93" s="376"/>
      <c r="HU93" s="376"/>
      <c r="HV93" s="376"/>
      <c r="HW93" s="376"/>
      <c r="HX93" s="376"/>
      <c r="HY93" s="376"/>
      <c r="HZ93" s="376"/>
      <c r="IA93" s="376"/>
      <c r="IB93" s="376"/>
      <c r="IC93" s="376"/>
      <c r="ID93" s="376"/>
      <c r="IE93" s="376"/>
      <c r="IF93" s="376"/>
      <c r="IG93" s="376"/>
      <c r="IH93" s="376"/>
      <c r="II93" s="376"/>
      <c r="IJ93" s="376"/>
    </row>
    <row r="94" spans="1:244" s="377" customFormat="1" ht="36" customHeight="1" x14ac:dyDescent="0.45">
      <c r="A94" s="398" t="s">
        <v>51</v>
      </c>
      <c r="B94" s="412">
        <v>44709</v>
      </c>
      <c r="C94" s="48"/>
      <c r="D94" s="51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1"/>
      <c r="Y94" s="261"/>
      <c r="Z94" s="467"/>
      <c r="AA94" s="261"/>
      <c r="AB94" s="261"/>
      <c r="AC94" s="261"/>
      <c r="AD94" s="261"/>
      <c r="AE94" s="474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2"/>
      <c r="AV94" s="262"/>
      <c r="AW94" s="262"/>
      <c r="AX94" s="262"/>
      <c r="AY94" s="262"/>
      <c r="AZ94" s="268"/>
      <c r="BA94" s="268"/>
      <c r="BB94" s="268"/>
      <c r="BC94" s="251"/>
      <c r="BD94" s="251"/>
      <c r="BE94" s="251"/>
      <c r="BF94" s="252"/>
      <c r="BG94" s="252"/>
      <c r="BH94" s="252"/>
      <c r="BI94" s="252"/>
      <c r="BJ94" s="252"/>
      <c r="BK94" s="164"/>
      <c r="BL94" s="32"/>
      <c r="BM94" s="182"/>
      <c r="BN94" s="183"/>
      <c r="BO94" s="176"/>
      <c r="BP94" s="183"/>
      <c r="BQ94" s="176"/>
      <c r="BR94" s="203"/>
      <c r="BS94" s="207"/>
      <c r="BT94" s="183"/>
      <c r="BU94" s="204"/>
      <c r="BV94" s="183"/>
      <c r="BW94" s="185"/>
      <c r="BX94" s="181"/>
      <c r="BY94" s="204"/>
      <c r="BZ94" s="44"/>
      <c r="CA94" s="10"/>
      <c r="CB94" s="15"/>
      <c r="CC94" s="16">
        <f t="shared" si="50"/>
        <v>0</v>
      </c>
      <c r="CD94" s="16">
        <f t="shared" si="51"/>
        <v>0</v>
      </c>
      <c r="CE94" s="16">
        <f t="shared" si="52"/>
        <v>0</v>
      </c>
      <c r="CF94" s="16">
        <f t="shared" si="53"/>
        <v>0</v>
      </c>
      <c r="CG94" s="16">
        <f t="shared" si="54"/>
        <v>0</v>
      </c>
      <c r="CH94" s="16">
        <f t="shared" si="55"/>
        <v>0</v>
      </c>
      <c r="CI94" s="16">
        <f t="shared" si="56"/>
        <v>0</v>
      </c>
      <c r="CJ94" s="16">
        <f t="shared" si="57"/>
        <v>0</v>
      </c>
      <c r="CK94" s="16">
        <f t="shared" si="58"/>
        <v>0</v>
      </c>
      <c r="CL94" s="16">
        <f t="shared" si="59"/>
        <v>0</v>
      </c>
      <c r="CM94" s="16">
        <f t="shared" si="60"/>
        <v>0</v>
      </c>
      <c r="CN94" s="16">
        <f t="shared" si="61"/>
        <v>0</v>
      </c>
      <c r="CO94" s="16">
        <f t="shared" si="62"/>
        <v>0</v>
      </c>
      <c r="CP94" s="16">
        <f t="shared" si="63"/>
        <v>0</v>
      </c>
      <c r="CQ94" s="16">
        <f t="shared" si="64"/>
        <v>0</v>
      </c>
      <c r="CR94" s="16">
        <f t="shared" si="65"/>
        <v>0</v>
      </c>
      <c r="CS94" s="16">
        <f t="shared" si="66"/>
        <v>0</v>
      </c>
      <c r="CT94" s="16">
        <f t="shared" si="67"/>
        <v>0</v>
      </c>
      <c r="CU94" s="16">
        <f t="shared" si="68"/>
        <v>0</v>
      </c>
      <c r="CV94" s="16">
        <f t="shared" si="69"/>
        <v>0</v>
      </c>
      <c r="CW94" s="16">
        <f t="shared" si="70"/>
        <v>0</v>
      </c>
      <c r="CX94" s="16">
        <f t="shared" si="71"/>
        <v>0</v>
      </c>
      <c r="CY94" s="16">
        <f t="shared" si="72"/>
        <v>0</v>
      </c>
      <c r="CZ94" s="16">
        <f t="shared" si="73"/>
        <v>0</v>
      </c>
      <c r="DA94" s="16">
        <f t="shared" si="74"/>
        <v>0</v>
      </c>
      <c r="DB94" s="16">
        <f t="shared" si="75"/>
        <v>0</v>
      </c>
      <c r="DC94" s="16">
        <f t="shared" si="76"/>
        <v>0</v>
      </c>
      <c r="DD94" s="16">
        <f t="shared" si="77"/>
        <v>0</v>
      </c>
      <c r="DE94" s="16">
        <f t="shared" si="78"/>
        <v>0</v>
      </c>
      <c r="DF94" s="16">
        <f t="shared" si="79"/>
        <v>0</v>
      </c>
      <c r="DG94" s="16">
        <f t="shared" si="80"/>
        <v>0</v>
      </c>
      <c r="DH94" s="16">
        <f t="shared" si="81"/>
        <v>0</v>
      </c>
      <c r="DI94" s="16">
        <f t="shared" si="82"/>
        <v>0</v>
      </c>
      <c r="DJ94" s="16">
        <f t="shared" si="83"/>
        <v>0</v>
      </c>
      <c r="DK94" s="16">
        <f t="shared" si="84"/>
        <v>0</v>
      </c>
      <c r="DL94" s="16">
        <f t="shared" si="85"/>
        <v>0</v>
      </c>
      <c r="DM94" s="16">
        <f t="shared" si="86"/>
        <v>0</v>
      </c>
      <c r="DN94" s="16">
        <f t="shared" si="87"/>
        <v>0</v>
      </c>
      <c r="DO94" s="16">
        <f t="shared" si="88"/>
        <v>0</v>
      </c>
      <c r="DP94" s="16">
        <f t="shared" si="89"/>
        <v>0</v>
      </c>
      <c r="DQ94" s="16">
        <f t="shared" si="90"/>
        <v>0</v>
      </c>
      <c r="DR94" s="16">
        <f t="shared" si="91"/>
        <v>0</v>
      </c>
      <c r="DS94" s="16">
        <f t="shared" si="92"/>
        <v>0</v>
      </c>
      <c r="DT94" s="16">
        <f t="shared" si="93"/>
        <v>0</v>
      </c>
      <c r="DU94" s="16">
        <f t="shared" si="94"/>
        <v>0</v>
      </c>
      <c r="DV94" s="16">
        <f t="shared" si="95"/>
        <v>0</v>
      </c>
      <c r="DW94" s="16">
        <f t="shared" si="96"/>
        <v>0</v>
      </c>
      <c r="DX94" s="16">
        <f t="shared" si="97"/>
        <v>0</v>
      </c>
      <c r="DY94" s="16">
        <f t="shared" si="98"/>
        <v>0</v>
      </c>
      <c r="DZ94" s="16">
        <f t="shared" si="99"/>
        <v>0</v>
      </c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375"/>
      <c r="EQ94" s="376"/>
      <c r="ER94" s="376"/>
      <c r="ES94" s="376"/>
      <c r="ET94" s="376"/>
      <c r="EU94" s="376"/>
      <c r="EV94" s="376"/>
      <c r="EW94" s="376"/>
      <c r="EX94" s="376"/>
      <c r="EY94" s="376"/>
      <c r="EZ94" s="376"/>
      <c r="FA94" s="376"/>
      <c r="FB94" s="376"/>
      <c r="FC94" s="376"/>
      <c r="FD94" s="376"/>
      <c r="FE94" s="376"/>
      <c r="FF94" s="376"/>
      <c r="FG94" s="376"/>
      <c r="FH94" s="376"/>
      <c r="FI94" s="376"/>
      <c r="FJ94" s="376"/>
      <c r="FK94" s="376"/>
      <c r="FL94" s="376"/>
      <c r="FM94" s="376"/>
      <c r="FN94" s="376"/>
      <c r="FO94" s="376"/>
      <c r="FP94" s="376"/>
      <c r="FQ94" s="376"/>
      <c r="FR94" s="376"/>
      <c r="FS94" s="376"/>
      <c r="FT94" s="376"/>
      <c r="FU94" s="376"/>
      <c r="FV94" s="376"/>
      <c r="FW94" s="376"/>
      <c r="FX94" s="376"/>
      <c r="FY94" s="376"/>
      <c r="FZ94" s="376"/>
      <c r="GA94" s="376"/>
      <c r="GB94" s="376"/>
      <c r="GC94" s="376"/>
      <c r="GD94" s="376"/>
      <c r="GE94" s="376"/>
      <c r="GF94" s="376"/>
      <c r="GG94" s="376"/>
      <c r="GH94" s="376"/>
      <c r="GI94" s="376"/>
      <c r="GJ94" s="376"/>
      <c r="GK94" s="376"/>
      <c r="GL94" s="376"/>
      <c r="GM94" s="376"/>
      <c r="GN94" s="376"/>
      <c r="GO94" s="376"/>
      <c r="GP94" s="376"/>
      <c r="GQ94" s="376"/>
      <c r="GR94" s="376"/>
      <c r="GS94" s="376"/>
      <c r="GT94" s="376"/>
      <c r="GU94" s="376"/>
      <c r="GV94" s="376"/>
      <c r="GW94" s="376"/>
      <c r="GX94" s="376"/>
      <c r="GY94" s="376"/>
      <c r="GZ94" s="376"/>
      <c r="HA94" s="376"/>
      <c r="HB94" s="376"/>
      <c r="HC94" s="376"/>
      <c r="HD94" s="376"/>
      <c r="HE94" s="376"/>
      <c r="HF94" s="376"/>
      <c r="HG94" s="376"/>
      <c r="HH94" s="376"/>
      <c r="HI94" s="376"/>
      <c r="HJ94" s="376"/>
      <c r="HK94" s="376"/>
      <c r="HL94" s="376"/>
      <c r="HM94" s="376"/>
      <c r="HN94" s="376"/>
      <c r="HO94" s="376"/>
      <c r="HP94" s="376"/>
      <c r="HQ94" s="376"/>
      <c r="HR94" s="376"/>
      <c r="HS94" s="376"/>
      <c r="HT94" s="376"/>
      <c r="HU94" s="376"/>
      <c r="HV94" s="376"/>
      <c r="HW94" s="376"/>
      <c r="HX94" s="376"/>
      <c r="HY94" s="376"/>
      <c r="HZ94" s="376"/>
      <c r="IA94" s="376"/>
      <c r="IB94" s="376"/>
      <c r="IC94" s="376"/>
      <c r="ID94" s="376"/>
      <c r="IE94" s="376"/>
      <c r="IF94" s="376"/>
      <c r="IG94" s="376"/>
      <c r="IH94" s="376"/>
      <c r="II94" s="376"/>
      <c r="IJ94" s="376"/>
    </row>
    <row r="95" spans="1:244" s="332" customFormat="1" ht="36" customHeight="1" x14ac:dyDescent="0.45">
      <c r="A95" s="399" t="s">
        <v>52</v>
      </c>
      <c r="B95" s="413">
        <v>44710</v>
      </c>
      <c r="C95" s="49"/>
      <c r="D95" s="50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70"/>
      <c r="Y95" s="270"/>
      <c r="Z95" s="270"/>
      <c r="AA95" s="475"/>
      <c r="AB95" s="475"/>
      <c r="AC95" s="475"/>
      <c r="AD95" s="475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1"/>
      <c r="AV95" s="271"/>
      <c r="AW95" s="271"/>
      <c r="AX95" s="271"/>
      <c r="AY95" s="271"/>
      <c r="AZ95" s="272"/>
      <c r="BA95" s="272"/>
      <c r="BB95" s="272"/>
      <c r="BC95" s="243"/>
      <c r="BD95" s="243"/>
      <c r="BE95" s="243"/>
      <c r="BF95" s="243"/>
      <c r="BG95" s="243"/>
      <c r="BH95" s="243"/>
      <c r="BI95" s="243"/>
      <c r="BJ95" s="243"/>
      <c r="BK95" s="113"/>
      <c r="BL95" s="12"/>
      <c r="BM95" s="174"/>
      <c r="BN95" s="175"/>
      <c r="BO95" s="175"/>
      <c r="BP95" s="175"/>
      <c r="BQ95" s="175"/>
      <c r="BR95" s="180"/>
      <c r="BS95" s="180"/>
      <c r="BT95" s="180"/>
      <c r="BU95" s="180"/>
      <c r="BV95" s="208"/>
      <c r="BW95" s="208"/>
      <c r="BX95" s="180"/>
      <c r="BY95" s="192"/>
      <c r="BZ95" s="27"/>
      <c r="CA95" s="14"/>
      <c r="CB95" s="15"/>
      <c r="CC95" s="16">
        <f t="shared" si="50"/>
        <v>0</v>
      </c>
      <c r="CD95" s="16">
        <f t="shared" si="51"/>
        <v>0</v>
      </c>
      <c r="CE95" s="16">
        <f t="shared" si="52"/>
        <v>0</v>
      </c>
      <c r="CF95" s="16">
        <f t="shared" si="53"/>
        <v>0</v>
      </c>
      <c r="CG95" s="16">
        <f t="shared" si="54"/>
        <v>0</v>
      </c>
      <c r="CH95" s="16">
        <f t="shared" si="55"/>
        <v>0</v>
      </c>
      <c r="CI95" s="16">
        <f t="shared" si="56"/>
        <v>0</v>
      </c>
      <c r="CJ95" s="16">
        <f t="shared" si="57"/>
        <v>0</v>
      </c>
      <c r="CK95" s="16">
        <f t="shared" si="58"/>
        <v>0</v>
      </c>
      <c r="CL95" s="16">
        <f t="shared" si="59"/>
        <v>0</v>
      </c>
      <c r="CM95" s="16">
        <f t="shared" si="60"/>
        <v>0</v>
      </c>
      <c r="CN95" s="16">
        <f t="shared" si="61"/>
        <v>0</v>
      </c>
      <c r="CO95" s="16">
        <f t="shared" si="62"/>
        <v>0</v>
      </c>
      <c r="CP95" s="16">
        <f t="shared" si="63"/>
        <v>0</v>
      </c>
      <c r="CQ95" s="16">
        <f t="shared" si="64"/>
        <v>0</v>
      </c>
      <c r="CR95" s="16">
        <f t="shared" si="65"/>
        <v>0</v>
      </c>
      <c r="CS95" s="16">
        <f t="shared" si="66"/>
        <v>0</v>
      </c>
      <c r="CT95" s="16">
        <f t="shared" si="67"/>
        <v>0</v>
      </c>
      <c r="CU95" s="16">
        <f t="shared" si="68"/>
        <v>0</v>
      </c>
      <c r="CV95" s="16">
        <f t="shared" si="69"/>
        <v>0</v>
      </c>
      <c r="CW95" s="16">
        <f t="shared" si="70"/>
        <v>0</v>
      </c>
      <c r="CX95" s="16">
        <f t="shared" si="71"/>
        <v>0</v>
      </c>
      <c r="CY95" s="16">
        <f t="shared" si="72"/>
        <v>0</v>
      </c>
      <c r="CZ95" s="16">
        <f t="shared" si="73"/>
        <v>0</v>
      </c>
      <c r="DA95" s="16">
        <f t="shared" si="74"/>
        <v>0</v>
      </c>
      <c r="DB95" s="16">
        <f t="shared" si="75"/>
        <v>0</v>
      </c>
      <c r="DC95" s="16">
        <f t="shared" si="76"/>
        <v>0</v>
      </c>
      <c r="DD95" s="16">
        <f t="shared" si="77"/>
        <v>0</v>
      </c>
      <c r="DE95" s="16">
        <f t="shared" si="78"/>
        <v>0</v>
      </c>
      <c r="DF95" s="16">
        <f t="shared" si="79"/>
        <v>0</v>
      </c>
      <c r="DG95" s="16">
        <f t="shared" si="80"/>
        <v>0</v>
      </c>
      <c r="DH95" s="16">
        <f t="shared" si="81"/>
        <v>0</v>
      </c>
      <c r="DI95" s="16">
        <f t="shared" si="82"/>
        <v>0</v>
      </c>
      <c r="DJ95" s="16">
        <f t="shared" si="83"/>
        <v>0</v>
      </c>
      <c r="DK95" s="16">
        <f t="shared" si="84"/>
        <v>0</v>
      </c>
      <c r="DL95" s="16">
        <f t="shared" si="85"/>
        <v>0</v>
      </c>
      <c r="DM95" s="16">
        <f t="shared" si="86"/>
        <v>0</v>
      </c>
      <c r="DN95" s="16">
        <f t="shared" si="87"/>
        <v>0</v>
      </c>
      <c r="DO95" s="16">
        <f t="shared" si="88"/>
        <v>0</v>
      </c>
      <c r="DP95" s="16">
        <f t="shared" si="89"/>
        <v>0</v>
      </c>
      <c r="DQ95" s="16">
        <f t="shared" si="90"/>
        <v>0</v>
      </c>
      <c r="DR95" s="16">
        <f t="shared" si="91"/>
        <v>0</v>
      </c>
      <c r="DS95" s="16">
        <f t="shared" si="92"/>
        <v>0</v>
      </c>
      <c r="DT95" s="16">
        <f t="shared" si="93"/>
        <v>0</v>
      </c>
      <c r="DU95" s="16">
        <f t="shared" si="94"/>
        <v>0</v>
      </c>
      <c r="DV95" s="16">
        <f t="shared" si="95"/>
        <v>0</v>
      </c>
      <c r="DW95" s="16">
        <f t="shared" si="96"/>
        <v>0</v>
      </c>
      <c r="DX95" s="16">
        <f t="shared" si="97"/>
        <v>0</v>
      </c>
      <c r="DY95" s="16">
        <f t="shared" si="98"/>
        <v>0</v>
      </c>
      <c r="DZ95" s="16">
        <f t="shared" si="99"/>
        <v>0</v>
      </c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331"/>
    </row>
    <row r="96" spans="1:244" s="377" customFormat="1" ht="36" customHeight="1" x14ac:dyDescent="0.45">
      <c r="A96" s="398" t="s">
        <v>46</v>
      </c>
      <c r="B96" s="412">
        <v>44711</v>
      </c>
      <c r="C96" s="48"/>
      <c r="D96" s="51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2"/>
      <c r="AV96" s="262"/>
      <c r="AW96" s="262"/>
      <c r="AX96" s="262"/>
      <c r="AY96" s="262"/>
      <c r="AZ96" s="268"/>
      <c r="BA96" s="268"/>
      <c r="BB96" s="268"/>
      <c r="BC96" s="242">
        <v>46</v>
      </c>
      <c r="BD96" s="241">
        <v>33</v>
      </c>
      <c r="BE96" s="250"/>
      <c r="BF96" s="250"/>
      <c r="BG96" s="250"/>
      <c r="BH96" s="250"/>
      <c r="BI96" s="250"/>
      <c r="BJ96" s="242">
        <v>16</v>
      </c>
      <c r="BK96" s="32"/>
      <c r="BL96" s="32"/>
      <c r="BM96" s="184">
        <v>43</v>
      </c>
      <c r="BN96" s="185">
        <v>44</v>
      </c>
      <c r="BO96" s="185">
        <v>35</v>
      </c>
      <c r="BP96" s="207">
        <v>24</v>
      </c>
      <c r="BQ96" s="183">
        <v>28</v>
      </c>
      <c r="BR96" s="203">
        <v>17</v>
      </c>
      <c r="BS96" s="207"/>
      <c r="BT96" s="207"/>
      <c r="BU96" s="207"/>
      <c r="BV96" s="185">
        <v>6</v>
      </c>
      <c r="BW96" s="185"/>
      <c r="BX96" s="185"/>
      <c r="BY96" s="204">
        <v>11</v>
      </c>
      <c r="BZ96" s="44">
        <v>13</v>
      </c>
      <c r="CA96" s="10"/>
      <c r="CB96" s="15"/>
      <c r="CC96" s="16">
        <f t="shared" si="50"/>
        <v>0</v>
      </c>
      <c r="CD96" s="16">
        <f t="shared" si="51"/>
        <v>0</v>
      </c>
      <c r="CE96" s="16">
        <f t="shared" si="52"/>
        <v>0</v>
      </c>
      <c r="CF96" s="16">
        <f t="shared" si="53"/>
        <v>0</v>
      </c>
      <c r="CG96" s="16">
        <f t="shared" si="54"/>
        <v>0</v>
      </c>
      <c r="CH96" s="16">
        <f t="shared" si="55"/>
        <v>1</v>
      </c>
      <c r="CI96" s="16">
        <f t="shared" si="56"/>
        <v>0</v>
      </c>
      <c r="CJ96" s="16">
        <f t="shared" si="57"/>
        <v>0</v>
      </c>
      <c r="CK96" s="16">
        <f t="shared" si="58"/>
        <v>0</v>
      </c>
      <c r="CL96" s="16">
        <f t="shared" si="59"/>
        <v>0</v>
      </c>
      <c r="CM96" s="16">
        <f t="shared" si="60"/>
        <v>1</v>
      </c>
      <c r="CN96" s="16">
        <f t="shared" si="61"/>
        <v>0</v>
      </c>
      <c r="CO96" s="16">
        <f t="shared" si="62"/>
        <v>1</v>
      </c>
      <c r="CP96" s="16">
        <f t="shared" si="63"/>
        <v>0</v>
      </c>
      <c r="CQ96" s="16">
        <f t="shared" si="64"/>
        <v>0</v>
      </c>
      <c r="CR96" s="16">
        <f t="shared" si="65"/>
        <v>1</v>
      </c>
      <c r="CS96" s="16">
        <f t="shared" si="66"/>
        <v>1</v>
      </c>
      <c r="CT96" s="16">
        <f t="shared" si="67"/>
        <v>0</v>
      </c>
      <c r="CU96" s="16">
        <f t="shared" si="68"/>
        <v>0</v>
      </c>
      <c r="CV96" s="16">
        <f t="shared" si="69"/>
        <v>0</v>
      </c>
      <c r="CW96" s="16">
        <f t="shared" si="70"/>
        <v>0</v>
      </c>
      <c r="CX96" s="16">
        <f t="shared" si="71"/>
        <v>0</v>
      </c>
      <c r="CY96" s="16">
        <f t="shared" si="72"/>
        <v>0</v>
      </c>
      <c r="CZ96" s="16">
        <f t="shared" si="73"/>
        <v>1</v>
      </c>
      <c r="DA96" s="16">
        <f t="shared" si="74"/>
        <v>0</v>
      </c>
      <c r="DB96" s="16">
        <f t="shared" si="75"/>
        <v>0</v>
      </c>
      <c r="DC96" s="16">
        <f t="shared" si="76"/>
        <v>0</v>
      </c>
      <c r="DD96" s="16">
        <f t="shared" si="77"/>
        <v>1</v>
      </c>
      <c r="DE96" s="16">
        <f t="shared" si="78"/>
        <v>0</v>
      </c>
      <c r="DF96" s="16">
        <f t="shared" si="79"/>
        <v>0</v>
      </c>
      <c r="DG96" s="16">
        <f t="shared" si="80"/>
        <v>0</v>
      </c>
      <c r="DH96" s="16">
        <f t="shared" si="81"/>
        <v>0</v>
      </c>
      <c r="DI96" s="16">
        <f t="shared" si="82"/>
        <v>1</v>
      </c>
      <c r="DJ96" s="16">
        <f t="shared" si="83"/>
        <v>0</v>
      </c>
      <c r="DK96" s="16">
        <f t="shared" si="84"/>
        <v>1</v>
      </c>
      <c r="DL96" s="16">
        <f t="shared" si="85"/>
        <v>0</v>
      </c>
      <c r="DM96" s="16">
        <f t="shared" si="86"/>
        <v>0</v>
      </c>
      <c r="DN96" s="16">
        <f t="shared" si="87"/>
        <v>0</v>
      </c>
      <c r="DO96" s="16">
        <f t="shared" si="88"/>
        <v>0</v>
      </c>
      <c r="DP96" s="16">
        <f t="shared" si="89"/>
        <v>0</v>
      </c>
      <c r="DQ96" s="16">
        <f t="shared" si="90"/>
        <v>0</v>
      </c>
      <c r="DR96" s="16">
        <f t="shared" si="91"/>
        <v>0</v>
      </c>
      <c r="DS96" s="16">
        <f t="shared" si="92"/>
        <v>1</v>
      </c>
      <c r="DT96" s="16">
        <f t="shared" si="93"/>
        <v>1</v>
      </c>
      <c r="DU96" s="16">
        <f t="shared" si="94"/>
        <v>0</v>
      </c>
      <c r="DV96" s="16">
        <f t="shared" si="95"/>
        <v>1</v>
      </c>
      <c r="DW96" s="16">
        <f t="shared" si="96"/>
        <v>0</v>
      </c>
      <c r="DX96" s="16">
        <f t="shared" si="97"/>
        <v>0</v>
      </c>
      <c r="DY96" s="16">
        <f t="shared" si="98"/>
        <v>0</v>
      </c>
      <c r="DZ96" s="16">
        <f t="shared" si="99"/>
        <v>0</v>
      </c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375"/>
      <c r="EQ96" s="376"/>
      <c r="ER96" s="376"/>
      <c r="ES96" s="376"/>
      <c r="ET96" s="376"/>
      <c r="EU96" s="376"/>
      <c r="EV96" s="376"/>
      <c r="EW96" s="376"/>
      <c r="EX96" s="376"/>
      <c r="EY96" s="376"/>
      <c r="EZ96" s="376"/>
      <c r="FA96" s="376"/>
      <c r="FB96" s="376"/>
      <c r="FC96" s="376"/>
      <c r="FD96" s="376"/>
      <c r="FE96" s="376"/>
      <c r="FF96" s="376"/>
      <c r="FG96" s="376"/>
      <c r="FH96" s="376"/>
      <c r="FI96" s="376"/>
      <c r="FJ96" s="376"/>
      <c r="FK96" s="376"/>
      <c r="FL96" s="376"/>
      <c r="FM96" s="376"/>
      <c r="FN96" s="376"/>
      <c r="FO96" s="376"/>
      <c r="FP96" s="376"/>
      <c r="FQ96" s="376"/>
      <c r="FR96" s="376"/>
      <c r="FS96" s="376"/>
      <c r="FT96" s="376"/>
      <c r="FU96" s="376"/>
      <c r="FV96" s="376"/>
      <c r="FW96" s="376"/>
      <c r="FX96" s="376"/>
      <c r="FY96" s="376"/>
      <c r="FZ96" s="376"/>
      <c r="GA96" s="376"/>
      <c r="GB96" s="376"/>
      <c r="GC96" s="376"/>
      <c r="GD96" s="376"/>
      <c r="GE96" s="376"/>
      <c r="GF96" s="376"/>
      <c r="GG96" s="376"/>
      <c r="GH96" s="376"/>
      <c r="GI96" s="376"/>
      <c r="GJ96" s="376"/>
      <c r="GK96" s="376"/>
      <c r="GL96" s="376"/>
      <c r="GM96" s="376"/>
      <c r="GN96" s="376"/>
      <c r="GO96" s="376"/>
      <c r="GP96" s="376"/>
      <c r="GQ96" s="376"/>
      <c r="GR96" s="376"/>
      <c r="GS96" s="376"/>
      <c r="GT96" s="376"/>
      <c r="GU96" s="376"/>
      <c r="GV96" s="376"/>
      <c r="GW96" s="376"/>
      <c r="GX96" s="376"/>
      <c r="GY96" s="376"/>
      <c r="GZ96" s="376"/>
      <c r="HA96" s="376"/>
      <c r="HB96" s="376"/>
      <c r="HC96" s="376"/>
      <c r="HD96" s="376"/>
      <c r="HE96" s="376"/>
      <c r="HF96" s="376"/>
      <c r="HG96" s="376"/>
      <c r="HH96" s="376"/>
      <c r="HI96" s="376"/>
      <c r="HJ96" s="376"/>
      <c r="HK96" s="376"/>
      <c r="HL96" s="376"/>
      <c r="HM96" s="376"/>
      <c r="HN96" s="376"/>
      <c r="HO96" s="376"/>
      <c r="HP96" s="376"/>
      <c r="HQ96" s="376"/>
      <c r="HR96" s="376"/>
      <c r="HS96" s="376"/>
      <c r="HT96" s="376"/>
      <c r="HU96" s="376"/>
      <c r="HV96" s="376"/>
      <c r="HW96" s="376"/>
      <c r="HX96" s="376"/>
      <c r="HY96" s="376"/>
      <c r="HZ96" s="376"/>
      <c r="IA96" s="376"/>
      <c r="IB96" s="376"/>
      <c r="IC96" s="376"/>
      <c r="ID96" s="376"/>
      <c r="IE96" s="376"/>
      <c r="IF96" s="376"/>
      <c r="IG96" s="376"/>
      <c r="IH96" s="376"/>
      <c r="II96" s="376"/>
      <c r="IJ96" s="376"/>
    </row>
    <row r="97" spans="1:244" s="377" customFormat="1" ht="36" customHeight="1" x14ac:dyDescent="0.45">
      <c r="A97" s="398" t="s">
        <v>47</v>
      </c>
      <c r="B97" s="412">
        <v>44712</v>
      </c>
      <c r="C97" s="48"/>
      <c r="D97" s="51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508" t="s">
        <v>71</v>
      </c>
      <c r="Y97" s="508">
        <v>22</v>
      </c>
      <c r="Z97" s="508">
        <v>23</v>
      </c>
      <c r="AA97" s="508">
        <v>47</v>
      </c>
      <c r="AB97" s="509">
        <v>10</v>
      </c>
      <c r="AC97" s="260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261"/>
      <c r="AT97" s="261"/>
      <c r="AU97" s="263"/>
      <c r="AV97" s="263"/>
      <c r="AW97" s="263"/>
      <c r="AX97" s="263"/>
      <c r="AY97" s="263"/>
      <c r="AZ97" s="264"/>
      <c r="BA97" s="264"/>
      <c r="BB97" s="268"/>
      <c r="BC97" s="242">
        <v>46</v>
      </c>
      <c r="BD97" s="241">
        <v>27</v>
      </c>
      <c r="BE97" s="250"/>
      <c r="BF97" s="250"/>
      <c r="BG97" s="250"/>
      <c r="BH97" s="250"/>
      <c r="BI97" s="250"/>
      <c r="BJ97" s="242">
        <v>16</v>
      </c>
      <c r="BK97" s="32"/>
      <c r="BL97" s="32"/>
      <c r="BM97" s="181">
        <v>43</v>
      </c>
      <c r="BN97" s="185">
        <v>44</v>
      </c>
      <c r="BO97" s="185">
        <v>35</v>
      </c>
      <c r="BP97" s="185">
        <v>24</v>
      </c>
      <c r="BQ97" s="183">
        <v>28</v>
      </c>
      <c r="BR97" s="203">
        <v>17</v>
      </c>
      <c r="BS97" s="207"/>
      <c r="BT97" s="185"/>
      <c r="BU97" s="185"/>
      <c r="BV97" s="185">
        <v>6</v>
      </c>
      <c r="BW97" s="185"/>
      <c r="BX97" s="185"/>
      <c r="BY97" s="204">
        <v>11</v>
      </c>
      <c r="BZ97" s="44">
        <v>13</v>
      </c>
      <c r="CA97" s="10"/>
      <c r="CB97" s="15"/>
      <c r="CC97" s="16">
        <f t="shared" si="50"/>
        <v>0</v>
      </c>
      <c r="CD97" s="16">
        <f t="shared" si="51"/>
        <v>0</v>
      </c>
      <c r="CE97" s="16">
        <f t="shared" si="52"/>
        <v>0</v>
      </c>
      <c r="CF97" s="16">
        <f t="shared" si="53"/>
        <v>0</v>
      </c>
      <c r="CG97" s="16">
        <f t="shared" si="54"/>
        <v>0</v>
      </c>
      <c r="CH97" s="16">
        <f t="shared" si="55"/>
        <v>1</v>
      </c>
      <c r="CI97" s="16">
        <f t="shared" si="56"/>
        <v>0</v>
      </c>
      <c r="CJ97" s="16">
        <f t="shared" si="57"/>
        <v>0</v>
      </c>
      <c r="CK97" s="16">
        <f t="shared" si="58"/>
        <v>0</v>
      </c>
      <c r="CL97" s="16">
        <f t="shared" si="59"/>
        <v>1</v>
      </c>
      <c r="CM97" s="16">
        <f t="shared" si="60"/>
        <v>1</v>
      </c>
      <c r="CN97" s="16">
        <f t="shared" si="61"/>
        <v>0</v>
      </c>
      <c r="CO97" s="16">
        <f t="shared" si="62"/>
        <v>1</v>
      </c>
      <c r="CP97" s="16">
        <f t="shared" si="63"/>
        <v>0</v>
      </c>
      <c r="CQ97" s="16">
        <f t="shared" si="64"/>
        <v>0</v>
      </c>
      <c r="CR97" s="16">
        <f t="shared" si="65"/>
        <v>1</v>
      </c>
      <c r="CS97" s="16">
        <f t="shared" si="66"/>
        <v>1</v>
      </c>
      <c r="CT97" s="16">
        <f t="shared" si="67"/>
        <v>0</v>
      </c>
      <c r="CU97" s="16">
        <f t="shared" si="68"/>
        <v>0</v>
      </c>
      <c r="CV97" s="16">
        <f t="shared" si="69"/>
        <v>0</v>
      </c>
      <c r="CW97" s="16">
        <f t="shared" si="70"/>
        <v>0</v>
      </c>
      <c r="CX97" s="16">
        <f t="shared" si="71"/>
        <v>1</v>
      </c>
      <c r="CY97" s="16">
        <f t="shared" si="72"/>
        <v>1</v>
      </c>
      <c r="CZ97" s="16">
        <f t="shared" si="73"/>
        <v>1</v>
      </c>
      <c r="DA97" s="16">
        <f t="shared" si="74"/>
        <v>0</v>
      </c>
      <c r="DB97" s="16">
        <f t="shared" si="75"/>
        <v>0</v>
      </c>
      <c r="DC97" s="16">
        <f t="shared" si="76"/>
        <v>1</v>
      </c>
      <c r="DD97" s="16">
        <f t="shared" si="77"/>
        <v>1</v>
      </c>
      <c r="DE97" s="16">
        <f t="shared" si="78"/>
        <v>0</v>
      </c>
      <c r="DF97" s="16">
        <f t="shared" si="79"/>
        <v>0</v>
      </c>
      <c r="DG97" s="16">
        <f t="shared" si="80"/>
        <v>0</v>
      </c>
      <c r="DH97" s="16">
        <f t="shared" si="81"/>
        <v>0</v>
      </c>
      <c r="DI97" s="16">
        <f t="shared" si="82"/>
        <v>0</v>
      </c>
      <c r="DJ97" s="16">
        <f t="shared" si="83"/>
        <v>0</v>
      </c>
      <c r="DK97" s="16">
        <f t="shared" si="84"/>
        <v>1</v>
      </c>
      <c r="DL97" s="16">
        <f t="shared" si="85"/>
        <v>0</v>
      </c>
      <c r="DM97" s="16">
        <f t="shared" si="86"/>
        <v>0</v>
      </c>
      <c r="DN97" s="16">
        <f t="shared" si="87"/>
        <v>0</v>
      </c>
      <c r="DO97" s="16">
        <f t="shared" si="88"/>
        <v>0</v>
      </c>
      <c r="DP97" s="16">
        <f t="shared" si="89"/>
        <v>0</v>
      </c>
      <c r="DQ97" s="16">
        <f t="shared" si="90"/>
        <v>0</v>
      </c>
      <c r="DR97" s="16">
        <f t="shared" si="91"/>
        <v>0</v>
      </c>
      <c r="DS97" s="16">
        <f t="shared" si="92"/>
        <v>1</v>
      </c>
      <c r="DT97" s="16">
        <f t="shared" si="93"/>
        <v>1</v>
      </c>
      <c r="DU97" s="16">
        <f t="shared" si="94"/>
        <v>0</v>
      </c>
      <c r="DV97" s="16">
        <f t="shared" si="95"/>
        <v>1</v>
      </c>
      <c r="DW97" s="16">
        <f t="shared" si="96"/>
        <v>1</v>
      </c>
      <c r="DX97" s="16">
        <f t="shared" si="97"/>
        <v>0</v>
      </c>
      <c r="DY97" s="16">
        <f t="shared" si="98"/>
        <v>0</v>
      </c>
      <c r="DZ97" s="16">
        <f t="shared" si="99"/>
        <v>0</v>
      </c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375"/>
      <c r="EQ97" s="376"/>
      <c r="ER97" s="376"/>
      <c r="ES97" s="376"/>
      <c r="ET97" s="376"/>
      <c r="EU97" s="376"/>
      <c r="EV97" s="376"/>
      <c r="EW97" s="376"/>
      <c r="EX97" s="376"/>
      <c r="EY97" s="376"/>
      <c r="EZ97" s="376"/>
      <c r="FA97" s="376"/>
      <c r="FB97" s="376"/>
      <c r="FC97" s="376"/>
      <c r="FD97" s="376"/>
      <c r="FE97" s="376"/>
      <c r="FF97" s="376"/>
      <c r="FG97" s="376"/>
      <c r="FH97" s="376"/>
      <c r="FI97" s="376"/>
      <c r="FJ97" s="376"/>
      <c r="FK97" s="376"/>
      <c r="FL97" s="376"/>
      <c r="FM97" s="376"/>
      <c r="FN97" s="376"/>
      <c r="FO97" s="376"/>
      <c r="FP97" s="376"/>
      <c r="FQ97" s="376"/>
      <c r="FR97" s="376"/>
      <c r="FS97" s="376"/>
      <c r="FT97" s="376"/>
      <c r="FU97" s="376"/>
      <c r="FV97" s="376"/>
      <c r="FW97" s="376"/>
      <c r="FX97" s="376"/>
      <c r="FY97" s="376"/>
      <c r="FZ97" s="376"/>
      <c r="GA97" s="376"/>
      <c r="GB97" s="376"/>
      <c r="GC97" s="376"/>
      <c r="GD97" s="376"/>
      <c r="GE97" s="376"/>
      <c r="GF97" s="376"/>
      <c r="GG97" s="376"/>
      <c r="GH97" s="376"/>
      <c r="GI97" s="376"/>
      <c r="GJ97" s="376"/>
      <c r="GK97" s="376"/>
      <c r="GL97" s="376"/>
      <c r="GM97" s="376"/>
      <c r="GN97" s="376"/>
      <c r="GO97" s="376"/>
      <c r="GP97" s="376"/>
      <c r="GQ97" s="376"/>
      <c r="GR97" s="376"/>
      <c r="GS97" s="376"/>
      <c r="GT97" s="376"/>
      <c r="GU97" s="376"/>
      <c r="GV97" s="376"/>
      <c r="GW97" s="376"/>
      <c r="GX97" s="376"/>
      <c r="GY97" s="376"/>
      <c r="GZ97" s="376"/>
      <c r="HA97" s="376"/>
      <c r="HB97" s="376"/>
      <c r="HC97" s="376"/>
      <c r="HD97" s="376"/>
      <c r="HE97" s="376"/>
      <c r="HF97" s="376"/>
      <c r="HG97" s="376"/>
      <c r="HH97" s="376"/>
      <c r="HI97" s="376"/>
      <c r="HJ97" s="376"/>
      <c r="HK97" s="376"/>
      <c r="HL97" s="376"/>
      <c r="HM97" s="376"/>
      <c r="HN97" s="376"/>
      <c r="HO97" s="376"/>
      <c r="HP97" s="376"/>
      <c r="HQ97" s="376"/>
      <c r="HR97" s="376"/>
      <c r="HS97" s="376"/>
      <c r="HT97" s="376"/>
      <c r="HU97" s="376"/>
      <c r="HV97" s="376"/>
      <c r="HW97" s="376"/>
      <c r="HX97" s="376"/>
      <c r="HY97" s="376"/>
      <c r="HZ97" s="376"/>
      <c r="IA97" s="376"/>
      <c r="IB97" s="376"/>
      <c r="IC97" s="376"/>
      <c r="ID97" s="376"/>
      <c r="IE97" s="376"/>
      <c r="IF97" s="376"/>
      <c r="IG97" s="376"/>
      <c r="IH97" s="376"/>
      <c r="II97" s="376"/>
      <c r="IJ97" s="376"/>
    </row>
    <row r="98" spans="1:244" s="377" customFormat="1" ht="36" customHeight="1" x14ac:dyDescent="0.45">
      <c r="A98" s="398" t="s">
        <v>48</v>
      </c>
      <c r="B98" s="412">
        <v>44713</v>
      </c>
      <c r="C98" s="48"/>
      <c r="D98" s="51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1"/>
      <c r="AE98" s="305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2"/>
      <c r="AV98" s="262"/>
      <c r="AW98" s="262"/>
      <c r="AX98" s="262"/>
      <c r="AY98" s="262"/>
      <c r="AZ98" s="268"/>
      <c r="BA98" s="268"/>
      <c r="BB98" s="268"/>
      <c r="BC98" s="242">
        <v>46</v>
      </c>
      <c r="BD98" s="241">
        <v>27</v>
      </c>
      <c r="BE98" s="250"/>
      <c r="BF98" s="250"/>
      <c r="BG98" s="250"/>
      <c r="BH98" s="250"/>
      <c r="BI98" s="250"/>
      <c r="BJ98" s="242">
        <v>16</v>
      </c>
      <c r="BK98" s="164"/>
      <c r="BL98" s="32"/>
      <c r="BM98" s="181">
        <v>43</v>
      </c>
      <c r="BN98" s="185">
        <v>44</v>
      </c>
      <c r="BO98" s="185">
        <v>35</v>
      </c>
      <c r="BP98" s="185">
        <v>24</v>
      </c>
      <c r="BQ98" s="183">
        <v>28</v>
      </c>
      <c r="BR98" s="203">
        <v>17</v>
      </c>
      <c r="BS98" s="207"/>
      <c r="BT98" s="185"/>
      <c r="BU98" s="185"/>
      <c r="BV98" s="185">
        <v>6</v>
      </c>
      <c r="BW98" s="185"/>
      <c r="BX98" s="185"/>
      <c r="BY98" s="204">
        <v>11</v>
      </c>
      <c r="BZ98" s="44">
        <v>13</v>
      </c>
      <c r="CA98" s="10"/>
      <c r="CB98" s="15"/>
      <c r="CC98" s="16">
        <f t="shared" si="50"/>
        <v>0</v>
      </c>
      <c r="CD98" s="16">
        <f t="shared" si="51"/>
        <v>0</v>
      </c>
      <c r="CE98" s="16">
        <f t="shared" si="52"/>
        <v>0</v>
      </c>
      <c r="CF98" s="16">
        <f t="shared" si="53"/>
        <v>0</v>
      </c>
      <c r="CG98" s="16">
        <f t="shared" si="54"/>
        <v>0</v>
      </c>
      <c r="CH98" s="16">
        <f t="shared" si="55"/>
        <v>1</v>
      </c>
      <c r="CI98" s="16">
        <f t="shared" si="56"/>
        <v>0</v>
      </c>
      <c r="CJ98" s="16">
        <f t="shared" si="57"/>
        <v>0</v>
      </c>
      <c r="CK98" s="16">
        <f t="shared" si="58"/>
        <v>0</v>
      </c>
      <c r="CL98" s="16">
        <f t="shared" si="59"/>
        <v>0</v>
      </c>
      <c r="CM98" s="16">
        <f t="shared" si="60"/>
        <v>1</v>
      </c>
      <c r="CN98" s="16">
        <f t="shared" si="61"/>
        <v>0</v>
      </c>
      <c r="CO98" s="16">
        <f t="shared" si="62"/>
        <v>1</v>
      </c>
      <c r="CP98" s="16">
        <f t="shared" si="63"/>
        <v>0</v>
      </c>
      <c r="CQ98" s="16">
        <f t="shared" si="64"/>
        <v>0</v>
      </c>
      <c r="CR98" s="16">
        <f t="shared" si="65"/>
        <v>1</v>
      </c>
      <c r="CS98" s="16">
        <f t="shared" si="66"/>
        <v>1</v>
      </c>
      <c r="CT98" s="16">
        <f t="shared" si="67"/>
        <v>0</v>
      </c>
      <c r="CU98" s="16">
        <f t="shared" si="68"/>
        <v>0</v>
      </c>
      <c r="CV98" s="16">
        <f t="shared" si="69"/>
        <v>0</v>
      </c>
      <c r="CW98" s="16">
        <f t="shared" si="70"/>
        <v>0</v>
      </c>
      <c r="CX98" s="16">
        <f t="shared" si="71"/>
        <v>0</v>
      </c>
      <c r="CY98" s="16">
        <f t="shared" si="72"/>
        <v>0</v>
      </c>
      <c r="CZ98" s="16">
        <f t="shared" si="73"/>
        <v>1</v>
      </c>
      <c r="DA98" s="16">
        <f t="shared" si="74"/>
        <v>0</v>
      </c>
      <c r="DB98" s="16">
        <f t="shared" si="75"/>
        <v>0</v>
      </c>
      <c r="DC98" s="16">
        <f t="shared" si="76"/>
        <v>1</v>
      </c>
      <c r="DD98" s="16">
        <f t="shared" si="77"/>
        <v>1</v>
      </c>
      <c r="DE98" s="16">
        <f t="shared" si="78"/>
        <v>0</v>
      </c>
      <c r="DF98" s="16">
        <f t="shared" si="79"/>
        <v>0</v>
      </c>
      <c r="DG98" s="16">
        <f t="shared" si="80"/>
        <v>0</v>
      </c>
      <c r="DH98" s="16">
        <f t="shared" si="81"/>
        <v>0</v>
      </c>
      <c r="DI98" s="16">
        <f t="shared" si="82"/>
        <v>0</v>
      </c>
      <c r="DJ98" s="16">
        <f t="shared" si="83"/>
        <v>0</v>
      </c>
      <c r="DK98" s="16">
        <f t="shared" si="84"/>
        <v>1</v>
      </c>
      <c r="DL98" s="16">
        <f t="shared" si="85"/>
        <v>0</v>
      </c>
      <c r="DM98" s="16">
        <f t="shared" si="86"/>
        <v>0</v>
      </c>
      <c r="DN98" s="16">
        <f t="shared" si="87"/>
        <v>0</v>
      </c>
      <c r="DO98" s="16">
        <f t="shared" si="88"/>
        <v>0</v>
      </c>
      <c r="DP98" s="16">
        <f t="shared" si="89"/>
        <v>0</v>
      </c>
      <c r="DQ98" s="16">
        <f t="shared" si="90"/>
        <v>0</v>
      </c>
      <c r="DR98" s="16">
        <f t="shared" si="91"/>
        <v>0</v>
      </c>
      <c r="DS98" s="16">
        <f t="shared" si="92"/>
        <v>1</v>
      </c>
      <c r="DT98" s="16">
        <f t="shared" si="93"/>
        <v>1</v>
      </c>
      <c r="DU98" s="16">
        <f t="shared" si="94"/>
        <v>0</v>
      </c>
      <c r="DV98" s="16">
        <f t="shared" si="95"/>
        <v>1</v>
      </c>
      <c r="DW98" s="16">
        <f t="shared" si="96"/>
        <v>0</v>
      </c>
      <c r="DX98" s="16">
        <f t="shared" si="97"/>
        <v>0</v>
      </c>
      <c r="DY98" s="16">
        <f t="shared" si="98"/>
        <v>0</v>
      </c>
      <c r="DZ98" s="16">
        <f t="shared" si="99"/>
        <v>0</v>
      </c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375"/>
      <c r="EQ98" s="376"/>
      <c r="ER98" s="376"/>
      <c r="ES98" s="376"/>
      <c r="ET98" s="376"/>
      <c r="EU98" s="376"/>
      <c r="EV98" s="376"/>
      <c r="EW98" s="376"/>
      <c r="EX98" s="376"/>
      <c r="EY98" s="376"/>
      <c r="EZ98" s="376"/>
      <c r="FA98" s="376"/>
      <c r="FB98" s="376"/>
      <c r="FC98" s="376"/>
      <c r="FD98" s="376"/>
      <c r="FE98" s="376"/>
      <c r="FF98" s="376"/>
      <c r="FG98" s="376"/>
      <c r="FH98" s="376"/>
      <c r="FI98" s="376"/>
      <c r="FJ98" s="376"/>
      <c r="FK98" s="376"/>
      <c r="FL98" s="376"/>
      <c r="FM98" s="376"/>
      <c r="FN98" s="376"/>
      <c r="FO98" s="376"/>
      <c r="FP98" s="376"/>
      <c r="FQ98" s="376"/>
      <c r="FR98" s="376"/>
      <c r="FS98" s="376"/>
      <c r="FT98" s="376"/>
      <c r="FU98" s="376"/>
      <c r="FV98" s="376"/>
      <c r="FW98" s="376"/>
      <c r="FX98" s="376"/>
      <c r="FY98" s="376"/>
      <c r="FZ98" s="376"/>
      <c r="GA98" s="376"/>
      <c r="GB98" s="376"/>
      <c r="GC98" s="376"/>
      <c r="GD98" s="376"/>
      <c r="GE98" s="376"/>
      <c r="GF98" s="376"/>
      <c r="GG98" s="376"/>
      <c r="GH98" s="376"/>
      <c r="GI98" s="376"/>
      <c r="GJ98" s="376"/>
      <c r="GK98" s="376"/>
      <c r="GL98" s="376"/>
      <c r="GM98" s="376"/>
      <c r="GN98" s="376"/>
      <c r="GO98" s="376"/>
      <c r="GP98" s="376"/>
      <c r="GQ98" s="376"/>
      <c r="GR98" s="376"/>
      <c r="GS98" s="376"/>
      <c r="GT98" s="376"/>
      <c r="GU98" s="376"/>
      <c r="GV98" s="376"/>
      <c r="GW98" s="376"/>
      <c r="GX98" s="376"/>
      <c r="GY98" s="376"/>
      <c r="GZ98" s="376"/>
      <c r="HA98" s="376"/>
      <c r="HB98" s="376"/>
      <c r="HC98" s="376"/>
      <c r="HD98" s="376"/>
      <c r="HE98" s="376"/>
      <c r="HF98" s="376"/>
      <c r="HG98" s="376"/>
      <c r="HH98" s="376"/>
      <c r="HI98" s="376"/>
      <c r="HJ98" s="376"/>
      <c r="HK98" s="376"/>
      <c r="HL98" s="376"/>
      <c r="HM98" s="376"/>
      <c r="HN98" s="376"/>
      <c r="HO98" s="376"/>
      <c r="HP98" s="376"/>
      <c r="HQ98" s="376"/>
      <c r="HR98" s="376"/>
      <c r="HS98" s="376"/>
      <c r="HT98" s="376"/>
      <c r="HU98" s="376"/>
      <c r="HV98" s="376"/>
      <c r="HW98" s="376"/>
      <c r="HX98" s="376"/>
      <c r="HY98" s="376"/>
      <c r="HZ98" s="376"/>
      <c r="IA98" s="376"/>
      <c r="IB98" s="376"/>
      <c r="IC98" s="376"/>
      <c r="ID98" s="376"/>
      <c r="IE98" s="376"/>
      <c r="IF98" s="376"/>
      <c r="IG98" s="376"/>
      <c r="IH98" s="376"/>
      <c r="II98" s="376"/>
      <c r="IJ98" s="376"/>
    </row>
    <row r="99" spans="1:244" s="332" customFormat="1" ht="36" customHeight="1" x14ac:dyDescent="0.45">
      <c r="A99" s="399" t="s">
        <v>49</v>
      </c>
      <c r="B99" s="413">
        <v>44714</v>
      </c>
      <c r="C99" s="49"/>
      <c r="D99" s="50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1"/>
      <c r="AV99" s="271"/>
      <c r="AW99" s="271"/>
      <c r="AX99" s="271"/>
      <c r="AY99" s="271"/>
      <c r="AZ99" s="272"/>
      <c r="BA99" s="272"/>
      <c r="BB99" s="272"/>
      <c r="BC99" s="244"/>
      <c r="BD99" s="244"/>
      <c r="BE99" s="245"/>
      <c r="BF99" s="245"/>
      <c r="BG99" s="245"/>
      <c r="BH99" s="245"/>
      <c r="BI99" s="245"/>
      <c r="BJ99" s="245"/>
      <c r="BK99" s="108"/>
      <c r="BL99" s="102"/>
      <c r="BM99" s="179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92"/>
      <c r="BZ99" s="42"/>
      <c r="CA99" s="14"/>
      <c r="CB99" s="98"/>
      <c r="CC99" s="16">
        <f t="shared" si="50"/>
        <v>0</v>
      </c>
      <c r="CD99" s="16">
        <f t="shared" si="51"/>
        <v>0</v>
      </c>
      <c r="CE99" s="16">
        <f t="shared" si="52"/>
        <v>0</v>
      </c>
      <c r="CF99" s="16">
        <f t="shared" si="53"/>
        <v>0</v>
      </c>
      <c r="CG99" s="16">
        <f t="shared" si="54"/>
        <v>0</v>
      </c>
      <c r="CH99" s="16">
        <f t="shared" si="55"/>
        <v>0</v>
      </c>
      <c r="CI99" s="16">
        <f t="shared" si="56"/>
        <v>0</v>
      </c>
      <c r="CJ99" s="16">
        <f t="shared" si="57"/>
        <v>0</v>
      </c>
      <c r="CK99" s="16">
        <f t="shared" si="58"/>
        <v>0</v>
      </c>
      <c r="CL99" s="16">
        <f t="shared" si="59"/>
        <v>0</v>
      </c>
      <c r="CM99" s="16">
        <f t="shared" si="60"/>
        <v>0</v>
      </c>
      <c r="CN99" s="16">
        <f t="shared" si="61"/>
        <v>0</v>
      </c>
      <c r="CO99" s="16">
        <f t="shared" si="62"/>
        <v>0</v>
      </c>
      <c r="CP99" s="16">
        <f t="shared" si="63"/>
        <v>0</v>
      </c>
      <c r="CQ99" s="16">
        <f t="shared" si="64"/>
        <v>0</v>
      </c>
      <c r="CR99" s="16">
        <f t="shared" si="65"/>
        <v>0</v>
      </c>
      <c r="CS99" s="16">
        <f t="shared" si="66"/>
        <v>0</v>
      </c>
      <c r="CT99" s="16">
        <f t="shared" si="67"/>
        <v>0</v>
      </c>
      <c r="CU99" s="16">
        <f t="shared" si="68"/>
        <v>0</v>
      </c>
      <c r="CV99" s="16">
        <f t="shared" si="69"/>
        <v>0</v>
      </c>
      <c r="CW99" s="16">
        <f t="shared" si="70"/>
        <v>0</v>
      </c>
      <c r="CX99" s="16">
        <f t="shared" si="71"/>
        <v>0</v>
      </c>
      <c r="CY99" s="16">
        <f t="shared" si="72"/>
        <v>0</v>
      </c>
      <c r="CZ99" s="16">
        <f t="shared" si="73"/>
        <v>0</v>
      </c>
      <c r="DA99" s="16">
        <f t="shared" si="74"/>
        <v>0</v>
      </c>
      <c r="DB99" s="16">
        <f t="shared" si="75"/>
        <v>0</v>
      </c>
      <c r="DC99" s="16">
        <f t="shared" si="76"/>
        <v>0</v>
      </c>
      <c r="DD99" s="16">
        <f t="shared" si="77"/>
        <v>0</v>
      </c>
      <c r="DE99" s="16">
        <f t="shared" si="78"/>
        <v>0</v>
      </c>
      <c r="DF99" s="16">
        <f t="shared" si="79"/>
        <v>0</v>
      </c>
      <c r="DG99" s="16">
        <f t="shared" si="80"/>
        <v>0</v>
      </c>
      <c r="DH99" s="16">
        <f t="shared" si="81"/>
        <v>0</v>
      </c>
      <c r="DI99" s="16">
        <f t="shared" si="82"/>
        <v>0</v>
      </c>
      <c r="DJ99" s="16">
        <f t="shared" si="83"/>
        <v>0</v>
      </c>
      <c r="DK99" s="16">
        <f t="shared" si="84"/>
        <v>0</v>
      </c>
      <c r="DL99" s="16">
        <f t="shared" si="85"/>
        <v>0</v>
      </c>
      <c r="DM99" s="16">
        <f t="shared" si="86"/>
        <v>0</v>
      </c>
      <c r="DN99" s="16">
        <f t="shared" si="87"/>
        <v>0</v>
      </c>
      <c r="DO99" s="16">
        <f t="shared" si="88"/>
        <v>0</v>
      </c>
      <c r="DP99" s="16">
        <f t="shared" si="89"/>
        <v>0</v>
      </c>
      <c r="DQ99" s="16">
        <f t="shared" si="90"/>
        <v>0</v>
      </c>
      <c r="DR99" s="16">
        <f t="shared" si="91"/>
        <v>0</v>
      </c>
      <c r="DS99" s="16">
        <f t="shared" si="92"/>
        <v>0</v>
      </c>
      <c r="DT99" s="16">
        <f t="shared" si="93"/>
        <v>0</v>
      </c>
      <c r="DU99" s="16">
        <f t="shared" si="94"/>
        <v>0</v>
      </c>
      <c r="DV99" s="16">
        <f t="shared" si="95"/>
        <v>0</v>
      </c>
      <c r="DW99" s="16">
        <f t="shared" si="96"/>
        <v>0</v>
      </c>
      <c r="DX99" s="16">
        <f t="shared" si="97"/>
        <v>0</v>
      </c>
      <c r="DY99" s="16">
        <f t="shared" si="98"/>
        <v>0</v>
      </c>
      <c r="DZ99" s="16">
        <f t="shared" si="99"/>
        <v>0</v>
      </c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331"/>
    </row>
    <row r="100" spans="1:244" s="332" customFormat="1" ht="36" customHeight="1" x14ac:dyDescent="0.45">
      <c r="A100" s="399" t="s">
        <v>50</v>
      </c>
      <c r="B100" s="413">
        <v>44715</v>
      </c>
      <c r="C100" s="49"/>
      <c r="D100" s="50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449" t="s">
        <v>71</v>
      </c>
      <c r="Y100" s="449">
        <v>22</v>
      </c>
      <c r="Z100" s="449">
        <v>23</v>
      </c>
      <c r="AA100" s="449">
        <v>47</v>
      </c>
      <c r="AB100" s="443"/>
      <c r="AC100" s="443"/>
      <c r="AD100" s="443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3"/>
      <c r="AV100" s="273"/>
      <c r="AW100" s="273"/>
      <c r="AX100" s="273"/>
      <c r="AY100" s="273"/>
      <c r="AZ100" s="274"/>
      <c r="BA100" s="274"/>
      <c r="BB100" s="272"/>
      <c r="BC100" s="244"/>
      <c r="BD100" s="244">
        <v>27</v>
      </c>
      <c r="BE100" s="245"/>
      <c r="BF100" s="245"/>
      <c r="BG100" s="245"/>
      <c r="BH100" s="245"/>
      <c r="BI100" s="245"/>
      <c r="BJ100" s="245"/>
      <c r="BK100" s="108"/>
      <c r="BL100" s="102"/>
      <c r="BM100" s="179">
        <v>43</v>
      </c>
      <c r="BN100" s="180">
        <v>44</v>
      </c>
      <c r="BO100" s="180">
        <v>35</v>
      </c>
      <c r="BP100" s="180">
        <v>24</v>
      </c>
      <c r="BQ100" s="180">
        <v>28</v>
      </c>
      <c r="BR100" s="180">
        <v>17</v>
      </c>
      <c r="BS100" s="180"/>
      <c r="BT100" s="180"/>
      <c r="BU100" s="180"/>
      <c r="BV100" s="180">
        <v>6</v>
      </c>
      <c r="BW100" s="180"/>
      <c r="BX100" s="180"/>
      <c r="BY100" s="192">
        <v>11</v>
      </c>
      <c r="BZ100" s="42">
        <v>13</v>
      </c>
      <c r="CA100" s="14"/>
      <c r="CB100" s="98"/>
      <c r="CC100" s="444">
        <f t="shared" si="50"/>
        <v>0</v>
      </c>
      <c r="CD100" s="444">
        <f t="shared" si="51"/>
        <v>0</v>
      </c>
      <c r="CE100" s="444">
        <f t="shared" si="52"/>
        <v>0</v>
      </c>
      <c r="CF100" s="444">
        <f t="shared" si="53"/>
        <v>0</v>
      </c>
      <c r="CG100" s="444">
        <f t="shared" si="54"/>
        <v>0</v>
      </c>
      <c r="CH100" s="444">
        <f t="shared" si="55"/>
        <v>1</v>
      </c>
      <c r="CI100" s="444">
        <f t="shared" si="56"/>
        <v>0</v>
      </c>
      <c r="CJ100" s="444">
        <f t="shared" si="57"/>
        <v>0</v>
      </c>
      <c r="CK100" s="444">
        <f t="shared" si="58"/>
        <v>0</v>
      </c>
      <c r="CL100" s="444">
        <f t="shared" si="59"/>
        <v>0</v>
      </c>
      <c r="CM100" s="444">
        <f t="shared" si="60"/>
        <v>1</v>
      </c>
      <c r="CN100" s="444">
        <f t="shared" si="61"/>
        <v>0</v>
      </c>
      <c r="CO100" s="444">
        <f t="shared" si="62"/>
        <v>1</v>
      </c>
      <c r="CP100" s="444">
        <f t="shared" si="63"/>
        <v>0</v>
      </c>
      <c r="CQ100" s="444">
        <f t="shared" si="64"/>
        <v>0</v>
      </c>
      <c r="CR100" s="444">
        <f t="shared" si="65"/>
        <v>0</v>
      </c>
      <c r="CS100" s="444">
        <f t="shared" si="66"/>
        <v>1</v>
      </c>
      <c r="CT100" s="444">
        <f t="shared" si="67"/>
        <v>0</v>
      </c>
      <c r="CU100" s="444">
        <f t="shared" si="68"/>
        <v>0</v>
      </c>
      <c r="CV100" s="444">
        <f t="shared" si="69"/>
        <v>0</v>
      </c>
      <c r="CW100" s="444">
        <f t="shared" si="70"/>
        <v>0</v>
      </c>
      <c r="CX100" s="444">
        <f t="shared" si="71"/>
        <v>1</v>
      </c>
      <c r="CY100" s="444">
        <f t="shared" si="72"/>
        <v>1</v>
      </c>
      <c r="CZ100" s="444">
        <f t="shared" si="73"/>
        <v>1</v>
      </c>
      <c r="DA100" s="444">
        <f t="shared" si="74"/>
        <v>0</v>
      </c>
      <c r="DB100" s="444">
        <f t="shared" si="75"/>
        <v>0</v>
      </c>
      <c r="DC100" s="444">
        <f t="shared" si="76"/>
        <v>1</v>
      </c>
      <c r="DD100" s="444">
        <f t="shared" si="77"/>
        <v>1</v>
      </c>
      <c r="DE100" s="444">
        <f t="shared" si="78"/>
        <v>0</v>
      </c>
      <c r="DF100" s="444">
        <f t="shared" si="79"/>
        <v>0</v>
      </c>
      <c r="DG100" s="444">
        <f t="shared" si="80"/>
        <v>0</v>
      </c>
      <c r="DH100" s="444">
        <f t="shared" si="81"/>
        <v>0</v>
      </c>
      <c r="DI100" s="444">
        <f t="shared" si="82"/>
        <v>0</v>
      </c>
      <c r="DJ100" s="444">
        <f t="shared" si="83"/>
        <v>0</v>
      </c>
      <c r="DK100" s="444">
        <f t="shared" si="84"/>
        <v>1</v>
      </c>
      <c r="DL100" s="444">
        <f t="shared" si="85"/>
        <v>0</v>
      </c>
      <c r="DM100" s="444">
        <f t="shared" si="86"/>
        <v>0</v>
      </c>
      <c r="DN100" s="444">
        <f t="shared" si="87"/>
        <v>0</v>
      </c>
      <c r="DO100" s="444">
        <f t="shared" si="88"/>
        <v>0</v>
      </c>
      <c r="DP100" s="444">
        <f t="shared" si="89"/>
        <v>0</v>
      </c>
      <c r="DQ100" s="444">
        <f t="shared" si="90"/>
        <v>0</v>
      </c>
      <c r="DR100" s="444">
        <f t="shared" si="91"/>
        <v>0</v>
      </c>
      <c r="DS100" s="444">
        <f t="shared" si="92"/>
        <v>1</v>
      </c>
      <c r="DT100" s="444">
        <f t="shared" si="93"/>
        <v>1</v>
      </c>
      <c r="DU100" s="444">
        <f t="shared" si="94"/>
        <v>0</v>
      </c>
      <c r="DV100" s="444">
        <f t="shared" si="95"/>
        <v>0</v>
      </c>
      <c r="DW100" s="444">
        <f t="shared" si="96"/>
        <v>1</v>
      </c>
      <c r="DX100" s="444">
        <f t="shared" si="97"/>
        <v>0</v>
      </c>
      <c r="DY100" s="444">
        <f t="shared" si="98"/>
        <v>0</v>
      </c>
      <c r="DZ100" s="444">
        <f t="shared" si="99"/>
        <v>0</v>
      </c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331"/>
    </row>
    <row r="101" spans="1:244" s="377" customFormat="1" ht="36" customHeight="1" x14ac:dyDescent="0.45">
      <c r="A101" s="398" t="s">
        <v>51</v>
      </c>
      <c r="B101" s="412">
        <v>44716</v>
      </c>
      <c r="C101" s="48"/>
      <c r="D101" s="51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261"/>
      <c r="AT101" s="261"/>
      <c r="AU101" s="290"/>
      <c r="AV101" s="290"/>
      <c r="AW101" s="290"/>
      <c r="AX101" s="290"/>
      <c r="AY101" s="290"/>
      <c r="AZ101" s="284"/>
      <c r="BA101" s="284"/>
      <c r="BB101" s="268"/>
      <c r="BC101" s="251"/>
      <c r="BD101" s="251"/>
      <c r="BE101" s="248"/>
      <c r="BF101" s="248"/>
      <c r="BG101" s="252"/>
      <c r="BH101" s="252"/>
      <c r="BI101" s="252"/>
      <c r="BJ101" s="252"/>
      <c r="BK101" s="164"/>
      <c r="BL101" s="32"/>
      <c r="BM101" s="181">
        <v>43</v>
      </c>
      <c r="BN101" s="181">
        <v>44</v>
      </c>
      <c r="BO101" s="185">
        <v>35</v>
      </c>
      <c r="BP101" s="185">
        <v>24</v>
      </c>
      <c r="BQ101" s="183">
        <v>28</v>
      </c>
      <c r="BR101" s="203">
        <v>17</v>
      </c>
      <c r="BS101" s="207"/>
      <c r="BT101" s="185"/>
      <c r="BU101" s="185"/>
      <c r="BV101" s="185">
        <v>6</v>
      </c>
      <c r="BW101" s="185"/>
      <c r="BX101" s="185"/>
      <c r="BY101" s="204">
        <v>11</v>
      </c>
      <c r="BZ101" s="44">
        <v>13</v>
      </c>
      <c r="CA101" s="10"/>
      <c r="CB101" s="15"/>
      <c r="CC101" s="16">
        <f t="shared" si="50"/>
        <v>0</v>
      </c>
      <c r="CD101" s="16">
        <f t="shared" si="51"/>
        <v>0</v>
      </c>
      <c r="CE101" s="16">
        <f t="shared" si="52"/>
        <v>0</v>
      </c>
      <c r="CF101" s="16">
        <f t="shared" si="53"/>
        <v>0</v>
      </c>
      <c r="CG101" s="16">
        <f t="shared" si="54"/>
        <v>0</v>
      </c>
      <c r="CH101" s="16">
        <f t="shared" si="55"/>
        <v>1</v>
      </c>
      <c r="CI101" s="16">
        <f t="shared" si="56"/>
        <v>0</v>
      </c>
      <c r="CJ101" s="16">
        <f t="shared" si="57"/>
        <v>0</v>
      </c>
      <c r="CK101" s="16">
        <f t="shared" si="58"/>
        <v>0</v>
      </c>
      <c r="CL101" s="16">
        <f t="shared" si="59"/>
        <v>0</v>
      </c>
      <c r="CM101" s="16">
        <f t="shared" si="60"/>
        <v>1</v>
      </c>
      <c r="CN101" s="16">
        <f t="shared" si="61"/>
        <v>0</v>
      </c>
      <c r="CO101" s="16">
        <f t="shared" si="62"/>
        <v>1</v>
      </c>
      <c r="CP101" s="16">
        <f t="shared" si="63"/>
        <v>0</v>
      </c>
      <c r="CQ101" s="16">
        <f t="shared" si="64"/>
        <v>0</v>
      </c>
      <c r="CR101" s="16">
        <f t="shared" si="65"/>
        <v>0</v>
      </c>
      <c r="CS101" s="16">
        <f t="shared" si="66"/>
        <v>1</v>
      </c>
      <c r="CT101" s="16">
        <f t="shared" si="67"/>
        <v>0</v>
      </c>
      <c r="CU101" s="16">
        <f t="shared" si="68"/>
        <v>0</v>
      </c>
      <c r="CV101" s="16">
        <f t="shared" si="69"/>
        <v>0</v>
      </c>
      <c r="CW101" s="16">
        <f t="shared" si="70"/>
        <v>0</v>
      </c>
      <c r="CX101" s="16">
        <f t="shared" si="71"/>
        <v>0</v>
      </c>
      <c r="CY101" s="16">
        <f t="shared" si="72"/>
        <v>0</v>
      </c>
      <c r="CZ101" s="16">
        <f t="shared" si="73"/>
        <v>1</v>
      </c>
      <c r="DA101" s="16">
        <f t="shared" si="74"/>
        <v>0</v>
      </c>
      <c r="DB101" s="16">
        <f t="shared" si="75"/>
        <v>0</v>
      </c>
      <c r="DC101" s="16">
        <f t="shared" si="76"/>
        <v>0</v>
      </c>
      <c r="DD101" s="16">
        <f t="shared" si="77"/>
        <v>1</v>
      </c>
      <c r="DE101" s="16">
        <f t="shared" si="78"/>
        <v>0</v>
      </c>
      <c r="DF101" s="16">
        <f t="shared" si="79"/>
        <v>0</v>
      </c>
      <c r="DG101" s="16">
        <f t="shared" si="80"/>
        <v>0</v>
      </c>
      <c r="DH101" s="16">
        <f t="shared" si="81"/>
        <v>0</v>
      </c>
      <c r="DI101" s="16">
        <f t="shared" si="82"/>
        <v>0</v>
      </c>
      <c r="DJ101" s="16">
        <f t="shared" si="83"/>
        <v>0</v>
      </c>
      <c r="DK101" s="16">
        <f t="shared" si="84"/>
        <v>1</v>
      </c>
      <c r="DL101" s="16">
        <f t="shared" si="85"/>
        <v>0</v>
      </c>
      <c r="DM101" s="16">
        <f t="shared" si="86"/>
        <v>0</v>
      </c>
      <c r="DN101" s="16">
        <f t="shared" si="87"/>
        <v>0</v>
      </c>
      <c r="DO101" s="16">
        <f t="shared" si="88"/>
        <v>0</v>
      </c>
      <c r="DP101" s="16">
        <f t="shared" si="89"/>
        <v>0</v>
      </c>
      <c r="DQ101" s="16">
        <f t="shared" si="90"/>
        <v>0</v>
      </c>
      <c r="DR101" s="16">
        <f t="shared" si="91"/>
        <v>0</v>
      </c>
      <c r="DS101" s="16">
        <f t="shared" si="92"/>
        <v>1</v>
      </c>
      <c r="DT101" s="16">
        <f t="shared" si="93"/>
        <v>1</v>
      </c>
      <c r="DU101" s="16">
        <f t="shared" si="94"/>
        <v>0</v>
      </c>
      <c r="DV101" s="16">
        <f t="shared" si="95"/>
        <v>0</v>
      </c>
      <c r="DW101" s="16">
        <f t="shared" si="96"/>
        <v>0</v>
      </c>
      <c r="DX101" s="16">
        <f t="shared" si="97"/>
        <v>0</v>
      </c>
      <c r="DY101" s="16">
        <f t="shared" si="98"/>
        <v>0</v>
      </c>
      <c r="DZ101" s="16">
        <f t="shared" si="99"/>
        <v>0</v>
      </c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375"/>
      <c r="EQ101" s="376"/>
      <c r="ER101" s="376"/>
      <c r="ES101" s="376"/>
      <c r="ET101" s="376"/>
      <c r="EU101" s="376"/>
      <c r="EV101" s="376"/>
      <c r="EW101" s="376"/>
      <c r="EX101" s="376"/>
      <c r="EY101" s="376"/>
      <c r="EZ101" s="376"/>
      <c r="FA101" s="376"/>
      <c r="FB101" s="376"/>
      <c r="FC101" s="376"/>
      <c r="FD101" s="376"/>
      <c r="FE101" s="376"/>
      <c r="FF101" s="376"/>
      <c r="FG101" s="376"/>
      <c r="FH101" s="376"/>
      <c r="FI101" s="376"/>
      <c r="FJ101" s="376"/>
      <c r="FK101" s="376"/>
      <c r="FL101" s="376"/>
      <c r="FM101" s="376"/>
      <c r="FN101" s="376"/>
      <c r="FO101" s="376"/>
      <c r="FP101" s="376"/>
      <c r="FQ101" s="376"/>
      <c r="FR101" s="376"/>
      <c r="FS101" s="376"/>
      <c r="FT101" s="376"/>
      <c r="FU101" s="376"/>
      <c r="FV101" s="376"/>
      <c r="FW101" s="376"/>
      <c r="FX101" s="376"/>
      <c r="FY101" s="376"/>
      <c r="FZ101" s="376"/>
      <c r="GA101" s="376"/>
      <c r="GB101" s="376"/>
      <c r="GC101" s="376"/>
      <c r="GD101" s="376"/>
      <c r="GE101" s="376"/>
      <c r="GF101" s="376"/>
      <c r="GG101" s="376"/>
      <c r="GH101" s="376"/>
      <c r="GI101" s="376"/>
      <c r="GJ101" s="376"/>
      <c r="GK101" s="376"/>
      <c r="GL101" s="376"/>
      <c r="GM101" s="376"/>
      <c r="GN101" s="376"/>
      <c r="GO101" s="376"/>
      <c r="GP101" s="376"/>
      <c r="GQ101" s="376"/>
      <c r="GR101" s="376"/>
      <c r="GS101" s="376"/>
      <c r="GT101" s="376"/>
      <c r="GU101" s="376"/>
      <c r="GV101" s="376"/>
      <c r="GW101" s="376"/>
      <c r="GX101" s="376"/>
      <c r="GY101" s="376"/>
      <c r="GZ101" s="376"/>
      <c r="HA101" s="376"/>
      <c r="HB101" s="376"/>
      <c r="HC101" s="376"/>
      <c r="HD101" s="376"/>
      <c r="HE101" s="376"/>
      <c r="HF101" s="376"/>
      <c r="HG101" s="376"/>
      <c r="HH101" s="376"/>
      <c r="HI101" s="376"/>
      <c r="HJ101" s="376"/>
      <c r="HK101" s="376"/>
      <c r="HL101" s="376"/>
      <c r="HM101" s="376"/>
      <c r="HN101" s="376"/>
      <c r="HO101" s="376"/>
      <c r="HP101" s="376"/>
      <c r="HQ101" s="376"/>
      <c r="HR101" s="376"/>
      <c r="HS101" s="376"/>
      <c r="HT101" s="376"/>
      <c r="HU101" s="376"/>
      <c r="HV101" s="376"/>
      <c r="HW101" s="376"/>
      <c r="HX101" s="376"/>
      <c r="HY101" s="376"/>
      <c r="HZ101" s="376"/>
      <c r="IA101" s="376"/>
      <c r="IB101" s="376"/>
      <c r="IC101" s="376"/>
      <c r="ID101" s="376"/>
      <c r="IE101" s="376"/>
      <c r="IF101" s="376"/>
      <c r="IG101" s="376"/>
      <c r="IH101" s="376"/>
      <c r="II101" s="376"/>
      <c r="IJ101" s="376"/>
    </row>
    <row r="102" spans="1:244" s="332" customFormat="1" ht="36" customHeight="1" x14ac:dyDescent="0.45">
      <c r="A102" s="399" t="s">
        <v>52</v>
      </c>
      <c r="B102" s="413">
        <v>44717</v>
      </c>
      <c r="C102" s="49"/>
      <c r="D102" s="50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1"/>
      <c r="AV102" s="271"/>
      <c r="AW102" s="271"/>
      <c r="AX102" s="271"/>
      <c r="AY102" s="271"/>
      <c r="AZ102" s="272"/>
      <c r="BA102" s="272"/>
      <c r="BB102" s="272"/>
      <c r="BC102" s="243"/>
      <c r="BD102" s="243"/>
      <c r="BE102" s="243"/>
      <c r="BF102" s="243"/>
      <c r="BG102" s="243"/>
      <c r="BH102" s="243"/>
      <c r="BI102" s="243"/>
      <c r="BJ102" s="243"/>
      <c r="BK102" s="113"/>
      <c r="BL102" s="12"/>
      <c r="BM102" s="174"/>
      <c r="BN102" s="175"/>
      <c r="BO102" s="175"/>
      <c r="BP102" s="175"/>
      <c r="BQ102" s="175"/>
      <c r="BR102" s="180"/>
      <c r="BS102" s="180"/>
      <c r="BT102" s="180"/>
      <c r="BU102" s="180"/>
      <c r="BV102" s="180"/>
      <c r="BW102" s="180"/>
      <c r="BX102" s="180"/>
      <c r="BY102" s="192"/>
      <c r="BZ102" s="27"/>
      <c r="CA102" s="14"/>
      <c r="CB102" s="15"/>
      <c r="CC102" s="16">
        <f t="shared" si="50"/>
        <v>0</v>
      </c>
      <c r="CD102" s="16">
        <f t="shared" si="51"/>
        <v>0</v>
      </c>
      <c r="CE102" s="16">
        <f t="shared" si="52"/>
        <v>0</v>
      </c>
      <c r="CF102" s="16">
        <f t="shared" si="53"/>
        <v>0</v>
      </c>
      <c r="CG102" s="16">
        <f t="shared" si="54"/>
        <v>0</v>
      </c>
      <c r="CH102" s="16">
        <f t="shared" si="55"/>
        <v>0</v>
      </c>
      <c r="CI102" s="16">
        <f t="shared" si="56"/>
        <v>0</v>
      </c>
      <c r="CJ102" s="16">
        <f t="shared" si="57"/>
        <v>0</v>
      </c>
      <c r="CK102" s="16">
        <f t="shared" si="58"/>
        <v>0</v>
      </c>
      <c r="CL102" s="16">
        <f t="shared" si="59"/>
        <v>0</v>
      </c>
      <c r="CM102" s="16">
        <f t="shared" si="60"/>
        <v>0</v>
      </c>
      <c r="CN102" s="16">
        <f t="shared" si="61"/>
        <v>0</v>
      </c>
      <c r="CO102" s="16">
        <f t="shared" si="62"/>
        <v>0</v>
      </c>
      <c r="CP102" s="16">
        <f t="shared" si="63"/>
        <v>0</v>
      </c>
      <c r="CQ102" s="16">
        <f t="shared" si="64"/>
        <v>0</v>
      </c>
      <c r="CR102" s="16">
        <f t="shared" si="65"/>
        <v>0</v>
      </c>
      <c r="CS102" s="16">
        <f t="shared" si="66"/>
        <v>0</v>
      </c>
      <c r="CT102" s="16">
        <f t="shared" si="67"/>
        <v>0</v>
      </c>
      <c r="CU102" s="16">
        <f t="shared" si="68"/>
        <v>0</v>
      </c>
      <c r="CV102" s="16">
        <f t="shared" si="69"/>
        <v>0</v>
      </c>
      <c r="CW102" s="16">
        <f t="shared" si="70"/>
        <v>0</v>
      </c>
      <c r="CX102" s="16">
        <f t="shared" si="71"/>
        <v>0</v>
      </c>
      <c r="CY102" s="16">
        <f t="shared" si="72"/>
        <v>0</v>
      </c>
      <c r="CZ102" s="16">
        <f t="shared" si="73"/>
        <v>0</v>
      </c>
      <c r="DA102" s="16">
        <f t="shared" si="74"/>
        <v>0</v>
      </c>
      <c r="DB102" s="16">
        <f t="shared" si="75"/>
        <v>0</v>
      </c>
      <c r="DC102" s="16">
        <f t="shared" si="76"/>
        <v>0</v>
      </c>
      <c r="DD102" s="16">
        <f t="shared" si="77"/>
        <v>0</v>
      </c>
      <c r="DE102" s="16">
        <f t="shared" si="78"/>
        <v>0</v>
      </c>
      <c r="DF102" s="16">
        <f t="shared" si="79"/>
        <v>0</v>
      </c>
      <c r="DG102" s="16">
        <f t="shared" si="80"/>
        <v>0</v>
      </c>
      <c r="DH102" s="16">
        <f t="shared" si="81"/>
        <v>0</v>
      </c>
      <c r="DI102" s="16">
        <f t="shared" si="82"/>
        <v>0</v>
      </c>
      <c r="DJ102" s="16">
        <f t="shared" si="83"/>
        <v>0</v>
      </c>
      <c r="DK102" s="16">
        <f t="shared" si="84"/>
        <v>0</v>
      </c>
      <c r="DL102" s="16">
        <f t="shared" si="85"/>
        <v>0</v>
      </c>
      <c r="DM102" s="16">
        <f t="shared" si="86"/>
        <v>0</v>
      </c>
      <c r="DN102" s="16">
        <f t="shared" si="87"/>
        <v>0</v>
      </c>
      <c r="DO102" s="16">
        <f t="shared" si="88"/>
        <v>0</v>
      </c>
      <c r="DP102" s="16">
        <f t="shared" si="89"/>
        <v>0</v>
      </c>
      <c r="DQ102" s="16">
        <f t="shared" si="90"/>
        <v>0</v>
      </c>
      <c r="DR102" s="16">
        <f t="shared" si="91"/>
        <v>0</v>
      </c>
      <c r="DS102" s="16">
        <f t="shared" si="92"/>
        <v>0</v>
      </c>
      <c r="DT102" s="16">
        <f t="shared" si="93"/>
        <v>0</v>
      </c>
      <c r="DU102" s="16">
        <f t="shared" si="94"/>
        <v>0</v>
      </c>
      <c r="DV102" s="16">
        <f t="shared" si="95"/>
        <v>0</v>
      </c>
      <c r="DW102" s="16">
        <f t="shared" si="96"/>
        <v>0</v>
      </c>
      <c r="DX102" s="16">
        <f t="shared" si="97"/>
        <v>0</v>
      </c>
      <c r="DY102" s="16">
        <f t="shared" si="98"/>
        <v>0</v>
      </c>
      <c r="DZ102" s="16">
        <f t="shared" si="99"/>
        <v>0</v>
      </c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331"/>
    </row>
    <row r="103" spans="1:244" s="377" customFormat="1" ht="36" customHeight="1" x14ac:dyDescent="0.45">
      <c r="A103" s="398" t="s">
        <v>46</v>
      </c>
      <c r="B103" s="412">
        <v>44718</v>
      </c>
      <c r="C103" s="48"/>
      <c r="D103" s="51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61"/>
      <c r="AT103" s="261"/>
      <c r="AU103" s="267" t="s">
        <v>69</v>
      </c>
      <c r="AV103" s="267">
        <v>33</v>
      </c>
      <c r="AW103" s="267">
        <v>37</v>
      </c>
      <c r="AX103" s="267">
        <v>38</v>
      </c>
      <c r="AY103" s="421">
        <v>48</v>
      </c>
      <c r="AZ103" s="536"/>
      <c r="BA103" s="536"/>
      <c r="BB103" s="268"/>
      <c r="BC103" s="241">
        <v>44</v>
      </c>
      <c r="BD103" s="241">
        <v>25</v>
      </c>
      <c r="BE103" s="250"/>
      <c r="BF103" s="250"/>
      <c r="BG103" s="250"/>
      <c r="BH103" s="250"/>
      <c r="BI103" s="250"/>
      <c r="BJ103" s="250"/>
      <c r="BK103" s="166"/>
      <c r="BL103" s="59"/>
      <c r="BM103" s="185">
        <v>45</v>
      </c>
      <c r="BN103" s="183">
        <v>46</v>
      </c>
      <c r="BO103" s="183">
        <v>34</v>
      </c>
      <c r="BP103" s="183">
        <v>23</v>
      </c>
      <c r="BQ103" s="183">
        <v>29</v>
      </c>
      <c r="BR103" s="464">
        <v>26</v>
      </c>
      <c r="BS103" s="185"/>
      <c r="BT103" s="185"/>
      <c r="BU103" s="185"/>
      <c r="BV103" s="185"/>
      <c r="BW103" s="185"/>
      <c r="BX103" s="185"/>
      <c r="BY103" s="204">
        <v>12</v>
      </c>
      <c r="BZ103" s="44"/>
      <c r="CA103" s="10"/>
      <c r="CB103" s="15"/>
      <c r="CC103" s="16">
        <f t="shared" si="50"/>
        <v>0</v>
      </c>
      <c r="CD103" s="16">
        <f t="shared" si="51"/>
        <v>0</v>
      </c>
      <c r="CE103" s="16">
        <f t="shared" si="52"/>
        <v>0</v>
      </c>
      <c r="CF103" s="16">
        <f t="shared" si="53"/>
        <v>0</v>
      </c>
      <c r="CG103" s="16">
        <f t="shared" si="54"/>
        <v>0</v>
      </c>
      <c r="CH103" s="16">
        <f t="shared" si="55"/>
        <v>0</v>
      </c>
      <c r="CI103" s="16">
        <f t="shared" si="56"/>
        <v>0</v>
      </c>
      <c r="CJ103" s="16">
        <f t="shared" si="57"/>
        <v>0</v>
      </c>
      <c r="CK103" s="16">
        <f t="shared" si="58"/>
        <v>0</v>
      </c>
      <c r="CL103" s="16">
        <f t="shared" si="59"/>
        <v>0</v>
      </c>
      <c r="CM103" s="16">
        <f t="shared" si="60"/>
        <v>0</v>
      </c>
      <c r="CN103" s="16">
        <f t="shared" si="61"/>
        <v>1</v>
      </c>
      <c r="CO103" s="16">
        <f t="shared" si="62"/>
        <v>0</v>
      </c>
      <c r="CP103" s="16">
        <f t="shared" si="63"/>
        <v>0</v>
      </c>
      <c r="CQ103" s="16">
        <f t="shared" si="64"/>
        <v>0</v>
      </c>
      <c r="CR103" s="16">
        <f t="shared" si="65"/>
        <v>0</v>
      </c>
      <c r="CS103" s="16">
        <f t="shared" si="66"/>
        <v>0</v>
      </c>
      <c r="CT103" s="16">
        <f t="shared" si="67"/>
        <v>0</v>
      </c>
      <c r="CU103" s="16">
        <f t="shared" si="68"/>
        <v>0</v>
      </c>
      <c r="CV103" s="16">
        <f t="shared" si="69"/>
        <v>0</v>
      </c>
      <c r="CW103" s="16">
        <f t="shared" si="70"/>
        <v>0</v>
      </c>
      <c r="CX103" s="16">
        <f t="shared" si="71"/>
        <v>0</v>
      </c>
      <c r="CY103" s="16">
        <f t="shared" si="72"/>
        <v>1</v>
      </c>
      <c r="CZ103" s="16">
        <f t="shared" si="73"/>
        <v>0</v>
      </c>
      <c r="DA103" s="16">
        <f t="shared" si="74"/>
        <v>1</v>
      </c>
      <c r="DB103" s="16">
        <f t="shared" si="75"/>
        <v>1</v>
      </c>
      <c r="DC103" s="16">
        <f t="shared" si="76"/>
        <v>0</v>
      </c>
      <c r="DD103" s="16">
        <f t="shared" si="77"/>
        <v>0</v>
      </c>
      <c r="DE103" s="16">
        <f t="shared" si="78"/>
        <v>1</v>
      </c>
      <c r="DF103" s="16">
        <f t="shared" si="79"/>
        <v>0</v>
      </c>
      <c r="DG103" s="16">
        <f t="shared" si="80"/>
        <v>0</v>
      </c>
      <c r="DH103" s="16">
        <f t="shared" si="81"/>
        <v>0</v>
      </c>
      <c r="DI103" s="16">
        <f t="shared" si="82"/>
        <v>1</v>
      </c>
      <c r="DJ103" s="16">
        <f t="shared" si="83"/>
        <v>1</v>
      </c>
      <c r="DK103" s="16">
        <f t="shared" si="84"/>
        <v>0</v>
      </c>
      <c r="DL103" s="16">
        <f t="shared" si="85"/>
        <v>0</v>
      </c>
      <c r="DM103" s="16">
        <f t="shared" si="86"/>
        <v>1</v>
      </c>
      <c r="DN103" s="16">
        <f t="shared" si="87"/>
        <v>1</v>
      </c>
      <c r="DO103" s="16">
        <f t="shared" si="88"/>
        <v>0</v>
      </c>
      <c r="DP103" s="16">
        <f t="shared" si="89"/>
        <v>0</v>
      </c>
      <c r="DQ103" s="16">
        <f t="shared" si="90"/>
        <v>0</v>
      </c>
      <c r="DR103" s="16">
        <f t="shared" si="91"/>
        <v>0</v>
      </c>
      <c r="DS103" s="16">
        <f t="shared" si="92"/>
        <v>0</v>
      </c>
      <c r="DT103" s="16">
        <f t="shared" si="93"/>
        <v>1</v>
      </c>
      <c r="DU103" s="16">
        <f t="shared" si="94"/>
        <v>1</v>
      </c>
      <c r="DV103" s="16">
        <f t="shared" si="95"/>
        <v>1</v>
      </c>
      <c r="DW103" s="16">
        <f t="shared" si="96"/>
        <v>0</v>
      </c>
      <c r="DX103" s="16">
        <f t="shared" si="97"/>
        <v>1</v>
      </c>
      <c r="DY103" s="16">
        <f t="shared" si="98"/>
        <v>0</v>
      </c>
      <c r="DZ103" s="16">
        <f t="shared" si="99"/>
        <v>0</v>
      </c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375"/>
      <c r="EQ103" s="376"/>
      <c r="ER103" s="376"/>
      <c r="ES103" s="376"/>
      <c r="ET103" s="376"/>
      <c r="EU103" s="376"/>
      <c r="EV103" s="376"/>
      <c r="EW103" s="376"/>
      <c r="EX103" s="376"/>
      <c r="EY103" s="376"/>
      <c r="EZ103" s="376"/>
      <c r="FA103" s="376"/>
      <c r="FB103" s="376"/>
      <c r="FC103" s="376"/>
      <c r="FD103" s="376"/>
      <c r="FE103" s="376"/>
      <c r="FF103" s="376"/>
      <c r="FG103" s="376"/>
      <c r="FH103" s="376"/>
      <c r="FI103" s="376"/>
      <c r="FJ103" s="376"/>
      <c r="FK103" s="376"/>
      <c r="FL103" s="376"/>
      <c r="FM103" s="376"/>
      <c r="FN103" s="376"/>
      <c r="FO103" s="376"/>
      <c r="FP103" s="376"/>
      <c r="FQ103" s="376"/>
      <c r="FR103" s="376"/>
      <c r="FS103" s="376"/>
      <c r="FT103" s="376"/>
      <c r="FU103" s="376"/>
      <c r="FV103" s="376"/>
      <c r="FW103" s="376"/>
      <c r="FX103" s="376"/>
      <c r="FY103" s="376"/>
      <c r="FZ103" s="376"/>
      <c r="GA103" s="376"/>
      <c r="GB103" s="376"/>
      <c r="GC103" s="376"/>
      <c r="GD103" s="376"/>
      <c r="GE103" s="376"/>
      <c r="GF103" s="376"/>
      <c r="GG103" s="376"/>
      <c r="GH103" s="376"/>
      <c r="GI103" s="376"/>
      <c r="GJ103" s="376"/>
      <c r="GK103" s="376"/>
      <c r="GL103" s="376"/>
      <c r="GM103" s="376"/>
      <c r="GN103" s="376"/>
      <c r="GO103" s="376"/>
      <c r="GP103" s="376"/>
      <c r="GQ103" s="376"/>
      <c r="GR103" s="376"/>
      <c r="GS103" s="376"/>
      <c r="GT103" s="376"/>
      <c r="GU103" s="376"/>
      <c r="GV103" s="376"/>
      <c r="GW103" s="376"/>
      <c r="GX103" s="376"/>
      <c r="GY103" s="376"/>
      <c r="GZ103" s="376"/>
      <c r="HA103" s="376"/>
      <c r="HB103" s="376"/>
      <c r="HC103" s="376"/>
      <c r="HD103" s="376"/>
      <c r="HE103" s="376"/>
      <c r="HF103" s="376"/>
      <c r="HG103" s="376"/>
      <c r="HH103" s="376"/>
      <c r="HI103" s="376"/>
      <c r="HJ103" s="376"/>
      <c r="HK103" s="376"/>
      <c r="HL103" s="376"/>
      <c r="HM103" s="376"/>
      <c r="HN103" s="376"/>
      <c r="HO103" s="376"/>
      <c r="HP103" s="376"/>
      <c r="HQ103" s="376"/>
      <c r="HR103" s="376"/>
      <c r="HS103" s="376"/>
      <c r="HT103" s="376"/>
      <c r="HU103" s="376"/>
      <c r="HV103" s="376"/>
      <c r="HW103" s="376"/>
      <c r="HX103" s="376"/>
      <c r="HY103" s="376"/>
      <c r="HZ103" s="376"/>
      <c r="IA103" s="376"/>
      <c r="IB103" s="376"/>
      <c r="IC103" s="376"/>
      <c r="ID103" s="376"/>
      <c r="IE103" s="376"/>
      <c r="IF103" s="376"/>
      <c r="IG103" s="376"/>
      <c r="IH103" s="376"/>
      <c r="II103" s="376"/>
      <c r="IJ103" s="376"/>
    </row>
    <row r="104" spans="1:244" s="377" customFormat="1" ht="36" customHeight="1" x14ac:dyDescent="0.45">
      <c r="A104" s="398" t="s">
        <v>47</v>
      </c>
      <c r="B104" s="412">
        <v>44719</v>
      </c>
      <c r="C104" s="48"/>
      <c r="D104" s="124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3"/>
      <c r="AV104" s="263"/>
      <c r="AW104" s="263"/>
      <c r="AX104" s="263"/>
      <c r="AY104" s="263"/>
      <c r="AZ104" s="264"/>
      <c r="BA104" s="264"/>
      <c r="BB104" s="268"/>
      <c r="BC104" s="241">
        <v>44</v>
      </c>
      <c r="BD104" s="241">
        <v>25</v>
      </c>
      <c r="BE104" s="250"/>
      <c r="BF104" s="250"/>
      <c r="BG104" s="250"/>
      <c r="BH104" s="250"/>
      <c r="BI104" s="250"/>
      <c r="BJ104" s="250"/>
      <c r="BK104" s="167"/>
      <c r="BL104" s="32"/>
      <c r="BM104" s="185">
        <v>45</v>
      </c>
      <c r="BN104" s="183">
        <v>46</v>
      </c>
      <c r="BO104" s="183">
        <v>34</v>
      </c>
      <c r="BP104" s="183">
        <v>23</v>
      </c>
      <c r="BQ104" s="183">
        <v>29</v>
      </c>
      <c r="BR104" s="464">
        <v>26</v>
      </c>
      <c r="BS104" s="185"/>
      <c r="BT104" s="185"/>
      <c r="BU104" s="185"/>
      <c r="BV104" s="185"/>
      <c r="BW104" s="185"/>
      <c r="BX104" s="185"/>
      <c r="BY104" s="204">
        <v>12</v>
      </c>
      <c r="BZ104" s="44"/>
      <c r="CA104" s="10"/>
      <c r="CB104" s="15"/>
      <c r="CC104" s="16">
        <f t="shared" si="50"/>
        <v>0</v>
      </c>
      <c r="CD104" s="16">
        <f t="shared" si="51"/>
        <v>0</v>
      </c>
      <c r="CE104" s="16">
        <f t="shared" si="52"/>
        <v>0</v>
      </c>
      <c r="CF104" s="16">
        <f t="shared" si="53"/>
        <v>0</v>
      </c>
      <c r="CG104" s="16">
        <f t="shared" si="54"/>
        <v>0</v>
      </c>
      <c r="CH104" s="16">
        <f t="shared" si="55"/>
        <v>0</v>
      </c>
      <c r="CI104" s="16">
        <f t="shared" si="56"/>
        <v>0</v>
      </c>
      <c r="CJ104" s="16">
        <f t="shared" si="57"/>
        <v>0</v>
      </c>
      <c r="CK104" s="16">
        <f t="shared" si="58"/>
        <v>0</v>
      </c>
      <c r="CL104" s="16">
        <f t="shared" si="59"/>
        <v>0</v>
      </c>
      <c r="CM104" s="16">
        <f t="shared" si="60"/>
        <v>0</v>
      </c>
      <c r="CN104" s="16">
        <f t="shared" si="61"/>
        <v>1</v>
      </c>
      <c r="CO104" s="16">
        <f t="shared" si="62"/>
        <v>0</v>
      </c>
      <c r="CP104" s="16">
        <f t="shared" si="63"/>
        <v>0</v>
      </c>
      <c r="CQ104" s="16">
        <f t="shared" si="64"/>
        <v>0</v>
      </c>
      <c r="CR104" s="16">
        <f t="shared" si="65"/>
        <v>0</v>
      </c>
      <c r="CS104" s="16">
        <f t="shared" si="66"/>
        <v>0</v>
      </c>
      <c r="CT104" s="16">
        <f t="shared" si="67"/>
        <v>0</v>
      </c>
      <c r="CU104" s="16">
        <f t="shared" si="68"/>
        <v>0</v>
      </c>
      <c r="CV104" s="16">
        <f t="shared" si="69"/>
        <v>0</v>
      </c>
      <c r="CW104" s="16">
        <f t="shared" si="70"/>
        <v>0</v>
      </c>
      <c r="CX104" s="16">
        <f t="shared" si="71"/>
        <v>0</v>
      </c>
      <c r="CY104" s="16">
        <f t="shared" si="72"/>
        <v>1</v>
      </c>
      <c r="CZ104" s="16">
        <f t="shared" si="73"/>
        <v>0</v>
      </c>
      <c r="DA104" s="16">
        <f t="shared" si="74"/>
        <v>1</v>
      </c>
      <c r="DB104" s="16">
        <f t="shared" si="75"/>
        <v>1</v>
      </c>
      <c r="DC104" s="16">
        <f t="shared" si="76"/>
        <v>0</v>
      </c>
      <c r="DD104" s="16">
        <f t="shared" si="77"/>
        <v>0</v>
      </c>
      <c r="DE104" s="16">
        <f t="shared" si="78"/>
        <v>1</v>
      </c>
      <c r="DF104" s="16">
        <f t="shared" si="79"/>
        <v>0</v>
      </c>
      <c r="DG104" s="16">
        <f t="shared" si="80"/>
        <v>0</v>
      </c>
      <c r="DH104" s="16">
        <f t="shared" si="81"/>
        <v>0</v>
      </c>
      <c r="DI104" s="16">
        <f t="shared" si="82"/>
        <v>0</v>
      </c>
      <c r="DJ104" s="16">
        <f t="shared" si="83"/>
        <v>1</v>
      </c>
      <c r="DK104" s="16">
        <f t="shared" si="84"/>
        <v>0</v>
      </c>
      <c r="DL104" s="16">
        <f t="shared" si="85"/>
        <v>0</v>
      </c>
      <c r="DM104" s="16">
        <f t="shared" si="86"/>
        <v>0</v>
      </c>
      <c r="DN104" s="16">
        <f t="shared" si="87"/>
        <v>0</v>
      </c>
      <c r="DO104" s="16">
        <f t="shared" si="88"/>
        <v>0</v>
      </c>
      <c r="DP104" s="16">
        <f t="shared" si="89"/>
        <v>0</v>
      </c>
      <c r="DQ104" s="16">
        <f t="shared" si="90"/>
        <v>0</v>
      </c>
      <c r="DR104" s="16">
        <f t="shared" si="91"/>
        <v>0</v>
      </c>
      <c r="DS104" s="16">
        <f t="shared" si="92"/>
        <v>0</v>
      </c>
      <c r="DT104" s="16">
        <f t="shared" si="93"/>
        <v>1</v>
      </c>
      <c r="DU104" s="16">
        <f t="shared" si="94"/>
        <v>1</v>
      </c>
      <c r="DV104" s="16">
        <f t="shared" si="95"/>
        <v>1</v>
      </c>
      <c r="DW104" s="16">
        <f t="shared" si="96"/>
        <v>0</v>
      </c>
      <c r="DX104" s="16">
        <f t="shared" si="97"/>
        <v>0</v>
      </c>
      <c r="DY104" s="16">
        <f t="shared" si="98"/>
        <v>0</v>
      </c>
      <c r="DZ104" s="16">
        <f t="shared" si="99"/>
        <v>0</v>
      </c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375"/>
      <c r="EQ104" s="376"/>
      <c r="ER104" s="376"/>
      <c r="ES104" s="376"/>
      <c r="ET104" s="376"/>
      <c r="EU104" s="376"/>
      <c r="EV104" s="376"/>
      <c r="EW104" s="376"/>
      <c r="EX104" s="376"/>
      <c r="EY104" s="376"/>
      <c r="EZ104" s="376"/>
      <c r="FA104" s="376"/>
      <c r="FB104" s="376"/>
      <c r="FC104" s="376"/>
      <c r="FD104" s="376"/>
      <c r="FE104" s="376"/>
      <c r="FF104" s="376"/>
      <c r="FG104" s="376"/>
      <c r="FH104" s="376"/>
      <c r="FI104" s="376"/>
      <c r="FJ104" s="376"/>
      <c r="FK104" s="376"/>
      <c r="FL104" s="376"/>
      <c r="FM104" s="376"/>
      <c r="FN104" s="376"/>
      <c r="FO104" s="376"/>
      <c r="FP104" s="376"/>
      <c r="FQ104" s="376"/>
      <c r="FR104" s="376"/>
      <c r="FS104" s="376"/>
      <c r="FT104" s="376"/>
      <c r="FU104" s="376"/>
      <c r="FV104" s="376"/>
      <c r="FW104" s="376"/>
      <c r="FX104" s="376"/>
      <c r="FY104" s="376"/>
      <c r="FZ104" s="376"/>
      <c r="GA104" s="376"/>
      <c r="GB104" s="376"/>
      <c r="GC104" s="376"/>
      <c r="GD104" s="376"/>
      <c r="GE104" s="376"/>
      <c r="GF104" s="376"/>
      <c r="GG104" s="376"/>
      <c r="GH104" s="376"/>
      <c r="GI104" s="376"/>
      <c r="GJ104" s="376"/>
      <c r="GK104" s="376"/>
      <c r="GL104" s="376"/>
      <c r="GM104" s="376"/>
      <c r="GN104" s="376"/>
      <c r="GO104" s="376"/>
      <c r="GP104" s="376"/>
      <c r="GQ104" s="376"/>
      <c r="GR104" s="376"/>
      <c r="GS104" s="376"/>
      <c r="GT104" s="376"/>
      <c r="GU104" s="376"/>
      <c r="GV104" s="376"/>
      <c r="GW104" s="376"/>
      <c r="GX104" s="376"/>
      <c r="GY104" s="376"/>
      <c r="GZ104" s="376"/>
      <c r="HA104" s="376"/>
      <c r="HB104" s="376"/>
      <c r="HC104" s="376"/>
      <c r="HD104" s="376"/>
      <c r="HE104" s="376"/>
      <c r="HF104" s="376"/>
      <c r="HG104" s="376"/>
      <c r="HH104" s="376"/>
      <c r="HI104" s="376"/>
      <c r="HJ104" s="376"/>
      <c r="HK104" s="376"/>
      <c r="HL104" s="376"/>
      <c r="HM104" s="376"/>
      <c r="HN104" s="376"/>
      <c r="HO104" s="376"/>
      <c r="HP104" s="376"/>
      <c r="HQ104" s="376"/>
      <c r="HR104" s="376"/>
      <c r="HS104" s="376"/>
      <c r="HT104" s="376"/>
      <c r="HU104" s="376"/>
      <c r="HV104" s="376"/>
      <c r="HW104" s="376"/>
      <c r="HX104" s="376"/>
      <c r="HY104" s="376"/>
      <c r="HZ104" s="376"/>
      <c r="IA104" s="376"/>
      <c r="IB104" s="376"/>
      <c r="IC104" s="376"/>
      <c r="ID104" s="376"/>
      <c r="IE104" s="376"/>
      <c r="IF104" s="376"/>
      <c r="IG104" s="376"/>
      <c r="IH104" s="376"/>
      <c r="II104" s="376"/>
      <c r="IJ104" s="376"/>
    </row>
    <row r="105" spans="1:244" s="377" customFormat="1" ht="36" customHeight="1" x14ac:dyDescent="0.45">
      <c r="A105" s="398" t="s">
        <v>48</v>
      </c>
      <c r="B105" s="412">
        <v>44720</v>
      </c>
      <c r="C105" s="48"/>
      <c r="D105" s="51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90"/>
      <c r="AV105" s="290"/>
      <c r="AW105" s="290"/>
      <c r="AX105" s="290"/>
      <c r="AY105" s="290"/>
      <c r="AZ105" s="284"/>
      <c r="BA105" s="284"/>
      <c r="BB105" s="268"/>
      <c r="BC105" s="241">
        <v>44</v>
      </c>
      <c r="BD105" s="241">
        <v>25</v>
      </c>
      <c r="BE105" s="250"/>
      <c r="BF105" s="250"/>
      <c r="BG105" s="250"/>
      <c r="BH105" s="250"/>
      <c r="BI105" s="250"/>
      <c r="BJ105" s="250"/>
      <c r="BK105" s="563"/>
      <c r="BL105" s="566"/>
      <c r="BM105" s="185">
        <v>45</v>
      </c>
      <c r="BN105" s="183">
        <v>46</v>
      </c>
      <c r="BO105" s="183">
        <v>34</v>
      </c>
      <c r="BP105" s="183">
        <v>23</v>
      </c>
      <c r="BQ105" s="183">
        <v>29</v>
      </c>
      <c r="BR105" s="464">
        <v>26</v>
      </c>
      <c r="BS105" s="185"/>
      <c r="BT105" s="185"/>
      <c r="BU105" s="185"/>
      <c r="BV105" s="185"/>
      <c r="BW105" s="185"/>
      <c r="BX105" s="185"/>
      <c r="BY105" s="204">
        <v>12</v>
      </c>
      <c r="BZ105" s="44"/>
      <c r="CA105" s="10"/>
      <c r="CB105" s="15"/>
      <c r="CC105" s="16">
        <f t="shared" ref="CC105:CC168" si="100">COUNTIF($F105:$BZ105,"1")</f>
        <v>0</v>
      </c>
      <c r="CD105" s="16">
        <f t="shared" si="51"/>
        <v>0</v>
      </c>
      <c r="CE105" s="16">
        <f t="shared" si="52"/>
        <v>0</v>
      </c>
      <c r="CF105" s="16">
        <f t="shared" si="53"/>
        <v>0</v>
      </c>
      <c r="CG105" s="16">
        <f t="shared" si="54"/>
        <v>0</v>
      </c>
      <c r="CH105" s="16">
        <f t="shared" si="55"/>
        <v>0</v>
      </c>
      <c r="CI105" s="16">
        <f t="shared" si="56"/>
        <v>0</v>
      </c>
      <c r="CJ105" s="16">
        <f t="shared" si="57"/>
        <v>0</v>
      </c>
      <c r="CK105" s="16">
        <f t="shared" si="58"/>
        <v>0</v>
      </c>
      <c r="CL105" s="16">
        <f t="shared" si="59"/>
        <v>0</v>
      </c>
      <c r="CM105" s="16">
        <f t="shared" si="60"/>
        <v>0</v>
      </c>
      <c r="CN105" s="16">
        <f t="shared" si="61"/>
        <v>1</v>
      </c>
      <c r="CO105" s="16">
        <f t="shared" si="62"/>
        <v>0</v>
      </c>
      <c r="CP105" s="16">
        <f t="shared" si="63"/>
        <v>0</v>
      </c>
      <c r="CQ105" s="16">
        <f t="shared" si="64"/>
        <v>0</v>
      </c>
      <c r="CR105" s="16">
        <f t="shared" si="65"/>
        <v>0</v>
      </c>
      <c r="CS105" s="16">
        <f t="shared" si="66"/>
        <v>0</v>
      </c>
      <c r="CT105" s="16">
        <f t="shared" si="67"/>
        <v>0</v>
      </c>
      <c r="CU105" s="16">
        <f t="shared" si="68"/>
        <v>0</v>
      </c>
      <c r="CV105" s="16">
        <f t="shared" si="69"/>
        <v>0</v>
      </c>
      <c r="CW105" s="16">
        <f t="shared" si="70"/>
        <v>0</v>
      </c>
      <c r="CX105" s="16">
        <f t="shared" si="71"/>
        <v>0</v>
      </c>
      <c r="CY105" s="16">
        <f t="shared" si="72"/>
        <v>1</v>
      </c>
      <c r="CZ105" s="16">
        <f t="shared" si="73"/>
        <v>0</v>
      </c>
      <c r="DA105" s="16">
        <f t="shared" si="74"/>
        <v>1</v>
      </c>
      <c r="DB105" s="16">
        <f t="shared" si="75"/>
        <v>1</v>
      </c>
      <c r="DC105" s="16">
        <f t="shared" si="76"/>
        <v>0</v>
      </c>
      <c r="DD105" s="16">
        <f t="shared" si="77"/>
        <v>0</v>
      </c>
      <c r="DE105" s="16">
        <f t="shared" si="78"/>
        <v>1</v>
      </c>
      <c r="DF105" s="16">
        <f t="shared" si="79"/>
        <v>0</v>
      </c>
      <c r="DG105" s="16">
        <f t="shared" si="80"/>
        <v>0</v>
      </c>
      <c r="DH105" s="16">
        <f t="shared" si="81"/>
        <v>0</v>
      </c>
      <c r="DI105" s="16">
        <f t="shared" si="82"/>
        <v>0</v>
      </c>
      <c r="DJ105" s="16">
        <f t="shared" si="83"/>
        <v>1</v>
      </c>
      <c r="DK105" s="16">
        <f t="shared" si="84"/>
        <v>0</v>
      </c>
      <c r="DL105" s="16">
        <f t="shared" si="85"/>
        <v>0</v>
      </c>
      <c r="DM105" s="16">
        <f t="shared" si="86"/>
        <v>0</v>
      </c>
      <c r="DN105" s="16">
        <f t="shared" si="87"/>
        <v>0</v>
      </c>
      <c r="DO105" s="16">
        <f t="shared" si="88"/>
        <v>0</v>
      </c>
      <c r="DP105" s="16">
        <f t="shared" si="89"/>
        <v>0</v>
      </c>
      <c r="DQ105" s="16">
        <f t="shared" si="90"/>
        <v>0</v>
      </c>
      <c r="DR105" s="16">
        <f t="shared" si="91"/>
        <v>0</v>
      </c>
      <c r="DS105" s="16">
        <f t="shared" si="92"/>
        <v>0</v>
      </c>
      <c r="DT105" s="16">
        <f t="shared" si="93"/>
        <v>1</v>
      </c>
      <c r="DU105" s="16">
        <f t="shared" si="94"/>
        <v>1</v>
      </c>
      <c r="DV105" s="16">
        <f t="shared" si="95"/>
        <v>1</v>
      </c>
      <c r="DW105" s="16">
        <f t="shared" si="96"/>
        <v>0</v>
      </c>
      <c r="DX105" s="16">
        <f t="shared" si="97"/>
        <v>0</v>
      </c>
      <c r="DY105" s="16">
        <f t="shared" si="98"/>
        <v>0</v>
      </c>
      <c r="DZ105" s="16">
        <f t="shared" si="99"/>
        <v>0</v>
      </c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375"/>
      <c r="EQ105" s="376"/>
      <c r="ER105" s="376"/>
      <c r="ES105" s="376"/>
      <c r="ET105" s="376"/>
      <c r="EU105" s="376"/>
      <c r="EV105" s="376"/>
      <c r="EW105" s="376"/>
      <c r="EX105" s="376"/>
      <c r="EY105" s="376"/>
      <c r="EZ105" s="376"/>
      <c r="FA105" s="376"/>
      <c r="FB105" s="376"/>
      <c r="FC105" s="376"/>
      <c r="FD105" s="376"/>
      <c r="FE105" s="376"/>
      <c r="FF105" s="376"/>
      <c r="FG105" s="376"/>
      <c r="FH105" s="376"/>
      <c r="FI105" s="376"/>
      <c r="FJ105" s="376"/>
      <c r="FK105" s="376"/>
      <c r="FL105" s="376"/>
      <c r="FM105" s="376"/>
      <c r="FN105" s="376"/>
      <c r="FO105" s="376"/>
      <c r="FP105" s="376"/>
      <c r="FQ105" s="376"/>
      <c r="FR105" s="376"/>
      <c r="FS105" s="376"/>
      <c r="FT105" s="376"/>
      <c r="FU105" s="376"/>
      <c r="FV105" s="376"/>
      <c r="FW105" s="376"/>
      <c r="FX105" s="376"/>
      <c r="FY105" s="376"/>
      <c r="FZ105" s="376"/>
      <c r="GA105" s="376"/>
      <c r="GB105" s="376"/>
      <c r="GC105" s="376"/>
      <c r="GD105" s="376"/>
      <c r="GE105" s="376"/>
      <c r="GF105" s="376"/>
      <c r="GG105" s="376"/>
      <c r="GH105" s="376"/>
      <c r="GI105" s="376"/>
      <c r="GJ105" s="376"/>
      <c r="GK105" s="376"/>
      <c r="GL105" s="376"/>
      <c r="GM105" s="376"/>
      <c r="GN105" s="376"/>
      <c r="GO105" s="376"/>
      <c r="GP105" s="376"/>
      <c r="GQ105" s="376"/>
      <c r="GR105" s="376"/>
      <c r="GS105" s="376"/>
      <c r="GT105" s="376"/>
      <c r="GU105" s="376"/>
      <c r="GV105" s="376"/>
      <c r="GW105" s="376"/>
      <c r="GX105" s="376"/>
      <c r="GY105" s="376"/>
      <c r="GZ105" s="376"/>
      <c r="HA105" s="376"/>
      <c r="HB105" s="376"/>
      <c r="HC105" s="376"/>
      <c r="HD105" s="376"/>
      <c r="HE105" s="376"/>
      <c r="HF105" s="376"/>
      <c r="HG105" s="376"/>
      <c r="HH105" s="376"/>
      <c r="HI105" s="376"/>
      <c r="HJ105" s="376"/>
      <c r="HK105" s="376"/>
      <c r="HL105" s="376"/>
      <c r="HM105" s="376"/>
      <c r="HN105" s="376"/>
      <c r="HO105" s="376"/>
      <c r="HP105" s="376"/>
      <c r="HQ105" s="376"/>
      <c r="HR105" s="376"/>
      <c r="HS105" s="376"/>
      <c r="HT105" s="376"/>
      <c r="HU105" s="376"/>
      <c r="HV105" s="376"/>
      <c r="HW105" s="376"/>
      <c r="HX105" s="376"/>
      <c r="HY105" s="376"/>
      <c r="HZ105" s="376"/>
      <c r="IA105" s="376"/>
      <c r="IB105" s="376"/>
      <c r="IC105" s="376"/>
      <c r="ID105" s="376"/>
      <c r="IE105" s="376"/>
      <c r="IF105" s="376"/>
      <c r="IG105" s="376"/>
      <c r="IH105" s="376"/>
      <c r="II105" s="376"/>
      <c r="IJ105" s="376"/>
    </row>
    <row r="106" spans="1:244" s="377" customFormat="1" ht="36" customHeight="1" x14ac:dyDescent="0.45">
      <c r="A106" s="398" t="s">
        <v>49</v>
      </c>
      <c r="B106" s="412">
        <v>44721</v>
      </c>
      <c r="C106" s="48"/>
      <c r="D106" s="51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81" t="s">
        <v>71</v>
      </c>
      <c r="Y106" s="281">
        <v>48</v>
      </c>
      <c r="Z106" s="281">
        <v>39</v>
      </c>
      <c r="AA106" s="281">
        <v>40</v>
      </c>
      <c r="AB106" s="445">
        <v>22</v>
      </c>
      <c r="AC106" s="260"/>
      <c r="AD106" s="260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3"/>
      <c r="AV106" s="263"/>
      <c r="AW106" s="263"/>
      <c r="AX106" s="263"/>
      <c r="AY106" s="263"/>
      <c r="AZ106" s="264"/>
      <c r="BA106" s="264"/>
      <c r="BB106" s="268"/>
      <c r="BC106" s="241">
        <v>47</v>
      </c>
      <c r="BD106" s="241">
        <v>30</v>
      </c>
      <c r="BE106" s="250"/>
      <c r="BF106" s="250"/>
      <c r="BG106" s="250"/>
      <c r="BH106" s="250"/>
      <c r="BI106" s="250"/>
      <c r="BJ106" s="250"/>
      <c r="BK106" s="564"/>
      <c r="BL106" s="567"/>
      <c r="BM106" s="185">
        <v>45</v>
      </c>
      <c r="BN106" s="183">
        <v>46</v>
      </c>
      <c r="BO106" s="183">
        <v>34</v>
      </c>
      <c r="BP106" s="183">
        <v>23</v>
      </c>
      <c r="BQ106" s="183">
        <v>29</v>
      </c>
      <c r="BR106" s="464">
        <v>26</v>
      </c>
      <c r="BS106" s="185"/>
      <c r="BT106" s="185"/>
      <c r="BU106" s="185"/>
      <c r="BV106" s="185"/>
      <c r="BW106" s="185"/>
      <c r="BX106" s="185"/>
      <c r="BY106" s="204">
        <v>12</v>
      </c>
      <c r="BZ106" s="44"/>
      <c r="CA106" s="10"/>
      <c r="CB106" s="15"/>
      <c r="CC106" s="16">
        <f t="shared" si="100"/>
        <v>0</v>
      </c>
      <c r="CD106" s="16">
        <f t="shared" si="51"/>
        <v>0</v>
      </c>
      <c r="CE106" s="16">
        <f t="shared" si="52"/>
        <v>0</v>
      </c>
      <c r="CF106" s="16">
        <f t="shared" si="53"/>
        <v>0</v>
      </c>
      <c r="CG106" s="16">
        <f t="shared" si="54"/>
        <v>0</v>
      </c>
      <c r="CH106" s="16">
        <f t="shared" si="55"/>
        <v>0</v>
      </c>
      <c r="CI106" s="16">
        <f t="shared" si="56"/>
        <v>0</v>
      </c>
      <c r="CJ106" s="16">
        <f t="shared" si="57"/>
        <v>0</v>
      </c>
      <c r="CK106" s="16">
        <f t="shared" si="58"/>
        <v>0</v>
      </c>
      <c r="CL106" s="16">
        <f t="shared" si="59"/>
        <v>0</v>
      </c>
      <c r="CM106" s="16">
        <f t="shared" si="60"/>
        <v>0</v>
      </c>
      <c r="CN106" s="16">
        <f t="shared" si="61"/>
        <v>1</v>
      </c>
      <c r="CO106" s="16">
        <f t="shared" si="62"/>
        <v>0</v>
      </c>
      <c r="CP106" s="16">
        <f t="shared" si="63"/>
        <v>0</v>
      </c>
      <c r="CQ106" s="16">
        <f t="shared" si="64"/>
        <v>0</v>
      </c>
      <c r="CR106" s="16">
        <f t="shared" si="65"/>
        <v>0</v>
      </c>
      <c r="CS106" s="16">
        <f t="shared" si="66"/>
        <v>0</v>
      </c>
      <c r="CT106" s="16">
        <f t="shared" si="67"/>
        <v>0</v>
      </c>
      <c r="CU106" s="16">
        <f t="shared" si="68"/>
        <v>0</v>
      </c>
      <c r="CV106" s="16">
        <f t="shared" si="69"/>
        <v>0</v>
      </c>
      <c r="CW106" s="16">
        <f t="shared" si="70"/>
        <v>0</v>
      </c>
      <c r="CX106" s="16">
        <f t="shared" si="71"/>
        <v>1</v>
      </c>
      <c r="CY106" s="16">
        <f t="shared" si="72"/>
        <v>1</v>
      </c>
      <c r="CZ106" s="16">
        <f t="shared" si="73"/>
        <v>0</v>
      </c>
      <c r="DA106" s="16">
        <f t="shared" si="74"/>
        <v>0</v>
      </c>
      <c r="DB106" s="16">
        <f t="shared" si="75"/>
        <v>1</v>
      </c>
      <c r="DC106" s="16">
        <f t="shared" si="76"/>
        <v>0</v>
      </c>
      <c r="DD106" s="16">
        <f t="shared" si="77"/>
        <v>0</v>
      </c>
      <c r="DE106" s="16">
        <f t="shared" si="78"/>
        <v>1</v>
      </c>
      <c r="DF106" s="16">
        <f t="shared" si="79"/>
        <v>1</v>
      </c>
      <c r="DG106" s="16">
        <f t="shared" si="80"/>
        <v>0</v>
      </c>
      <c r="DH106" s="16">
        <f t="shared" si="81"/>
        <v>0</v>
      </c>
      <c r="DI106" s="16">
        <f t="shared" si="82"/>
        <v>0</v>
      </c>
      <c r="DJ106" s="16">
        <f t="shared" si="83"/>
        <v>1</v>
      </c>
      <c r="DK106" s="16">
        <f t="shared" si="84"/>
        <v>0</v>
      </c>
      <c r="DL106" s="16">
        <f t="shared" si="85"/>
        <v>0</v>
      </c>
      <c r="DM106" s="16">
        <f t="shared" si="86"/>
        <v>0</v>
      </c>
      <c r="DN106" s="16">
        <f t="shared" si="87"/>
        <v>0</v>
      </c>
      <c r="DO106" s="16">
        <f t="shared" si="88"/>
        <v>1</v>
      </c>
      <c r="DP106" s="16">
        <f t="shared" si="89"/>
        <v>1</v>
      </c>
      <c r="DQ106" s="16">
        <f t="shared" si="90"/>
        <v>0</v>
      </c>
      <c r="DR106" s="16">
        <f t="shared" si="91"/>
        <v>0</v>
      </c>
      <c r="DS106" s="16">
        <f t="shared" si="92"/>
        <v>0</v>
      </c>
      <c r="DT106" s="16">
        <f t="shared" si="93"/>
        <v>0</v>
      </c>
      <c r="DU106" s="16">
        <f t="shared" si="94"/>
        <v>1</v>
      </c>
      <c r="DV106" s="16">
        <f t="shared" si="95"/>
        <v>1</v>
      </c>
      <c r="DW106" s="16">
        <f t="shared" si="96"/>
        <v>1</v>
      </c>
      <c r="DX106" s="16">
        <f t="shared" si="97"/>
        <v>1</v>
      </c>
      <c r="DY106" s="16">
        <f t="shared" si="98"/>
        <v>0</v>
      </c>
      <c r="DZ106" s="16">
        <f t="shared" si="99"/>
        <v>0</v>
      </c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375"/>
      <c r="EQ106" s="376"/>
      <c r="ER106" s="376"/>
      <c r="ES106" s="376"/>
      <c r="ET106" s="376"/>
      <c r="EU106" s="376"/>
      <c r="EV106" s="376"/>
      <c r="EW106" s="376"/>
      <c r="EX106" s="376"/>
      <c r="EY106" s="376"/>
      <c r="EZ106" s="376"/>
      <c r="FA106" s="376"/>
      <c r="FB106" s="376"/>
      <c r="FC106" s="376"/>
      <c r="FD106" s="376"/>
      <c r="FE106" s="376"/>
      <c r="FF106" s="376"/>
      <c r="FG106" s="376"/>
      <c r="FH106" s="376"/>
      <c r="FI106" s="376"/>
      <c r="FJ106" s="376"/>
      <c r="FK106" s="376"/>
      <c r="FL106" s="376"/>
      <c r="FM106" s="376"/>
      <c r="FN106" s="376"/>
      <c r="FO106" s="376"/>
      <c r="FP106" s="376"/>
      <c r="FQ106" s="376"/>
      <c r="FR106" s="376"/>
      <c r="FS106" s="376"/>
      <c r="FT106" s="376"/>
      <c r="FU106" s="376"/>
      <c r="FV106" s="376"/>
      <c r="FW106" s="376"/>
      <c r="FX106" s="376"/>
      <c r="FY106" s="376"/>
      <c r="FZ106" s="376"/>
      <c r="GA106" s="376"/>
      <c r="GB106" s="376"/>
      <c r="GC106" s="376"/>
      <c r="GD106" s="376"/>
      <c r="GE106" s="376"/>
      <c r="GF106" s="376"/>
      <c r="GG106" s="376"/>
      <c r="GH106" s="376"/>
      <c r="GI106" s="376"/>
      <c r="GJ106" s="376"/>
      <c r="GK106" s="376"/>
      <c r="GL106" s="376"/>
      <c r="GM106" s="376"/>
      <c r="GN106" s="376"/>
      <c r="GO106" s="376"/>
      <c r="GP106" s="376"/>
      <c r="GQ106" s="376"/>
      <c r="GR106" s="376"/>
      <c r="GS106" s="376"/>
      <c r="GT106" s="376"/>
      <c r="GU106" s="376"/>
      <c r="GV106" s="376"/>
      <c r="GW106" s="376"/>
      <c r="GX106" s="376"/>
      <c r="GY106" s="376"/>
      <c r="GZ106" s="376"/>
      <c r="HA106" s="376"/>
      <c r="HB106" s="376"/>
      <c r="HC106" s="376"/>
      <c r="HD106" s="376"/>
      <c r="HE106" s="376"/>
      <c r="HF106" s="376"/>
      <c r="HG106" s="376"/>
      <c r="HH106" s="376"/>
      <c r="HI106" s="376"/>
      <c r="HJ106" s="376"/>
      <c r="HK106" s="376"/>
      <c r="HL106" s="376"/>
      <c r="HM106" s="376"/>
      <c r="HN106" s="376"/>
      <c r="HO106" s="376"/>
      <c r="HP106" s="376"/>
      <c r="HQ106" s="376"/>
      <c r="HR106" s="376"/>
      <c r="HS106" s="376"/>
      <c r="HT106" s="376"/>
      <c r="HU106" s="376"/>
      <c r="HV106" s="376"/>
      <c r="HW106" s="376"/>
      <c r="HX106" s="376"/>
      <c r="HY106" s="376"/>
      <c r="HZ106" s="376"/>
      <c r="IA106" s="376"/>
      <c r="IB106" s="376"/>
      <c r="IC106" s="376"/>
      <c r="ID106" s="376"/>
      <c r="IE106" s="376"/>
      <c r="IF106" s="376"/>
      <c r="IG106" s="376"/>
      <c r="IH106" s="376"/>
      <c r="II106" s="376"/>
      <c r="IJ106" s="376"/>
    </row>
    <row r="107" spans="1:244" s="377" customFormat="1" ht="36" customHeight="1" x14ac:dyDescent="0.45">
      <c r="A107" s="398" t="s">
        <v>50</v>
      </c>
      <c r="B107" s="412">
        <v>44722</v>
      </c>
      <c r="C107" s="48"/>
      <c r="D107" s="51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81" t="s">
        <v>71</v>
      </c>
      <c r="Y107" s="281">
        <v>48</v>
      </c>
      <c r="Z107" s="281">
        <v>39</v>
      </c>
      <c r="AA107" s="281">
        <v>40</v>
      </c>
      <c r="AB107" s="445">
        <v>22</v>
      </c>
      <c r="AC107" s="260"/>
      <c r="AD107" s="260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90"/>
      <c r="AV107" s="290"/>
      <c r="AW107" s="290"/>
      <c r="AX107" s="290"/>
      <c r="AY107" s="290"/>
      <c r="AZ107" s="284"/>
      <c r="BA107" s="284"/>
      <c r="BB107" s="268"/>
      <c r="BC107" s="241">
        <v>47</v>
      </c>
      <c r="BD107" s="241">
        <v>30</v>
      </c>
      <c r="BE107" s="250"/>
      <c r="BF107" s="250"/>
      <c r="BG107" s="250"/>
      <c r="BH107" s="250"/>
      <c r="BI107" s="250"/>
      <c r="BJ107" s="250"/>
      <c r="BK107" s="564"/>
      <c r="BL107" s="567"/>
      <c r="BM107" s="185">
        <v>45</v>
      </c>
      <c r="BN107" s="183">
        <v>46</v>
      </c>
      <c r="BO107" s="183">
        <v>34</v>
      </c>
      <c r="BP107" s="183">
        <v>23</v>
      </c>
      <c r="BQ107" s="183">
        <v>29</v>
      </c>
      <c r="BR107" s="464">
        <v>26</v>
      </c>
      <c r="BS107" s="185"/>
      <c r="BT107" s="185"/>
      <c r="BU107" s="185"/>
      <c r="BV107" s="185"/>
      <c r="BW107" s="185"/>
      <c r="BX107" s="185"/>
      <c r="BY107" s="204">
        <v>12</v>
      </c>
      <c r="BZ107" s="44"/>
      <c r="CA107" s="10"/>
      <c r="CB107" s="15"/>
      <c r="CC107" s="16">
        <f t="shared" si="100"/>
        <v>0</v>
      </c>
      <c r="CD107" s="16">
        <f t="shared" si="51"/>
        <v>0</v>
      </c>
      <c r="CE107" s="16">
        <f t="shared" si="52"/>
        <v>0</v>
      </c>
      <c r="CF107" s="16">
        <f t="shared" si="53"/>
        <v>0</v>
      </c>
      <c r="CG107" s="16">
        <f t="shared" si="54"/>
        <v>0</v>
      </c>
      <c r="CH107" s="16">
        <f t="shared" si="55"/>
        <v>0</v>
      </c>
      <c r="CI107" s="16">
        <f t="shared" si="56"/>
        <v>0</v>
      </c>
      <c r="CJ107" s="16">
        <f t="shared" si="57"/>
        <v>0</v>
      </c>
      <c r="CK107" s="16">
        <f t="shared" si="58"/>
        <v>0</v>
      </c>
      <c r="CL107" s="16">
        <f t="shared" si="59"/>
        <v>0</v>
      </c>
      <c r="CM107" s="16">
        <f t="shared" si="60"/>
        <v>0</v>
      </c>
      <c r="CN107" s="16">
        <f t="shared" si="61"/>
        <v>1</v>
      </c>
      <c r="CO107" s="16">
        <f t="shared" si="62"/>
        <v>0</v>
      </c>
      <c r="CP107" s="16">
        <f t="shared" si="63"/>
        <v>0</v>
      </c>
      <c r="CQ107" s="16">
        <f t="shared" si="64"/>
        <v>0</v>
      </c>
      <c r="CR107" s="16">
        <f t="shared" si="65"/>
        <v>0</v>
      </c>
      <c r="CS107" s="16">
        <f t="shared" si="66"/>
        <v>0</v>
      </c>
      <c r="CT107" s="16">
        <f t="shared" si="67"/>
        <v>0</v>
      </c>
      <c r="CU107" s="16">
        <f t="shared" si="68"/>
        <v>0</v>
      </c>
      <c r="CV107" s="16">
        <f t="shared" si="69"/>
        <v>0</v>
      </c>
      <c r="CW107" s="16">
        <f t="shared" si="70"/>
        <v>0</v>
      </c>
      <c r="CX107" s="16">
        <f t="shared" si="71"/>
        <v>1</v>
      </c>
      <c r="CY107" s="16">
        <f t="shared" si="72"/>
        <v>1</v>
      </c>
      <c r="CZ107" s="16">
        <f t="shared" si="73"/>
        <v>0</v>
      </c>
      <c r="DA107" s="16">
        <f t="shared" si="74"/>
        <v>0</v>
      </c>
      <c r="DB107" s="16">
        <f t="shared" si="75"/>
        <v>1</v>
      </c>
      <c r="DC107" s="16">
        <f t="shared" si="76"/>
        <v>0</v>
      </c>
      <c r="DD107" s="16">
        <f t="shared" si="77"/>
        <v>0</v>
      </c>
      <c r="DE107" s="16">
        <f t="shared" si="78"/>
        <v>1</v>
      </c>
      <c r="DF107" s="16">
        <f t="shared" si="79"/>
        <v>1</v>
      </c>
      <c r="DG107" s="16">
        <f t="shared" si="80"/>
        <v>0</v>
      </c>
      <c r="DH107" s="16">
        <f t="shared" si="81"/>
        <v>0</v>
      </c>
      <c r="DI107" s="16">
        <f t="shared" si="82"/>
        <v>0</v>
      </c>
      <c r="DJ107" s="16">
        <f t="shared" si="83"/>
        <v>1</v>
      </c>
      <c r="DK107" s="16">
        <f t="shared" si="84"/>
        <v>0</v>
      </c>
      <c r="DL107" s="16">
        <f t="shared" si="85"/>
        <v>0</v>
      </c>
      <c r="DM107" s="16">
        <f t="shared" si="86"/>
        <v>0</v>
      </c>
      <c r="DN107" s="16">
        <f t="shared" si="87"/>
        <v>0</v>
      </c>
      <c r="DO107" s="16">
        <f t="shared" si="88"/>
        <v>1</v>
      </c>
      <c r="DP107" s="16">
        <f t="shared" si="89"/>
        <v>1</v>
      </c>
      <c r="DQ107" s="16">
        <f t="shared" si="90"/>
        <v>0</v>
      </c>
      <c r="DR107" s="16">
        <f t="shared" si="91"/>
        <v>0</v>
      </c>
      <c r="DS107" s="16">
        <f t="shared" si="92"/>
        <v>0</v>
      </c>
      <c r="DT107" s="16">
        <f t="shared" si="93"/>
        <v>0</v>
      </c>
      <c r="DU107" s="16">
        <f t="shared" si="94"/>
        <v>1</v>
      </c>
      <c r="DV107" s="16">
        <f t="shared" si="95"/>
        <v>1</v>
      </c>
      <c r="DW107" s="16">
        <f t="shared" si="96"/>
        <v>1</v>
      </c>
      <c r="DX107" s="16">
        <f t="shared" si="97"/>
        <v>1</v>
      </c>
      <c r="DY107" s="16">
        <f t="shared" si="98"/>
        <v>0</v>
      </c>
      <c r="DZ107" s="16">
        <f t="shared" si="99"/>
        <v>0</v>
      </c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375"/>
      <c r="EQ107" s="376"/>
      <c r="ER107" s="376"/>
      <c r="ES107" s="376"/>
      <c r="ET107" s="376"/>
      <c r="EU107" s="376"/>
      <c r="EV107" s="376"/>
      <c r="EW107" s="376"/>
      <c r="EX107" s="376"/>
      <c r="EY107" s="376"/>
      <c r="EZ107" s="376"/>
      <c r="FA107" s="376"/>
      <c r="FB107" s="376"/>
      <c r="FC107" s="376"/>
      <c r="FD107" s="376"/>
      <c r="FE107" s="376"/>
      <c r="FF107" s="376"/>
      <c r="FG107" s="376"/>
      <c r="FH107" s="376"/>
      <c r="FI107" s="376"/>
      <c r="FJ107" s="376"/>
      <c r="FK107" s="376"/>
      <c r="FL107" s="376"/>
      <c r="FM107" s="376"/>
      <c r="FN107" s="376"/>
      <c r="FO107" s="376"/>
      <c r="FP107" s="376"/>
      <c r="FQ107" s="376"/>
      <c r="FR107" s="376"/>
      <c r="FS107" s="376"/>
      <c r="FT107" s="376"/>
      <c r="FU107" s="376"/>
      <c r="FV107" s="376"/>
      <c r="FW107" s="376"/>
      <c r="FX107" s="376"/>
      <c r="FY107" s="376"/>
      <c r="FZ107" s="376"/>
      <c r="GA107" s="376"/>
      <c r="GB107" s="376"/>
      <c r="GC107" s="376"/>
      <c r="GD107" s="376"/>
      <c r="GE107" s="376"/>
      <c r="GF107" s="376"/>
      <c r="GG107" s="376"/>
      <c r="GH107" s="376"/>
      <c r="GI107" s="376"/>
      <c r="GJ107" s="376"/>
      <c r="GK107" s="376"/>
      <c r="GL107" s="376"/>
      <c r="GM107" s="376"/>
      <c r="GN107" s="376"/>
      <c r="GO107" s="376"/>
      <c r="GP107" s="376"/>
      <c r="GQ107" s="376"/>
      <c r="GR107" s="376"/>
      <c r="GS107" s="376"/>
      <c r="GT107" s="376"/>
      <c r="GU107" s="376"/>
      <c r="GV107" s="376"/>
      <c r="GW107" s="376"/>
      <c r="GX107" s="376"/>
      <c r="GY107" s="376"/>
      <c r="GZ107" s="376"/>
      <c r="HA107" s="376"/>
      <c r="HB107" s="376"/>
      <c r="HC107" s="376"/>
      <c r="HD107" s="376"/>
      <c r="HE107" s="376"/>
      <c r="HF107" s="376"/>
      <c r="HG107" s="376"/>
      <c r="HH107" s="376"/>
      <c r="HI107" s="376"/>
      <c r="HJ107" s="376"/>
      <c r="HK107" s="376"/>
      <c r="HL107" s="376"/>
      <c r="HM107" s="376"/>
      <c r="HN107" s="376"/>
      <c r="HO107" s="376"/>
      <c r="HP107" s="376"/>
      <c r="HQ107" s="376"/>
      <c r="HR107" s="376"/>
      <c r="HS107" s="376"/>
      <c r="HT107" s="376"/>
      <c r="HU107" s="376"/>
      <c r="HV107" s="376"/>
      <c r="HW107" s="376"/>
      <c r="HX107" s="376"/>
      <c r="HY107" s="376"/>
      <c r="HZ107" s="376"/>
      <c r="IA107" s="376"/>
      <c r="IB107" s="376"/>
      <c r="IC107" s="376"/>
      <c r="ID107" s="376"/>
      <c r="IE107" s="376"/>
      <c r="IF107" s="376"/>
      <c r="IG107" s="376"/>
      <c r="IH107" s="376"/>
      <c r="II107" s="376"/>
      <c r="IJ107" s="376"/>
    </row>
    <row r="108" spans="1:244" s="377" customFormat="1" ht="36" customHeight="1" x14ac:dyDescent="0.45">
      <c r="A108" s="398" t="s">
        <v>51</v>
      </c>
      <c r="B108" s="412">
        <v>44723</v>
      </c>
      <c r="C108" s="48"/>
      <c r="D108" s="51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1"/>
      <c r="Y108" s="261"/>
      <c r="Z108" s="261"/>
      <c r="AA108" s="261"/>
      <c r="AB108" s="261"/>
      <c r="AC108" s="261"/>
      <c r="AD108" s="260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2"/>
      <c r="AV108" s="262"/>
      <c r="AW108" s="262"/>
      <c r="AX108" s="262"/>
      <c r="AY108" s="262"/>
      <c r="AZ108" s="268"/>
      <c r="BA108" s="268"/>
      <c r="BB108" s="268"/>
      <c r="BC108" s="251"/>
      <c r="BD108" s="251"/>
      <c r="BE108" s="252"/>
      <c r="BF108" s="252"/>
      <c r="BG108" s="252"/>
      <c r="BH108" s="252"/>
      <c r="BI108" s="252"/>
      <c r="BJ108" s="252"/>
      <c r="BK108" s="565"/>
      <c r="BL108" s="568"/>
      <c r="BM108" s="185"/>
      <c r="BN108" s="183"/>
      <c r="BO108" s="183"/>
      <c r="BP108" s="183"/>
      <c r="BQ108" s="176"/>
      <c r="BR108" s="207"/>
      <c r="BS108" s="185"/>
      <c r="BT108" s="185"/>
      <c r="BU108" s="185"/>
      <c r="BV108" s="185"/>
      <c r="BW108" s="185"/>
      <c r="BX108" s="185"/>
      <c r="BY108" s="204"/>
      <c r="BZ108" s="44"/>
      <c r="CA108" s="10"/>
      <c r="CB108" s="15"/>
      <c r="CC108" s="16">
        <f t="shared" si="100"/>
        <v>0</v>
      </c>
      <c r="CD108" s="16">
        <f t="shared" si="51"/>
        <v>0</v>
      </c>
      <c r="CE108" s="16">
        <f t="shared" si="52"/>
        <v>0</v>
      </c>
      <c r="CF108" s="16">
        <f t="shared" si="53"/>
        <v>0</v>
      </c>
      <c r="CG108" s="16">
        <f t="shared" si="54"/>
        <v>0</v>
      </c>
      <c r="CH108" s="16">
        <f t="shared" si="55"/>
        <v>0</v>
      </c>
      <c r="CI108" s="16">
        <f t="shared" si="56"/>
        <v>0</v>
      </c>
      <c r="CJ108" s="16">
        <f t="shared" si="57"/>
        <v>0</v>
      </c>
      <c r="CK108" s="16">
        <f t="shared" si="58"/>
        <v>0</v>
      </c>
      <c r="CL108" s="16">
        <f t="shared" si="59"/>
        <v>0</v>
      </c>
      <c r="CM108" s="16">
        <f t="shared" si="60"/>
        <v>0</v>
      </c>
      <c r="CN108" s="16">
        <f t="shared" si="61"/>
        <v>0</v>
      </c>
      <c r="CO108" s="16">
        <f t="shared" si="62"/>
        <v>0</v>
      </c>
      <c r="CP108" s="16">
        <f t="shared" si="63"/>
        <v>0</v>
      </c>
      <c r="CQ108" s="16">
        <f t="shared" si="64"/>
        <v>0</v>
      </c>
      <c r="CR108" s="16">
        <f t="shared" si="65"/>
        <v>0</v>
      </c>
      <c r="CS108" s="16">
        <f t="shared" si="66"/>
        <v>0</v>
      </c>
      <c r="CT108" s="16">
        <f t="shared" si="67"/>
        <v>0</v>
      </c>
      <c r="CU108" s="16">
        <f t="shared" si="68"/>
        <v>0</v>
      </c>
      <c r="CV108" s="16">
        <f t="shared" si="69"/>
        <v>0</v>
      </c>
      <c r="CW108" s="16">
        <f t="shared" si="70"/>
        <v>0</v>
      </c>
      <c r="CX108" s="16">
        <f t="shared" si="71"/>
        <v>0</v>
      </c>
      <c r="CY108" s="16">
        <f t="shared" si="72"/>
        <v>0</v>
      </c>
      <c r="CZ108" s="16">
        <f t="shared" si="73"/>
        <v>0</v>
      </c>
      <c r="DA108" s="16">
        <f t="shared" si="74"/>
        <v>0</v>
      </c>
      <c r="DB108" s="16">
        <f t="shared" si="75"/>
        <v>0</v>
      </c>
      <c r="DC108" s="16">
        <f t="shared" si="76"/>
        <v>0</v>
      </c>
      <c r="DD108" s="16">
        <f t="shared" si="77"/>
        <v>0</v>
      </c>
      <c r="DE108" s="16">
        <f t="shared" si="78"/>
        <v>0</v>
      </c>
      <c r="DF108" s="16">
        <f t="shared" si="79"/>
        <v>0</v>
      </c>
      <c r="DG108" s="16">
        <f t="shared" si="80"/>
        <v>0</v>
      </c>
      <c r="DH108" s="16">
        <f t="shared" si="81"/>
        <v>0</v>
      </c>
      <c r="DI108" s="16">
        <f t="shared" si="82"/>
        <v>0</v>
      </c>
      <c r="DJ108" s="16">
        <f t="shared" si="83"/>
        <v>0</v>
      </c>
      <c r="DK108" s="16">
        <f t="shared" si="84"/>
        <v>0</v>
      </c>
      <c r="DL108" s="16">
        <f t="shared" si="85"/>
        <v>0</v>
      </c>
      <c r="DM108" s="16">
        <f t="shared" si="86"/>
        <v>0</v>
      </c>
      <c r="DN108" s="16">
        <f t="shared" si="87"/>
        <v>0</v>
      </c>
      <c r="DO108" s="16">
        <f t="shared" si="88"/>
        <v>0</v>
      </c>
      <c r="DP108" s="16">
        <f t="shared" si="89"/>
        <v>0</v>
      </c>
      <c r="DQ108" s="16">
        <f t="shared" si="90"/>
        <v>0</v>
      </c>
      <c r="DR108" s="16">
        <f t="shared" si="91"/>
        <v>0</v>
      </c>
      <c r="DS108" s="16">
        <f t="shared" si="92"/>
        <v>0</v>
      </c>
      <c r="DT108" s="16">
        <f t="shared" si="93"/>
        <v>0</v>
      </c>
      <c r="DU108" s="16">
        <f t="shared" si="94"/>
        <v>0</v>
      </c>
      <c r="DV108" s="16">
        <f t="shared" si="95"/>
        <v>0</v>
      </c>
      <c r="DW108" s="16">
        <f t="shared" si="96"/>
        <v>0</v>
      </c>
      <c r="DX108" s="16">
        <f t="shared" si="97"/>
        <v>0</v>
      </c>
      <c r="DY108" s="16">
        <f t="shared" si="98"/>
        <v>0</v>
      </c>
      <c r="DZ108" s="16">
        <f t="shared" si="99"/>
        <v>0</v>
      </c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375"/>
      <c r="EQ108" s="376"/>
      <c r="ER108" s="376"/>
      <c r="ES108" s="376"/>
      <c r="ET108" s="376"/>
      <c r="EU108" s="376"/>
      <c r="EV108" s="376"/>
      <c r="EW108" s="376"/>
      <c r="EX108" s="376"/>
      <c r="EY108" s="376"/>
      <c r="EZ108" s="376"/>
      <c r="FA108" s="376"/>
      <c r="FB108" s="376"/>
      <c r="FC108" s="376"/>
      <c r="FD108" s="376"/>
      <c r="FE108" s="376"/>
      <c r="FF108" s="376"/>
      <c r="FG108" s="376"/>
      <c r="FH108" s="376"/>
      <c r="FI108" s="376"/>
      <c r="FJ108" s="376"/>
      <c r="FK108" s="376"/>
      <c r="FL108" s="376"/>
      <c r="FM108" s="376"/>
      <c r="FN108" s="376"/>
      <c r="FO108" s="376"/>
      <c r="FP108" s="376"/>
      <c r="FQ108" s="376"/>
      <c r="FR108" s="376"/>
      <c r="FS108" s="376"/>
      <c r="FT108" s="376"/>
      <c r="FU108" s="376"/>
      <c r="FV108" s="376"/>
      <c r="FW108" s="376"/>
      <c r="FX108" s="376"/>
      <c r="FY108" s="376"/>
      <c r="FZ108" s="376"/>
      <c r="GA108" s="376"/>
      <c r="GB108" s="376"/>
      <c r="GC108" s="376"/>
      <c r="GD108" s="376"/>
      <c r="GE108" s="376"/>
      <c r="GF108" s="376"/>
      <c r="GG108" s="376"/>
      <c r="GH108" s="376"/>
      <c r="GI108" s="376"/>
      <c r="GJ108" s="376"/>
      <c r="GK108" s="376"/>
      <c r="GL108" s="376"/>
      <c r="GM108" s="376"/>
      <c r="GN108" s="376"/>
      <c r="GO108" s="376"/>
      <c r="GP108" s="376"/>
      <c r="GQ108" s="376"/>
      <c r="GR108" s="376"/>
      <c r="GS108" s="376"/>
      <c r="GT108" s="376"/>
      <c r="GU108" s="376"/>
      <c r="GV108" s="376"/>
      <c r="GW108" s="376"/>
      <c r="GX108" s="376"/>
      <c r="GY108" s="376"/>
      <c r="GZ108" s="376"/>
      <c r="HA108" s="376"/>
      <c r="HB108" s="376"/>
      <c r="HC108" s="376"/>
      <c r="HD108" s="376"/>
      <c r="HE108" s="376"/>
      <c r="HF108" s="376"/>
      <c r="HG108" s="376"/>
      <c r="HH108" s="376"/>
      <c r="HI108" s="376"/>
      <c r="HJ108" s="376"/>
      <c r="HK108" s="376"/>
      <c r="HL108" s="376"/>
      <c r="HM108" s="376"/>
      <c r="HN108" s="376"/>
      <c r="HO108" s="376"/>
      <c r="HP108" s="376"/>
      <c r="HQ108" s="376"/>
      <c r="HR108" s="376"/>
      <c r="HS108" s="376"/>
      <c r="HT108" s="376"/>
      <c r="HU108" s="376"/>
      <c r="HV108" s="376"/>
      <c r="HW108" s="376"/>
      <c r="HX108" s="376"/>
      <c r="HY108" s="376"/>
      <c r="HZ108" s="376"/>
      <c r="IA108" s="376"/>
      <c r="IB108" s="376"/>
      <c r="IC108" s="376"/>
      <c r="ID108" s="376"/>
      <c r="IE108" s="376"/>
      <c r="IF108" s="376"/>
      <c r="IG108" s="376"/>
      <c r="IH108" s="376"/>
      <c r="II108" s="376"/>
      <c r="IJ108" s="376"/>
    </row>
    <row r="109" spans="1:244" s="332" customFormat="1" ht="36" customHeight="1" x14ac:dyDescent="0.45">
      <c r="A109" s="399" t="s">
        <v>52</v>
      </c>
      <c r="B109" s="413">
        <v>44724</v>
      </c>
      <c r="C109" s="49"/>
      <c r="D109" s="50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1"/>
      <c r="AV109" s="271"/>
      <c r="AW109" s="271"/>
      <c r="AX109" s="271"/>
      <c r="AY109" s="271"/>
      <c r="AZ109" s="272"/>
      <c r="BA109" s="272"/>
      <c r="BB109" s="272"/>
      <c r="BC109" s="243"/>
      <c r="BD109" s="243"/>
      <c r="BE109" s="243"/>
      <c r="BF109" s="243"/>
      <c r="BG109" s="243"/>
      <c r="BH109" s="243"/>
      <c r="BI109" s="243"/>
      <c r="BJ109" s="243"/>
      <c r="BK109" s="113"/>
      <c r="BL109" s="12"/>
      <c r="BM109" s="175"/>
      <c r="BN109" s="175"/>
      <c r="BO109" s="175"/>
      <c r="BP109" s="175"/>
      <c r="BQ109" s="175"/>
      <c r="BR109" s="180"/>
      <c r="BS109" s="180"/>
      <c r="BT109" s="180"/>
      <c r="BU109" s="180"/>
      <c r="BV109" s="180"/>
      <c r="BW109" s="180"/>
      <c r="BX109" s="180"/>
      <c r="BY109" s="192"/>
      <c r="BZ109" s="27"/>
      <c r="CA109" s="14"/>
      <c r="CB109" s="15"/>
      <c r="CC109" s="16">
        <f t="shared" si="100"/>
        <v>0</v>
      </c>
      <c r="CD109" s="16">
        <f t="shared" si="51"/>
        <v>0</v>
      </c>
      <c r="CE109" s="16">
        <f t="shared" si="52"/>
        <v>0</v>
      </c>
      <c r="CF109" s="16">
        <f t="shared" si="53"/>
        <v>0</v>
      </c>
      <c r="CG109" s="16">
        <f t="shared" si="54"/>
        <v>0</v>
      </c>
      <c r="CH109" s="16">
        <f t="shared" si="55"/>
        <v>0</v>
      </c>
      <c r="CI109" s="16">
        <f t="shared" si="56"/>
        <v>0</v>
      </c>
      <c r="CJ109" s="16">
        <f t="shared" si="57"/>
        <v>0</v>
      </c>
      <c r="CK109" s="16">
        <f t="shared" si="58"/>
        <v>0</v>
      </c>
      <c r="CL109" s="16">
        <f t="shared" si="59"/>
        <v>0</v>
      </c>
      <c r="CM109" s="16">
        <f t="shared" si="60"/>
        <v>0</v>
      </c>
      <c r="CN109" s="16">
        <f t="shared" si="61"/>
        <v>0</v>
      </c>
      <c r="CO109" s="16">
        <f t="shared" si="62"/>
        <v>0</v>
      </c>
      <c r="CP109" s="16">
        <f t="shared" si="63"/>
        <v>0</v>
      </c>
      <c r="CQ109" s="16">
        <f t="shared" si="64"/>
        <v>0</v>
      </c>
      <c r="CR109" s="16">
        <f t="shared" si="65"/>
        <v>0</v>
      </c>
      <c r="CS109" s="16">
        <f t="shared" si="66"/>
        <v>0</v>
      </c>
      <c r="CT109" s="16">
        <f t="shared" si="67"/>
        <v>0</v>
      </c>
      <c r="CU109" s="16">
        <f t="shared" si="68"/>
        <v>0</v>
      </c>
      <c r="CV109" s="16">
        <f t="shared" si="69"/>
        <v>0</v>
      </c>
      <c r="CW109" s="16">
        <f t="shared" si="70"/>
        <v>0</v>
      </c>
      <c r="CX109" s="16">
        <f t="shared" si="71"/>
        <v>0</v>
      </c>
      <c r="CY109" s="16">
        <f t="shared" si="72"/>
        <v>0</v>
      </c>
      <c r="CZ109" s="16">
        <f t="shared" si="73"/>
        <v>0</v>
      </c>
      <c r="DA109" s="16">
        <f t="shared" si="74"/>
        <v>0</v>
      </c>
      <c r="DB109" s="16">
        <f t="shared" si="75"/>
        <v>0</v>
      </c>
      <c r="DC109" s="16">
        <f t="shared" si="76"/>
        <v>0</v>
      </c>
      <c r="DD109" s="16">
        <f t="shared" si="77"/>
        <v>0</v>
      </c>
      <c r="DE109" s="16">
        <f t="shared" si="78"/>
        <v>0</v>
      </c>
      <c r="DF109" s="16">
        <f t="shared" si="79"/>
        <v>0</v>
      </c>
      <c r="DG109" s="16">
        <f t="shared" si="80"/>
        <v>0</v>
      </c>
      <c r="DH109" s="16">
        <f t="shared" si="81"/>
        <v>0</v>
      </c>
      <c r="DI109" s="16">
        <f t="shared" si="82"/>
        <v>0</v>
      </c>
      <c r="DJ109" s="16">
        <f t="shared" si="83"/>
        <v>0</v>
      </c>
      <c r="DK109" s="16">
        <f t="shared" si="84"/>
        <v>0</v>
      </c>
      <c r="DL109" s="16">
        <f t="shared" si="85"/>
        <v>0</v>
      </c>
      <c r="DM109" s="16">
        <f t="shared" si="86"/>
        <v>0</v>
      </c>
      <c r="DN109" s="16">
        <f t="shared" si="87"/>
        <v>0</v>
      </c>
      <c r="DO109" s="16">
        <f t="shared" si="88"/>
        <v>0</v>
      </c>
      <c r="DP109" s="16">
        <f t="shared" si="89"/>
        <v>0</v>
      </c>
      <c r="DQ109" s="16">
        <f t="shared" si="90"/>
        <v>0</v>
      </c>
      <c r="DR109" s="16">
        <f t="shared" si="91"/>
        <v>0</v>
      </c>
      <c r="DS109" s="16">
        <f t="shared" si="92"/>
        <v>0</v>
      </c>
      <c r="DT109" s="16">
        <f t="shared" si="93"/>
        <v>0</v>
      </c>
      <c r="DU109" s="16">
        <f t="shared" si="94"/>
        <v>0</v>
      </c>
      <c r="DV109" s="16">
        <f t="shared" si="95"/>
        <v>0</v>
      </c>
      <c r="DW109" s="16">
        <f t="shared" si="96"/>
        <v>0</v>
      </c>
      <c r="DX109" s="16">
        <f t="shared" si="97"/>
        <v>0</v>
      </c>
      <c r="DY109" s="16">
        <f t="shared" si="98"/>
        <v>0</v>
      </c>
      <c r="DZ109" s="16">
        <f t="shared" si="99"/>
        <v>0</v>
      </c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331"/>
    </row>
    <row r="110" spans="1:244" s="377" customFormat="1" ht="50.25" customHeight="1" x14ac:dyDescent="0.45">
      <c r="A110" s="398" t="s">
        <v>46</v>
      </c>
      <c r="B110" s="412">
        <v>44725</v>
      </c>
      <c r="C110" s="48"/>
      <c r="D110" s="51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281" t="s">
        <v>71</v>
      </c>
      <c r="Y110" s="281">
        <v>50</v>
      </c>
      <c r="Z110" s="281">
        <v>1</v>
      </c>
      <c r="AA110" s="281">
        <v>49</v>
      </c>
      <c r="AB110" s="265"/>
      <c r="AC110" s="265"/>
      <c r="AD110" s="285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3"/>
      <c r="AV110" s="263"/>
      <c r="AW110" s="263"/>
      <c r="AX110" s="263"/>
      <c r="AY110" s="263"/>
      <c r="AZ110" s="264"/>
      <c r="BA110" s="264"/>
      <c r="BB110" s="268"/>
      <c r="BC110" s="241">
        <v>47</v>
      </c>
      <c r="BD110" s="241">
        <v>30</v>
      </c>
      <c r="BE110" s="541" t="s">
        <v>74</v>
      </c>
      <c r="BF110" s="250"/>
      <c r="BG110" s="250"/>
      <c r="BH110" s="250"/>
      <c r="BI110" s="250"/>
      <c r="BJ110" s="250"/>
      <c r="BK110" s="563"/>
      <c r="BL110" s="566"/>
      <c r="BM110" s="185">
        <v>46</v>
      </c>
      <c r="BN110" s="185">
        <v>45</v>
      </c>
      <c r="BO110" s="185">
        <v>34</v>
      </c>
      <c r="BP110" s="185">
        <v>23</v>
      </c>
      <c r="BQ110" s="185">
        <v>29</v>
      </c>
      <c r="BR110" s="540">
        <v>25</v>
      </c>
      <c r="BS110" s="185"/>
      <c r="BT110" s="185"/>
      <c r="BU110" s="185"/>
      <c r="BV110" s="185"/>
      <c r="BW110" s="185"/>
      <c r="BX110" s="185"/>
      <c r="BY110" s="204">
        <v>12</v>
      </c>
      <c r="BZ110" s="44"/>
      <c r="CA110" s="10"/>
      <c r="CB110" s="15"/>
      <c r="CC110" s="16">
        <f t="shared" si="100"/>
        <v>1</v>
      </c>
      <c r="CD110" s="16">
        <f t="shared" si="51"/>
        <v>0</v>
      </c>
      <c r="CE110" s="16">
        <f t="shared" si="52"/>
        <v>0</v>
      </c>
      <c r="CF110" s="16">
        <f t="shared" si="53"/>
        <v>0</v>
      </c>
      <c r="CG110" s="16">
        <f t="shared" si="54"/>
        <v>0</v>
      </c>
      <c r="CH110" s="16">
        <f t="shared" si="55"/>
        <v>0</v>
      </c>
      <c r="CI110" s="16">
        <f t="shared" si="56"/>
        <v>0</v>
      </c>
      <c r="CJ110" s="16">
        <f t="shared" si="57"/>
        <v>0</v>
      </c>
      <c r="CK110" s="16">
        <f t="shared" si="58"/>
        <v>0</v>
      </c>
      <c r="CL110" s="16">
        <f t="shared" si="59"/>
        <v>0</v>
      </c>
      <c r="CM110" s="16">
        <f t="shared" si="60"/>
        <v>0</v>
      </c>
      <c r="CN110" s="16">
        <f t="shared" si="61"/>
        <v>1</v>
      </c>
      <c r="CO110" s="16">
        <f t="shared" si="62"/>
        <v>0</v>
      </c>
      <c r="CP110" s="16">
        <f t="shared" si="63"/>
        <v>0</v>
      </c>
      <c r="CQ110" s="16">
        <f t="shared" si="64"/>
        <v>0</v>
      </c>
      <c r="CR110" s="16">
        <f t="shared" si="65"/>
        <v>0</v>
      </c>
      <c r="CS110" s="16">
        <f t="shared" si="66"/>
        <v>0</v>
      </c>
      <c r="CT110" s="16">
        <f t="shared" si="67"/>
        <v>0</v>
      </c>
      <c r="CU110" s="16">
        <f t="shared" si="68"/>
        <v>0</v>
      </c>
      <c r="CV110" s="16">
        <f t="shared" si="69"/>
        <v>0</v>
      </c>
      <c r="CW110" s="16">
        <f t="shared" si="70"/>
        <v>0</v>
      </c>
      <c r="CX110" s="16">
        <f t="shared" si="71"/>
        <v>0</v>
      </c>
      <c r="CY110" s="16">
        <f t="shared" si="72"/>
        <v>1</v>
      </c>
      <c r="CZ110" s="16">
        <f t="shared" si="73"/>
        <v>0</v>
      </c>
      <c r="DA110" s="16">
        <f t="shared" si="74"/>
        <v>1</v>
      </c>
      <c r="DB110" s="16">
        <f t="shared" si="75"/>
        <v>0</v>
      </c>
      <c r="DC110" s="16">
        <f t="shared" si="76"/>
        <v>0</v>
      </c>
      <c r="DD110" s="16">
        <f t="shared" si="77"/>
        <v>0</v>
      </c>
      <c r="DE110" s="16">
        <f t="shared" si="78"/>
        <v>1</v>
      </c>
      <c r="DF110" s="16">
        <f t="shared" si="79"/>
        <v>1</v>
      </c>
      <c r="DG110" s="16">
        <f t="shared" si="80"/>
        <v>0</v>
      </c>
      <c r="DH110" s="16">
        <f t="shared" si="81"/>
        <v>0</v>
      </c>
      <c r="DI110" s="16">
        <f t="shared" si="82"/>
        <v>0</v>
      </c>
      <c r="DJ110" s="16">
        <f t="shared" si="83"/>
        <v>1</v>
      </c>
      <c r="DK110" s="16">
        <f t="shared" si="84"/>
        <v>0</v>
      </c>
      <c r="DL110" s="16">
        <f t="shared" si="85"/>
        <v>0</v>
      </c>
      <c r="DM110" s="16">
        <f t="shared" si="86"/>
        <v>0</v>
      </c>
      <c r="DN110" s="16">
        <f t="shared" si="87"/>
        <v>0</v>
      </c>
      <c r="DO110" s="16">
        <f t="shared" si="88"/>
        <v>0</v>
      </c>
      <c r="DP110" s="16">
        <f t="shared" si="89"/>
        <v>0</v>
      </c>
      <c r="DQ110" s="16">
        <f t="shared" si="90"/>
        <v>0</v>
      </c>
      <c r="DR110" s="16">
        <f t="shared" si="91"/>
        <v>0</v>
      </c>
      <c r="DS110" s="16">
        <f t="shared" si="92"/>
        <v>0</v>
      </c>
      <c r="DT110" s="16">
        <f t="shared" si="93"/>
        <v>0</v>
      </c>
      <c r="DU110" s="16">
        <f t="shared" si="94"/>
        <v>1</v>
      </c>
      <c r="DV110" s="16">
        <f>COUNTIF($F110:$BZ110,"46")</f>
        <v>1</v>
      </c>
      <c r="DW110" s="16">
        <f t="shared" si="96"/>
        <v>1</v>
      </c>
      <c r="DX110" s="16">
        <f t="shared" si="97"/>
        <v>0</v>
      </c>
      <c r="DY110" s="16">
        <f t="shared" si="98"/>
        <v>1</v>
      </c>
      <c r="DZ110" s="16">
        <f t="shared" si="99"/>
        <v>1</v>
      </c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375"/>
      <c r="EQ110" s="376"/>
      <c r="ER110" s="376"/>
      <c r="ES110" s="376"/>
      <c r="ET110" s="376"/>
      <c r="EU110" s="376"/>
      <c r="EV110" s="376"/>
      <c r="EW110" s="376"/>
      <c r="EX110" s="376"/>
      <c r="EY110" s="376"/>
      <c r="EZ110" s="376"/>
      <c r="FA110" s="376"/>
      <c r="FB110" s="376"/>
      <c r="FC110" s="376"/>
      <c r="FD110" s="376"/>
      <c r="FE110" s="376"/>
      <c r="FF110" s="376"/>
      <c r="FG110" s="376"/>
      <c r="FH110" s="376"/>
      <c r="FI110" s="376"/>
      <c r="FJ110" s="376"/>
      <c r="FK110" s="376"/>
      <c r="FL110" s="376"/>
      <c r="FM110" s="376"/>
      <c r="FN110" s="376"/>
      <c r="FO110" s="376"/>
      <c r="FP110" s="376"/>
      <c r="FQ110" s="376"/>
      <c r="FR110" s="376"/>
      <c r="FS110" s="376"/>
      <c r="FT110" s="376"/>
      <c r="FU110" s="376"/>
      <c r="FV110" s="376"/>
      <c r="FW110" s="376"/>
      <c r="FX110" s="376"/>
      <c r="FY110" s="376"/>
      <c r="FZ110" s="376"/>
      <c r="GA110" s="376"/>
      <c r="GB110" s="376"/>
      <c r="GC110" s="376"/>
      <c r="GD110" s="376"/>
      <c r="GE110" s="376"/>
      <c r="GF110" s="376"/>
      <c r="GG110" s="376"/>
      <c r="GH110" s="376"/>
      <c r="GI110" s="376"/>
      <c r="GJ110" s="376"/>
      <c r="GK110" s="376"/>
      <c r="GL110" s="376"/>
      <c r="GM110" s="376"/>
      <c r="GN110" s="376"/>
      <c r="GO110" s="376"/>
      <c r="GP110" s="376"/>
      <c r="GQ110" s="376"/>
      <c r="GR110" s="376"/>
      <c r="GS110" s="376"/>
      <c r="GT110" s="376"/>
      <c r="GU110" s="376"/>
      <c r="GV110" s="376"/>
      <c r="GW110" s="376"/>
      <c r="GX110" s="376"/>
      <c r="GY110" s="376"/>
      <c r="GZ110" s="376"/>
      <c r="HA110" s="376"/>
      <c r="HB110" s="376"/>
      <c r="HC110" s="376"/>
      <c r="HD110" s="376"/>
      <c r="HE110" s="376"/>
      <c r="HF110" s="376"/>
      <c r="HG110" s="376"/>
      <c r="HH110" s="376"/>
      <c r="HI110" s="376"/>
      <c r="HJ110" s="376"/>
      <c r="HK110" s="376"/>
      <c r="HL110" s="376"/>
      <c r="HM110" s="376"/>
      <c r="HN110" s="376"/>
      <c r="HO110" s="376"/>
      <c r="HP110" s="376"/>
      <c r="HQ110" s="376"/>
      <c r="HR110" s="376"/>
      <c r="HS110" s="376"/>
      <c r="HT110" s="376"/>
      <c r="HU110" s="376"/>
      <c r="HV110" s="376"/>
      <c r="HW110" s="376"/>
      <c r="HX110" s="376"/>
      <c r="HY110" s="376"/>
      <c r="HZ110" s="376"/>
      <c r="IA110" s="376"/>
      <c r="IB110" s="376"/>
      <c r="IC110" s="376"/>
      <c r="ID110" s="376"/>
      <c r="IE110" s="376"/>
      <c r="IF110" s="376"/>
      <c r="IG110" s="376"/>
      <c r="IH110" s="376"/>
      <c r="II110" s="376"/>
      <c r="IJ110" s="376"/>
    </row>
    <row r="111" spans="1:244" s="377" customFormat="1" ht="47.25" customHeight="1" x14ac:dyDescent="0.45">
      <c r="A111" s="398" t="s">
        <v>47</v>
      </c>
      <c r="B111" s="412">
        <v>44726</v>
      </c>
      <c r="C111" s="48"/>
      <c r="D111" s="51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7" t="s">
        <v>69</v>
      </c>
      <c r="AV111" s="267">
        <v>41</v>
      </c>
      <c r="AW111" s="267">
        <v>30</v>
      </c>
      <c r="AX111" s="267">
        <v>31</v>
      </c>
      <c r="AY111" s="421">
        <v>26</v>
      </c>
      <c r="AZ111" s="536"/>
      <c r="BA111" s="536"/>
      <c r="BB111" s="268"/>
      <c r="BC111" s="241">
        <v>48</v>
      </c>
      <c r="BD111" s="241">
        <v>37</v>
      </c>
      <c r="BE111" s="541" t="s">
        <v>75</v>
      </c>
      <c r="BF111" s="250"/>
      <c r="BG111" s="250"/>
      <c r="BH111" s="250"/>
      <c r="BI111" s="250"/>
      <c r="BJ111" s="250"/>
      <c r="BK111" s="564"/>
      <c r="BL111" s="567"/>
      <c r="BM111" s="185">
        <v>46</v>
      </c>
      <c r="BN111" s="185">
        <v>45</v>
      </c>
      <c r="BO111" s="185">
        <v>34</v>
      </c>
      <c r="BP111" s="185">
        <v>23</v>
      </c>
      <c r="BQ111" s="185">
        <v>29</v>
      </c>
      <c r="BR111" s="540">
        <v>25</v>
      </c>
      <c r="BS111" s="185"/>
      <c r="BT111" s="185"/>
      <c r="BU111" s="185"/>
      <c r="BV111" s="185"/>
      <c r="BW111" s="185"/>
      <c r="BX111" s="185"/>
      <c r="BY111" s="204">
        <v>12</v>
      </c>
      <c r="BZ111" s="44"/>
      <c r="CA111" s="10"/>
      <c r="CB111" s="15"/>
      <c r="CC111" s="16">
        <f t="shared" si="100"/>
        <v>0</v>
      </c>
      <c r="CD111" s="16">
        <f t="shared" si="51"/>
        <v>0</v>
      </c>
      <c r="CE111" s="16">
        <f t="shared" si="52"/>
        <v>0</v>
      </c>
      <c r="CF111" s="16">
        <f t="shared" si="53"/>
        <v>0</v>
      </c>
      <c r="CG111" s="16">
        <f t="shared" si="54"/>
        <v>0</v>
      </c>
      <c r="CH111" s="16">
        <f t="shared" si="55"/>
        <v>0</v>
      </c>
      <c r="CI111" s="16">
        <f t="shared" si="56"/>
        <v>0</v>
      </c>
      <c r="CJ111" s="16">
        <f t="shared" si="57"/>
        <v>0</v>
      </c>
      <c r="CK111" s="16">
        <f t="shared" si="58"/>
        <v>0</v>
      </c>
      <c r="CL111" s="16">
        <f t="shared" si="59"/>
        <v>0</v>
      </c>
      <c r="CM111" s="16">
        <f t="shared" si="60"/>
        <v>0</v>
      </c>
      <c r="CN111" s="16">
        <f t="shared" si="61"/>
        <v>1</v>
      </c>
      <c r="CO111" s="16">
        <f t="shared" si="62"/>
        <v>0</v>
      </c>
      <c r="CP111" s="16">
        <f t="shared" si="63"/>
        <v>0</v>
      </c>
      <c r="CQ111" s="16">
        <f t="shared" si="64"/>
        <v>0</v>
      </c>
      <c r="CR111" s="16">
        <f t="shared" si="65"/>
        <v>0</v>
      </c>
      <c r="CS111" s="16">
        <f t="shared" si="66"/>
        <v>0</v>
      </c>
      <c r="CT111" s="16">
        <f t="shared" si="67"/>
        <v>0</v>
      </c>
      <c r="CU111" s="16">
        <f t="shared" si="68"/>
        <v>0</v>
      </c>
      <c r="CV111" s="16">
        <f t="shared" si="69"/>
        <v>0</v>
      </c>
      <c r="CW111" s="16">
        <f t="shared" si="70"/>
        <v>0</v>
      </c>
      <c r="CX111" s="16">
        <f t="shared" si="71"/>
        <v>0</v>
      </c>
      <c r="CY111" s="16">
        <f t="shared" si="72"/>
        <v>1</v>
      </c>
      <c r="CZ111" s="16">
        <f t="shared" si="73"/>
        <v>0</v>
      </c>
      <c r="DA111" s="16">
        <f t="shared" si="74"/>
        <v>1</v>
      </c>
      <c r="DB111" s="16">
        <f t="shared" si="75"/>
        <v>1</v>
      </c>
      <c r="DC111" s="16">
        <f t="shared" si="76"/>
        <v>0</v>
      </c>
      <c r="DD111" s="16">
        <f t="shared" si="77"/>
        <v>0</v>
      </c>
      <c r="DE111" s="16">
        <f t="shared" si="78"/>
        <v>1</v>
      </c>
      <c r="DF111" s="16">
        <f t="shared" si="79"/>
        <v>1</v>
      </c>
      <c r="DG111" s="16">
        <f t="shared" si="80"/>
        <v>1</v>
      </c>
      <c r="DH111" s="16">
        <f t="shared" si="81"/>
        <v>0</v>
      </c>
      <c r="DI111" s="16">
        <f t="shared" si="82"/>
        <v>0</v>
      </c>
      <c r="DJ111" s="16">
        <f t="shared" si="83"/>
        <v>1</v>
      </c>
      <c r="DK111" s="16">
        <f t="shared" si="84"/>
        <v>0</v>
      </c>
      <c r="DL111" s="16">
        <f t="shared" si="85"/>
        <v>0</v>
      </c>
      <c r="DM111" s="16">
        <f t="shared" si="86"/>
        <v>1</v>
      </c>
      <c r="DN111" s="16">
        <f t="shared" si="87"/>
        <v>0</v>
      </c>
      <c r="DO111" s="16">
        <f t="shared" si="88"/>
        <v>0</v>
      </c>
      <c r="DP111" s="16">
        <f t="shared" si="89"/>
        <v>0</v>
      </c>
      <c r="DQ111" s="16">
        <f t="shared" si="90"/>
        <v>1</v>
      </c>
      <c r="DR111" s="16">
        <f t="shared" si="91"/>
        <v>0</v>
      </c>
      <c r="DS111" s="16">
        <f t="shared" si="92"/>
        <v>0</v>
      </c>
      <c r="DT111" s="16">
        <f t="shared" si="93"/>
        <v>0</v>
      </c>
      <c r="DU111" s="16">
        <f t="shared" si="94"/>
        <v>1</v>
      </c>
      <c r="DV111" s="16">
        <f t="shared" si="95"/>
        <v>1</v>
      </c>
      <c r="DW111" s="16">
        <f t="shared" si="96"/>
        <v>0</v>
      </c>
      <c r="DX111" s="16">
        <f t="shared" si="97"/>
        <v>1</v>
      </c>
      <c r="DY111" s="16">
        <f t="shared" si="98"/>
        <v>0</v>
      </c>
      <c r="DZ111" s="16">
        <f t="shared" si="99"/>
        <v>0</v>
      </c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375"/>
      <c r="EQ111" s="376"/>
      <c r="ER111" s="376"/>
      <c r="ES111" s="376"/>
      <c r="ET111" s="376"/>
      <c r="EU111" s="376"/>
      <c r="EV111" s="376"/>
      <c r="EW111" s="376"/>
      <c r="EX111" s="376"/>
      <c r="EY111" s="376"/>
      <c r="EZ111" s="376"/>
      <c r="FA111" s="376"/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376"/>
      <c r="FM111" s="376"/>
      <c r="FN111" s="376"/>
      <c r="FO111" s="376"/>
      <c r="FP111" s="376"/>
      <c r="FQ111" s="376"/>
      <c r="FR111" s="376"/>
      <c r="FS111" s="376"/>
      <c r="FT111" s="376"/>
      <c r="FU111" s="376"/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6"/>
      <c r="GS111" s="376"/>
      <c r="GT111" s="376"/>
      <c r="GU111" s="376"/>
      <c r="GV111" s="376"/>
      <c r="GW111" s="376"/>
      <c r="GX111" s="376"/>
      <c r="GY111" s="376"/>
      <c r="GZ111" s="376"/>
      <c r="HA111" s="376"/>
      <c r="HB111" s="376"/>
      <c r="HC111" s="376"/>
      <c r="HD111" s="376"/>
      <c r="HE111" s="376"/>
      <c r="HF111" s="376"/>
      <c r="HG111" s="376"/>
      <c r="HH111" s="376"/>
      <c r="HI111" s="376"/>
      <c r="HJ111" s="376"/>
      <c r="HK111" s="376"/>
      <c r="HL111" s="376"/>
      <c r="HM111" s="376"/>
      <c r="HN111" s="376"/>
      <c r="HO111" s="376"/>
      <c r="HP111" s="376"/>
      <c r="HQ111" s="376"/>
      <c r="HR111" s="376"/>
      <c r="HS111" s="376"/>
      <c r="HT111" s="376"/>
      <c r="HU111" s="376"/>
      <c r="HV111" s="376"/>
      <c r="HW111" s="376"/>
      <c r="HX111" s="376"/>
      <c r="HY111" s="376"/>
      <c r="HZ111" s="376"/>
      <c r="IA111" s="376"/>
      <c r="IB111" s="376"/>
      <c r="IC111" s="376"/>
      <c r="ID111" s="376"/>
      <c r="IE111" s="376"/>
      <c r="IF111" s="376"/>
      <c r="IG111" s="376"/>
      <c r="IH111" s="376"/>
      <c r="II111" s="376"/>
      <c r="IJ111" s="376"/>
    </row>
    <row r="112" spans="1:244" s="377" customFormat="1" ht="36" customHeight="1" x14ac:dyDescent="0.45">
      <c r="A112" s="398" t="s">
        <v>48</v>
      </c>
      <c r="B112" s="412">
        <v>44727</v>
      </c>
      <c r="C112" s="48"/>
      <c r="D112" s="51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281" t="s">
        <v>71</v>
      </c>
      <c r="Y112" s="281">
        <v>50</v>
      </c>
      <c r="Z112" s="281">
        <v>1</v>
      </c>
      <c r="AA112" s="281">
        <v>49</v>
      </c>
      <c r="AB112" s="308"/>
      <c r="AC112" s="305"/>
      <c r="AD112" s="285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3"/>
      <c r="AV112" s="263"/>
      <c r="AW112" s="263"/>
      <c r="AX112" s="263"/>
      <c r="AY112" s="263"/>
      <c r="AZ112" s="264"/>
      <c r="BA112" s="264"/>
      <c r="BB112" s="268"/>
      <c r="BC112" s="241">
        <v>48</v>
      </c>
      <c r="BD112" s="241">
        <v>37</v>
      </c>
      <c r="BE112" s="541" t="s">
        <v>75</v>
      </c>
      <c r="BF112" s="250"/>
      <c r="BG112" s="250"/>
      <c r="BH112" s="250"/>
      <c r="BI112" s="250"/>
      <c r="BJ112" s="250"/>
      <c r="BK112" s="565"/>
      <c r="BL112" s="568"/>
      <c r="BM112" s="185">
        <v>46</v>
      </c>
      <c r="BN112" s="185">
        <v>45</v>
      </c>
      <c r="BO112" s="185">
        <v>34</v>
      </c>
      <c r="BP112" s="185">
        <v>23</v>
      </c>
      <c r="BQ112" s="185">
        <v>29</v>
      </c>
      <c r="BR112" s="540">
        <v>25</v>
      </c>
      <c r="BS112" s="185"/>
      <c r="BT112" s="185"/>
      <c r="BU112" s="185"/>
      <c r="BV112" s="185"/>
      <c r="BW112" s="185"/>
      <c r="BX112" s="185"/>
      <c r="BY112" s="204">
        <v>12</v>
      </c>
      <c r="BZ112" s="44"/>
      <c r="CA112" s="10"/>
      <c r="CB112" s="15"/>
      <c r="CC112" s="16">
        <f t="shared" si="100"/>
        <v>1</v>
      </c>
      <c r="CD112" s="16">
        <f t="shared" si="51"/>
        <v>0</v>
      </c>
      <c r="CE112" s="16">
        <f t="shared" si="52"/>
        <v>0</v>
      </c>
      <c r="CF112" s="16">
        <f t="shared" si="53"/>
        <v>0</v>
      </c>
      <c r="CG112" s="16">
        <f t="shared" si="54"/>
        <v>0</v>
      </c>
      <c r="CH112" s="16">
        <f t="shared" si="55"/>
        <v>0</v>
      </c>
      <c r="CI112" s="16">
        <f t="shared" si="56"/>
        <v>0</v>
      </c>
      <c r="CJ112" s="16">
        <f t="shared" si="57"/>
        <v>0</v>
      </c>
      <c r="CK112" s="16">
        <f t="shared" si="58"/>
        <v>0</v>
      </c>
      <c r="CL112" s="16">
        <f t="shared" si="59"/>
        <v>0</v>
      </c>
      <c r="CM112" s="16">
        <f t="shared" si="60"/>
        <v>0</v>
      </c>
      <c r="CN112" s="16">
        <f t="shared" si="61"/>
        <v>1</v>
      </c>
      <c r="CO112" s="16">
        <f t="shared" si="62"/>
        <v>0</v>
      </c>
      <c r="CP112" s="16">
        <f t="shared" si="63"/>
        <v>0</v>
      </c>
      <c r="CQ112" s="16">
        <f t="shared" si="64"/>
        <v>0</v>
      </c>
      <c r="CR112" s="16">
        <f t="shared" si="65"/>
        <v>0</v>
      </c>
      <c r="CS112" s="16">
        <f t="shared" si="66"/>
        <v>0</v>
      </c>
      <c r="CT112" s="16">
        <f t="shared" si="67"/>
        <v>0</v>
      </c>
      <c r="CU112" s="16">
        <f t="shared" si="68"/>
        <v>0</v>
      </c>
      <c r="CV112" s="16">
        <f t="shared" si="69"/>
        <v>0</v>
      </c>
      <c r="CW112" s="16">
        <f t="shared" si="70"/>
        <v>0</v>
      </c>
      <c r="CX112" s="16">
        <f t="shared" si="71"/>
        <v>0</v>
      </c>
      <c r="CY112" s="16">
        <f t="shared" si="72"/>
        <v>1</v>
      </c>
      <c r="CZ112" s="16">
        <f t="shared" si="73"/>
        <v>0</v>
      </c>
      <c r="DA112" s="16">
        <f t="shared" si="74"/>
        <v>1</v>
      </c>
      <c r="DB112" s="16">
        <f t="shared" si="75"/>
        <v>0</v>
      </c>
      <c r="DC112" s="16">
        <f t="shared" si="76"/>
        <v>0</v>
      </c>
      <c r="DD112" s="16">
        <f t="shared" si="77"/>
        <v>0</v>
      </c>
      <c r="DE112" s="16">
        <f t="shared" si="78"/>
        <v>1</v>
      </c>
      <c r="DF112" s="16">
        <f t="shared" si="79"/>
        <v>0</v>
      </c>
      <c r="DG112" s="16">
        <f t="shared" si="80"/>
        <v>0</v>
      </c>
      <c r="DH112" s="16">
        <f t="shared" si="81"/>
        <v>0</v>
      </c>
      <c r="DI112" s="16">
        <f t="shared" si="82"/>
        <v>0</v>
      </c>
      <c r="DJ112" s="16">
        <f t="shared" si="83"/>
        <v>1</v>
      </c>
      <c r="DK112" s="16">
        <f t="shared" si="84"/>
        <v>0</v>
      </c>
      <c r="DL112" s="16">
        <f t="shared" si="85"/>
        <v>0</v>
      </c>
      <c r="DM112" s="16">
        <f t="shared" si="86"/>
        <v>1</v>
      </c>
      <c r="DN112" s="16">
        <f t="shared" si="87"/>
        <v>0</v>
      </c>
      <c r="DO112" s="16">
        <f t="shared" si="88"/>
        <v>0</v>
      </c>
      <c r="DP112" s="16">
        <f t="shared" si="89"/>
        <v>0</v>
      </c>
      <c r="DQ112" s="16">
        <f t="shared" si="90"/>
        <v>0</v>
      </c>
      <c r="DR112" s="16">
        <f t="shared" si="91"/>
        <v>0</v>
      </c>
      <c r="DS112" s="16">
        <f t="shared" si="92"/>
        <v>0</v>
      </c>
      <c r="DT112" s="16">
        <f t="shared" si="93"/>
        <v>0</v>
      </c>
      <c r="DU112" s="16">
        <f t="shared" si="94"/>
        <v>1</v>
      </c>
      <c r="DV112" s="16">
        <f t="shared" si="95"/>
        <v>1</v>
      </c>
      <c r="DW112" s="16">
        <f t="shared" si="96"/>
        <v>0</v>
      </c>
      <c r="DX112" s="16">
        <f t="shared" si="97"/>
        <v>1</v>
      </c>
      <c r="DY112" s="16">
        <f t="shared" si="98"/>
        <v>1</v>
      </c>
      <c r="DZ112" s="16">
        <f t="shared" si="99"/>
        <v>1</v>
      </c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375"/>
      <c r="EQ112" s="376"/>
      <c r="ER112" s="376"/>
      <c r="ES112" s="376"/>
      <c r="ET112" s="376"/>
      <c r="EU112" s="376"/>
      <c r="EV112" s="376"/>
      <c r="EW112" s="376"/>
      <c r="EX112" s="376"/>
      <c r="EY112" s="376"/>
      <c r="EZ112" s="376"/>
      <c r="FA112" s="376"/>
      <c r="FB112" s="376"/>
      <c r="FC112" s="376"/>
      <c r="FD112" s="376"/>
      <c r="FE112" s="376"/>
      <c r="FF112" s="376"/>
      <c r="FG112" s="376"/>
      <c r="FH112" s="376"/>
      <c r="FI112" s="376"/>
      <c r="FJ112" s="376"/>
      <c r="FK112" s="376"/>
      <c r="FL112" s="376"/>
      <c r="FM112" s="376"/>
      <c r="FN112" s="376"/>
      <c r="FO112" s="376"/>
      <c r="FP112" s="376"/>
      <c r="FQ112" s="376"/>
      <c r="FR112" s="376"/>
      <c r="FS112" s="376"/>
      <c r="FT112" s="376"/>
      <c r="FU112" s="376"/>
      <c r="FV112" s="376"/>
      <c r="FW112" s="376"/>
      <c r="FX112" s="376"/>
      <c r="FY112" s="376"/>
      <c r="FZ112" s="376"/>
      <c r="GA112" s="376"/>
      <c r="GB112" s="376"/>
      <c r="GC112" s="376"/>
      <c r="GD112" s="376"/>
      <c r="GE112" s="376"/>
      <c r="GF112" s="376"/>
      <c r="GG112" s="376"/>
      <c r="GH112" s="376"/>
      <c r="GI112" s="376"/>
      <c r="GJ112" s="376"/>
      <c r="GK112" s="376"/>
      <c r="GL112" s="376"/>
      <c r="GM112" s="376"/>
      <c r="GN112" s="376"/>
      <c r="GO112" s="376"/>
      <c r="GP112" s="376"/>
      <c r="GQ112" s="376"/>
      <c r="GR112" s="376"/>
      <c r="GS112" s="376"/>
      <c r="GT112" s="376"/>
      <c r="GU112" s="376"/>
      <c r="GV112" s="376"/>
      <c r="GW112" s="376"/>
      <c r="GX112" s="376"/>
      <c r="GY112" s="376"/>
      <c r="GZ112" s="376"/>
      <c r="HA112" s="376"/>
      <c r="HB112" s="376"/>
      <c r="HC112" s="376"/>
      <c r="HD112" s="376"/>
      <c r="HE112" s="376"/>
      <c r="HF112" s="376"/>
      <c r="HG112" s="376"/>
      <c r="HH112" s="376"/>
      <c r="HI112" s="376"/>
      <c r="HJ112" s="376"/>
      <c r="HK112" s="376"/>
      <c r="HL112" s="376"/>
      <c r="HM112" s="376"/>
      <c r="HN112" s="376"/>
      <c r="HO112" s="376"/>
      <c r="HP112" s="376"/>
      <c r="HQ112" s="376"/>
      <c r="HR112" s="376"/>
      <c r="HS112" s="376"/>
      <c r="HT112" s="376"/>
      <c r="HU112" s="376"/>
      <c r="HV112" s="376"/>
      <c r="HW112" s="376"/>
      <c r="HX112" s="376"/>
      <c r="HY112" s="376"/>
      <c r="HZ112" s="376"/>
      <c r="IA112" s="376"/>
      <c r="IB112" s="376"/>
      <c r="IC112" s="376"/>
      <c r="ID112" s="376"/>
      <c r="IE112" s="376"/>
      <c r="IF112" s="376"/>
      <c r="IG112" s="376"/>
      <c r="IH112" s="376"/>
      <c r="II112" s="376"/>
      <c r="IJ112" s="376"/>
    </row>
    <row r="113" spans="1:244" s="377" customFormat="1" ht="36" customHeight="1" x14ac:dyDescent="0.45">
      <c r="A113" s="398" t="s">
        <v>49</v>
      </c>
      <c r="B113" s="412">
        <v>44728</v>
      </c>
      <c r="C113" s="48"/>
      <c r="D113" s="51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308"/>
      <c r="Y113" s="308"/>
      <c r="Z113" s="308"/>
      <c r="AA113" s="308"/>
      <c r="AB113" s="308"/>
      <c r="AC113" s="308"/>
      <c r="AD113" s="308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2"/>
      <c r="AV113" s="262"/>
      <c r="AW113" s="262"/>
      <c r="AX113" s="262"/>
      <c r="AY113" s="262"/>
      <c r="AZ113" s="268"/>
      <c r="BA113" s="268"/>
      <c r="BB113" s="268"/>
      <c r="BC113" s="241">
        <v>48</v>
      </c>
      <c r="BD113" s="241">
        <v>37</v>
      </c>
      <c r="BE113" s="250"/>
      <c r="BF113" s="250"/>
      <c r="BG113" s="250"/>
      <c r="BH113" s="250"/>
      <c r="BI113" s="250"/>
      <c r="BJ113" s="250"/>
      <c r="BK113" s="164"/>
      <c r="BL113" s="63"/>
      <c r="BM113" s="185">
        <v>46</v>
      </c>
      <c r="BN113" s="185">
        <v>45</v>
      </c>
      <c r="BO113" s="185">
        <v>34</v>
      </c>
      <c r="BP113" s="185">
        <v>23</v>
      </c>
      <c r="BQ113" s="185">
        <v>29</v>
      </c>
      <c r="BR113" s="540">
        <v>25</v>
      </c>
      <c r="BS113" s="185"/>
      <c r="BT113" s="185"/>
      <c r="BU113" s="185"/>
      <c r="BV113" s="185"/>
      <c r="BW113" s="185"/>
      <c r="BX113" s="185"/>
      <c r="BY113" s="204">
        <v>12</v>
      </c>
      <c r="BZ113" s="44"/>
      <c r="CA113" s="10"/>
      <c r="CB113" s="15"/>
      <c r="CC113" s="16">
        <f t="shared" si="100"/>
        <v>0</v>
      </c>
      <c r="CD113" s="16">
        <f t="shared" si="51"/>
        <v>0</v>
      </c>
      <c r="CE113" s="16">
        <f t="shared" si="52"/>
        <v>0</v>
      </c>
      <c r="CF113" s="16">
        <f t="shared" si="53"/>
        <v>0</v>
      </c>
      <c r="CG113" s="16">
        <f t="shared" si="54"/>
        <v>0</v>
      </c>
      <c r="CH113" s="16">
        <f t="shared" si="55"/>
        <v>0</v>
      </c>
      <c r="CI113" s="16">
        <f t="shared" si="56"/>
        <v>0</v>
      </c>
      <c r="CJ113" s="16">
        <f t="shared" si="57"/>
        <v>0</v>
      </c>
      <c r="CK113" s="16">
        <f t="shared" si="58"/>
        <v>0</v>
      </c>
      <c r="CL113" s="16">
        <f t="shared" si="59"/>
        <v>0</v>
      </c>
      <c r="CM113" s="16">
        <f t="shared" si="60"/>
        <v>0</v>
      </c>
      <c r="CN113" s="16">
        <f t="shared" si="61"/>
        <v>1</v>
      </c>
      <c r="CO113" s="16">
        <f t="shared" si="62"/>
        <v>0</v>
      </c>
      <c r="CP113" s="16">
        <f t="shared" si="63"/>
        <v>0</v>
      </c>
      <c r="CQ113" s="16">
        <f t="shared" si="64"/>
        <v>0</v>
      </c>
      <c r="CR113" s="16">
        <f t="shared" si="65"/>
        <v>0</v>
      </c>
      <c r="CS113" s="16">
        <f t="shared" si="66"/>
        <v>0</v>
      </c>
      <c r="CT113" s="16">
        <f t="shared" si="67"/>
        <v>0</v>
      </c>
      <c r="CU113" s="16">
        <f t="shared" si="68"/>
        <v>0</v>
      </c>
      <c r="CV113" s="16">
        <f t="shared" si="69"/>
        <v>0</v>
      </c>
      <c r="CW113" s="16">
        <f t="shared" si="70"/>
        <v>0</v>
      </c>
      <c r="CX113" s="16">
        <f t="shared" si="71"/>
        <v>0</v>
      </c>
      <c r="CY113" s="16">
        <f t="shared" si="72"/>
        <v>1</v>
      </c>
      <c r="CZ113" s="16">
        <f t="shared" si="73"/>
        <v>0</v>
      </c>
      <c r="DA113" s="16">
        <f t="shared" si="74"/>
        <v>1</v>
      </c>
      <c r="DB113" s="16">
        <f t="shared" si="75"/>
        <v>0</v>
      </c>
      <c r="DC113" s="16">
        <f t="shared" si="76"/>
        <v>0</v>
      </c>
      <c r="DD113" s="16">
        <f t="shared" si="77"/>
        <v>0</v>
      </c>
      <c r="DE113" s="16">
        <f t="shared" si="78"/>
        <v>1</v>
      </c>
      <c r="DF113" s="16">
        <f t="shared" si="79"/>
        <v>0</v>
      </c>
      <c r="DG113" s="16">
        <f t="shared" si="80"/>
        <v>0</v>
      </c>
      <c r="DH113" s="16">
        <f t="shared" si="81"/>
        <v>0</v>
      </c>
      <c r="DI113" s="16">
        <f t="shared" si="82"/>
        <v>0</v>
      </c>
      <c r="DJ113" s="16">
        <f t="shared" si="83"/>
        <v>1</v>
      </c>
      <c r="DK113" s="16">
        <f t="shared" si="84"/>
        <v>0</v>
      </c>
      <c r="DL113" s="16">
        <f t="shared" si="85"/>
        <v>0</v>
      </c>
      <c r="DM113" s="16">
        <f t="shared" si="86"/>
        <v>1</v>
      </c>
      <c r="DN113" s="16">
        <f t="shared" si="87"/>
        <v>0</v>
      </c>
      <c r="DO113" s="16">
        <f t="shared" si="88"/>
        <v>0</v>
      </c>
      <c r="DP113" s="16">
        <f t="shared" si="89"/>
        <v>0</v>
      </c>
      <c r="DQ113" s="16">
        <f t="shared" si="90"/>
        <v>0</v>
      </c>
      <c r="DR113" s="16">
        <f t="shared" si="91"/>
        <v>0</v>
      </c>
      <c r="DS113" s="16">
        <f t="shared" si="92"/>
        <v>0</v>
      </c>
      <c r="DT113" s="16">
        <f t="shared" si="93"/>
        <v>0</v>
      </c>
      <c r="DU113" s="16">
        <f t="shared" si="94"/>
        <v>1</v>
      </c>
      <c r="DV113" s="16">
        <f t="shared" si="95"/>
        <v>1</v>
      </c>
      <c r="DW113" s="16">
        <f t="shared" si="96"/>
        <v>0</v>
      </c>
      <c r="DX113" s="16">
        <f t="shared" si="97"/>
        <v>1</v>
      </c>
      <c r="DY113" s="16">
        <f t="shared" si="98"/>
        <v>0</v>
      </c>
      <c r="DZ113" s="16">
        <f t="shared" si="99"/>
        <v>0</v>
      </c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375"/>
      <c r="EQ113" s="376"/>
      <c r="ER113" s="376"/>
      <c r="ES113" s="376"/>
      <c r="ET113" s="376"/>
      <c r="EU113" s="376"/>
      <c r="EV113" s="376"/>
      <c r="EW113" s="376"/>
      <c r="EX113" s="376"/>
      <c r="EY113" s="376"/>
      <c r="EZ113" s="376"/>
      <c r="FA113" s="376"/>
      <c r="FB113" s="376"/>
      <c r="FC113" s="376"/>
      <c r="FD113" s="376"/>
      <c r="FE113" s="376"/>
      <c r="FF113" s="376"/>
      <c r="FG113" s="376"/>
      <c r="FH113" s="376"/>
      <c r="FI113" s="376"/>
      <c r="FJ113" s="376"/>
      <c r="FK113" s="376"/>
      <c r="FL113" s="376"/>
      <c r="FM113" s="376"/>
      <c r="FN113" s="376"/>
      <c r="FO113" s="376"/>
      <c r="FP113" s="376"/>
      <c r="FQ113" s="376"/>
      <c r="FR113" s="376"/>
      <c r="FS113" s="376"/>
      <c r="FT113" s="376"/>
      <c r="FU113" s="376"/>
      <c r="FV113" s="376"/>
      <c r="FW113" s="376"/>
      <c r="FX113" s="376"/>
      <c r="FY113" s="376"/>
      <c r="FZ113" s="376"/>
      <c r="GA113" s="376"/>
      <c r="GB113" s="376"/>
      <c r="GC113" s="376"/>
      <c r="GD113" s="376"/>
      <c r="GE113" s="376"/>
      <c r="GF113" s="376"/>
      <c r="GG113" s="376"/>
      <c r="GH113" s="376"/>
      <c r="GI113" s="376"/>
      <c r="GJ113" s="376"/>
      <c r="GK113" s="376"/>
      <c r="GL113" s="376"/>
      <c r="GM113" s="376"/>
      <c r="GN113" s="376"/>
      <c r="GO113" s="376"/>
      <c r="GP113" s="376"/>
      <c r="GQ113" s="376"/>
      <c r="GR113" s="376"/>
      <c r="GS113" s="376"/>
      <c r="GT113" s="376"/>
      <c r="GU113" s="376"/>
      <c r="GV113" s="376"/>
      <c r="GW113" s="376"/>
      <c r="GX113" s="376"/>
      <c r="GY113" s="376"/>
      <c r="GZ113" s="376"/>
      <c r="HA113" s="376"/>
      <c r="HB113" s="376"/>
      <c r="HC113" s="376"/>
      <c r="HD113" s="376"/>
      <c r="HE113" s="376"/>
      <c r="HF113" s="376"/>
      <c r="HG113" s="376"/>
      <c r="HH113" s="376"/>
      <c r="HI113" s="376"/>
      <c r="HJ113" s="376"/>
      <c r="HK113" s="376"/>
      <c r="HL113" s="376"/>
      <c r="HM113" s="376"/>
      <c r="HN113" s="376"/>
      <c r="HO113" s="376"/>
      <c r="HP113" s="376"/>
      <c r="HQ113" s="376"/>
      <c r="HR113" s="376"/>
      <c r="HS113" s="376"/>
      <c r="HT113" s="376"/>
      <c r="HU113" s="376"/>
      <c r="HV113" s="376"/>
      <c r="HW113" s="376"/>
      <c r="HX113" s="376"/>
      <c r="HY113" s="376"/>
      <c r="HZ113" s="376"/>
      <c r="IA113" s="376"/>
      <c r="IB113" s="376"/>
      <c r="IC113" s="376"/>
      <c r="ID113" s="376"/>
      <c r="IE113" s="376"/>
      <c r="IF113" s="376"/>
      <c r="IG113" s="376"/>
      <c r="IH113" s="376"/>
      <c r="II113" s="376"/>
      <c r="IJ113" s="376"/>
    </row>
    <row r="114" spans="1:244" s="377" customFormat="1" ht="36" customHeight="1" x14ac:dyDescent="0.45">
      <c r="A114" s="398" t="s">
        <v>50</v>
      </c>
      <c r="B114" s="412">
        <v>44729</v>
      </c>
      <c r="C114" s="48"/>
      <c r="D114" s="51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308"/>
      <c r="Y114" s="308"/>
      <c r="Z114" s="308"/>
      <c r="AA114" s="308"/>
      <c r="AB114" s="308"/>
      <c r="AC114" s="308"/>
      <c r="AD114" s="308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2"/>
      <c r="AV114" s="262"/>
      <c r="AW114" s="262"/>
      <c r="AX114" s="262"/>
      <c r="AY114" s="262"/>
      <c r="AZ114" s="268"/>
      <c r="BA114" s="268"/>
      <c r="BB114" s="268"/>
      <c r="BC114" s="250"/>
      <c r="BD114" s="250"/>
      <c r="BE114" s="250"/>
      <c r="BF114" s="250"/>
      <c r="BG114" s="250"/>
      <c r="BH114" s="250"/>
      <c r="BI114" s="250"/>
      <c r="BJ114" s="250"/>
      <c r="BK114" s="164"/>
      <c r="BL114" s="63"/>
      <c r="BM114" s="185">
        <v>46</v>
      </c>
      <c r="BN114" s="185">
        <v>45</v>
      </c>
      <c r="BO114" s="185">
        <v>34</v>
      </c>
      <c r="BP114" s="185">
        <v>23</v>
      </c>
      <c r="BQ114" s="185">
        <v>29</v>
      </c>
      <c r="BR114" s="540">
        <v>25</v>
      </c>
      <c r="BS114" s="185"/>
      <c r="BT114" s="185"/>
      <c r="BU114" s="185"/>
      <c r="BV114" s="185"/>
      <c r="BW114" s="185"/>
      <c r="BX114" s="185"/>
      <c r="BY114" s="204">
        <v>12</v>
      </c>
      <c r="BZ114" s="44"/>
      <c r="CA114" s="10"/>
      <c r="CB114" s="15"/>
      <c r="CC114" s="16">
        <f t="shared" si="100"/>
        <v>0</v>
      </c>
      <c r="CD114" s="16">
        <f t="shared" si="51"/>
        <v>0</v>
      </c>
      <c r="CE114" s="16">
        <f t="shared" si="52"/>
        <v>0</v>
      </c>
      <c r="CF114" s="16">
        <f t="shared" si="53"/>
        <v>0</v>
      </c>
      <c r="CG114" s="16">
        <f t="shared" si="54"/>
        <v>0</v>
      </c>
      <c r="CH114" s="16">
        <f t="shared" si="55"/>
        <v>0</v>
      </c>
      <c r="CI114" s="16">
        <f t="shared" si="56"/>
        <v>0</v>
      </c>
      <c r="CJ114" s="16">
        <f t="shared" si="57"/>
        <v>0</v>
      </c>
      <c r="CK114" s="16">
        <f t="shared" si="58"/>
        <v>0</v>
      </c>
      <c r="CL114" s="16">
        <f t="shared" si="59"/>
        <v>0</v>
      </c>
      <c r="CM114" s="16">
        <f t="shared" si="60"/>
        <v>0</v>
      </c>
      <c r="CN114" s="16">
        <f t="shared" si="61"/>
        <v>1</v>
      </c>
      <c r="CO114" s="16">
        <f t="shared" si="62"/>
        <v>0</v>
      </c>
      <c r="CP114" s="16">
        <f t="shared" si="63"/>
        <v>0</v>
      </c>
      <c r="CQ114" s="16">
        <f t="shared" si="64"/>
        <v>0</v>
      </c>
      <c r="CR114" s="16">
        <f t="shared" si="65"/>
        <v>0</v>
      </c>
      <c r="CS114" s="16">
        <f t="shared" si="66"/>
        <v>0</v>
      </c>
      <c r="CT114" s="16">
        <f t="shared" si="67"/>
        <v>0</v>
      </c>
      <c r="CU114" s="16">
        <f t="shared" si="68"/>
        <v>0</v>
      </c>
      <c r="CV114" s="16">
        <f t="shared" si="69"/>
        <v>0</v>
      </c>
      <c r="CW114" s="16">
        <f t="shared" si="70"/>
        <v>0</v>
      </c>
      <c r="CX114" s="16">
        <f t="shared" si="71"/>
        <v>0</v>
      </c>
      <c r="CY114" s="16">
        <f t="shared" si="72"/>
        <v>1</v>
      </c>
      <c r="CZ114" s="16">
        <f t="shared" si="73"/>
        <v>0</v>
      </c>
      <c r="DA114" s="16">
        <f t="shared" si="74"/>
        <v>1</v>
      </c>
      <c r="DB114" s="16">
        <f t="shared" si="75"/>
        <v>0</v>
      </c>
      <c r="DC114" s="16">
        <f t="shared" si="76"/>
        <v>0</v>
      </c>
      <c r="DD114" s="16">
        <f t="shared" si="77"/>
        <v>0</v>
      </c>
      <c r="DE114" s="16">
        <f t="shared" si="78"/>
        <v>1</v>
      </c>
      <c r="DF114" s="16">
        <f t="shared" si="79"/>
        <v>0</v>
      </c>
      <c r="DG114" s="16">
        <f t="shared" si="80"/>
        <v>0</v>
      </c>
      <c r="DH114" s="16">
        <f t="shared" si="81"/>
        <v>0</v>
      </c>
      <c r="DI114" s="16">
        <f t="shared" si="82"/>
        <v>0</v>
      </c>
      <c r="DJ114" s="16">
        <f t="shared" si="83"/>
        <v>1</v>
      </c>
      <c r="DK114" s="16">
        <f t="shared" si="84"/>
        <v>0</v>
      </c>
      <c r="DL114" s="16">
        <f t="shared" si="85"/>
        <v>0</v>
      </c>
      <c r="DM114" s="16">
        <f t="shared" si="86"/>
        <v>0</v>
      </c>
      <c r="DN114" s="16">
        <f t="shared" si="87"/>
        <v>0</v>
      </c>
      <c r="DO114" s="16">
        <f t="shared" si="88"/>
        <v>0</v>
      </c>
      <c r="DP114" s="16">
        <f t="shared" si="89"/>
        <v>0</v>
      </c>
      <c r="DQ114" s="16">
        <f t="shared" si="90"/>
        <v>0</v>
      </c>
      <c r="DR114" s="16">
        <f t="shared" si="91"/>
        <v>0</v>
      </c>
      <c r="DS114" s="16">
        <f t="shared" si="92"/>
        <v>0</v>
      </c>
      <c r="DT114" s="16">
        <f t="shared" si="93"/>
        <v>0</v>
      </c>
      <c r="DU114" s="16">
        <f t="shared" si="94"/>
        <v>1</v>
      </c>
      <c r="DV114" s="16">
        <f t="shared" si="95"/>
        <v>1</v>
      </c>
      <c r="DW114" s="16">
        <f t="shared" si="96"/>
        <v>0</v>
      </c>
      <c r="DX114" s="16">
        <f t="shared" si="97"/>
        <v>0</v>
      </c>
      <c r="DY114" s="16">
        <f t="shared" si="98"/>
        <v>0</v>
      </c>
      <c r="DZ114" s="16">
        <f t="shared" si="99"/>
        <v>0</v>
      </c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375"/>
      <c r="EQ114" s="376"/>
      <c r="ER114" s="376"/>
      <c r="ES114" s="376"/>
      <c r="ET114" s="376"/>
      <c r="EU114" s="376"/>
      <c r="EV114" s="376"/>
      <c r="EW114" s="376"/>
      <c r="EX114" s="376"/>
      <c r="EY114" s="376"/>
      <c r="EZ114" s="376"/>
      <c r="FA114" s="376"/>
      <c r="FB114" s="376"/>
      <c r="FC114" s="376"/>
      <c r="FD114" s="376"/>
      <c r="FE114" s="376"/>
      <c r="FF114" s="376"/>
      <c r="FG114" s="376"/>
      <c r="FH114" s="376"/>
      <c r="FI114" s="376"/>
      <c r="FJ114" s="376"/>
      <c r="FK114" s="376"/>
      <c r="FL114" s="376"/>
      <c r="FM114" s="376"/>
      <c r="FN114" s="376"/>
      <c r="FO114" s="376"/>
      <c r="FP114" s="376"/>
      <c r="FQ114" s="376"/>
      <c r="FR114" s="376"/>
      <c r="FS114" s="376"/>
      <c r="FT114" s="376"/>
      <c r="FU114" s="376"/>
      <c r="FV114" s="376"/>
      <c r="FW114" s="376"/>
      <c r="FX114" s="376"/>
      <c r="FY114" s="376"/>
      <c r="FZ114" s="376"/>
      <c r="GA114" s="376"/>
      <c r="GB114" s="376"/>
      <c r="GC114" s="376"/>
      <c r="GD114" s="376"/>
      <c r="GE114" s="376"/>
      <c r="GF114" s="376"/>
      <c r="GG114" s="376"/>
      <c r="GH114" s="376"/>
      <c r="GI114" s="376"/>
      <c r="GJ114" s="376"/>
      <c r="GK114" s="376"/>
      <c r="GL114" s="376"/>
      <c r="GM114" s="376"/>
      <c r="GN114" s="376"/>
      <c r="GO114" s="376"/>
      <c r="GP114" s="376"/>
      <c r="GQ114" s="376"/>
      <c r="GR114" s="376"/>
      <c r="GS114" s="376"/>
      <c r="GT114" s="376"/>
      <c r="GU114" s="376"/>
      <c r="GV114" s="376"/>
      <c r="GW114" s="376"/>
      <c r="GX114" s="376"/>
      <c r="GY114" s="376"/>
      <c r="GZ114" s="376"/>
      <c r="HA114" s="376"/>
      <c r="HB114" s="376"/>
      <c r="HC114" s="376"/>
      <c r="HD114" s="376"/>
      <c r="HE114" s="376"/>
      <c r="HF114" s="376"/>
      <c r="HG114" s="376"/>
      <c r="HH114" s="376"/>
      <c r="HI114" s="376"/>
      <c r="HJ114" s="376"/>
      <c r="HK114" s="376"/>
      <c r="HL114" s="376"/>
      <c r="HM114" s="376"/>
      <c r="HN114" s="376"/>
      <c r="HO114" s="376"/>
      <c r="HP114" s="376"/>
      <c r="HQ114" s="376"/>
      <c r="HR114" s="376"/>
      <c r="HS114" s="376"/>
      <c r="HT114" s="376"/>
      <c r="HU114" s="376"/>
      <c r="HV114" s="376"/>
      <c r="HW114" s="376"/>
      <c r="HX114" s="376"/>
      <c r="HY114" s="376"/>
      <c r="HZ114" s="376"/>
      <c r="IA114" s="376"/>
      <c r="IB114" s="376"/>
      <c r="IC114" s="376"/>
      <c r="ID114" s="376"/>
      <c r="IE114" s="376"/>
      <c r="IF114" s="376"/>
      <c r="IG114" s="376"/>
      <c r="IH114" s="376"/>
      <c r="II114" s="376"/>
      <c r="IJ114" s="376"/>
    </row>
    <row r="115" spans="1:244" s="377" customFormat="1" ht="36" customHeight="1" x14ac:dyDescent="0.45">
      <c r="A115" s="398" t="s">
        <v>51</v>
      </c>
      <c r="B115" s="412">
        <v>44730</v>
      </c>
      <c r="C115" s="48"/>
      <c r="D115" s="51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2"/>
      <c r="AV115" s="262"/>
      <c r="AW115" s="262"/>
      <c r="AX115" s="262"/>
      <c r="AY115" s="262"/>
      <c r="AZ115" s="268"/>
      <c r="BA115" s="268"/>
      <c r="BB115" s="268"/>
      <c r="BC115" s="252"/>
      <c r="BD115" s="252"/>
      <c r="BE115" s="252"/>
      <c r="BF115" s="252"/>
      <c r="BG115" s="252"/>
      <c r="BH115" s="252"/>
      <c r="BI115" s="252"/>
      <c r="BJ115" s="252"/>
      <c r="BK115" s="164"/>
      <c r="BL115" s="32"/>
      <c r="BM115" s="185"/>
      <c r="BN115" s="185"/>
      <c r="BO115" s="185"/>
      <c r="BP115" s="194"/>
      <c r="BQ115" s="194"/>
      <c r="BR115" s="207"/>
      <c r="BS115" s="185"/>
      <c r="BT115" s="185"/>
      <c r="BU115" s="185"/>
      <c r="BV115" s="185"/>
      <c r="BW115" s="185"/>
      <c r="BX115" s="185"/>
      <c r="BY115" s="204"/>
      <c r="BZ115" s="43"/>
      <c r="CA115" s="10"/>
      <c r="CB115" s="15"/>
      <c r="CC115" s="16">
        <f t="shared" si="100"/>
        <v>0</v>
      </c>
      <c r="CD115" s="16">
        <f t="shared" si="51"/>
        <v>0</v>
      </c>
      <c r="CE115" s="16">
        <f t="shared" si="52"/>
        <v>0</v>
      </c>
      <c r="CF115" s="16">
        <f t="shared" si="53"/>
        <v>0</v>
      </c>
      <c r="CG115" s="16">
        <f t="shared" si="54"/>
        <v>0</v>
      </c>
      <c r="CH115" s="16">
        <f t="shared" si="55"/>
        <v>0</v>
      </c>
      <c r="CI115" s="16">
        <f t="shared" si="56"/>
        <v>0</v>
      </c>
      <c r="CJ115" s="16">
        <f t="shared" si="57"/>
        <v>0</v>
      </c>
      <c r="CK115" s="16">
        <f t="shared" si="58"/>
        <v>0</v>
      </c>
      <c r="CL115" s="16">
        <f t="shared" si="59"/>
        <v>0</v>
      </c>
      <c r="CM115" s="16">
        <f t="shared" si="60"/>
        <v>0</v>
      </c>
      <c r="CN115" s="16">
        <f t="shared" si="61"/>
        <v>0</v>
      </c>
      <c r="CO115" s="16">
        <f t="shared" si="62"/>
        <v>0</v>
      </c>
      <c r="CP115" s="16">
        <f t="shared" si="63"/>
        <v>0</v>
      </c>
      <c r="CQ115" s="16">
        <f t="shared" si="64"/>
        <v>0</v>
      </c>
      <c r="CR115" s="16">
        <f t="shared" si="65"/>
        <v>0</v>
      </c>
      <c r="CS115" s="16">
        <f t="shared" si="66"/>
        <v>0</v>
      </c>
      <c r="CT115" s="16">
        <f t="shared" si="67"/>
        <v>0</v>
      </c>
      <c r="CU115" s="16">
        <f t="shared" si="68"/>
        <v>0</v>
      </c>
      <c r="CV115" s="16">
        <f t="shared" si="69"/>
        <v>0</v>
      </c>
      <c r="CW115" s="16">
        <f t="shared" si="70"/>
        <v>0</v>
      </c>
      <c r="CX115" s="16">
        <f t="shared" si="71"/>
        <v>0</v>
      </c>
      <c r="CY115" s="16">
        <f t="shared" si="72"/>
        <v>0</v>
      </c>
      <c r="CZ115" s="16">
        <f t="shared" si="73"/>
        <v>0</v>
      </c>
      <c r="DA115" s="16">
        <f t="shared" si="74"/>
        <v>0</v>
      </c>
      <c r="DB115" s="16">
        <f t="shared" si="75"/>
        <v>0</v>
      </c>
      <c r="DC115" s="16">
        <f t="shared" si="76"/>
        <v>0</v>
      </c>
      <c r="DD115" s="16">
        <f t="shared" si="77"/>
        <v>0</v>
      </c>
      <c r="DE115" s="16">
        <f t="shared" si="78"/>
        <v>0</v>
      </c>
      <c r="DF115" s="16">
        <f t="shared" si="79"/>
        <v>0</v>
      </c>
      <c r="DG115" s="16">
        <f t="shared" si="80"/>
        <v>0</v>
      </c>
      <c r="DH115" s="16">
        <f t="shared" si="81"/>
        <v>0</v>
      </c>
      <c r="DI115" s="16">
        <f t="shared" si="82"/>
        <v>0</v>
      </c>
      <c r="DJ115" s="16">
        <f t="shared" si="83"/>
        <v>0</v>
      </c>
      <c r="DK115" s="16">
        <f t="shared" si="84"/>
        <v>0</v>
      </c>
      <c r="DL115" s="16">
        <f t="shared" si="85"/>
        <v>0</v>
      </c>
      <c r="DM115" s="16">
        <f t="shared" si="86"/>
        <v>0</v>
      </c>
      <c r="DN115" s="16">
        <f t="shared" si="87"/>
        <v>0</v>
      </c>
      <c r="DO115" s="16">
        <f t="shared" si="88"/>
        <v>0</v>
      </c>
      <c r="DP115" s="16">
        <f t="shared" si="89"/>
        <v>0</v>
      </c>
      <c r="DQ115" s="16">
        <f t="shared" si="90"/>
        <v>0</v>
      </c>
      <c r="DR115" s="16">
        <f t="shared" si="91"/>
        <v>0</v>
      </c>
      <c r="DS115" s="16">
        <f t="shared" si="92"/>
        <v>0</v>
      </c>
      <c r="DT115" s="16">
        <f t="shared" si="93"/>
        <v>0</v>
      </c>
      <c r="DU115" s="16">
        <f t="shared" si="94"/>
        <v>0</v>
      </c>
      <c r="DV115" s="16">
        <f t="shared" si="95"/>
        <v>0</v>
      </c>
      <c r="DW115" s="16">
        <f t="shared" si="96"/>
        <v>0</v>
      </c>
      <c r="DX115" s="16">
        <f t="shared" si="97"/>
        <v>0</v>
      </c>
      <c r="DY115" s="16">
        <f t="shared" si="98"/>
        <v>0</v>
      </c>
      <c r="DZ115" s="16">
        <f t="shared" si="99"/>
        <v>0</v>
      </c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375"/>
      <c r="EQ115" s="376"/>
      <c r="ER115" s="376"/>
      <c r="ES115" s="376"/>
      <c r="ET115" s="376"/>
      <c r="EU115" s="376"/>
      <c r="EV115" s="376"/>
      <c r="EW115" s="376"/>
      <c r="EX115" s="376"/>
      <c r="EY115" s="376"/>
      <c r="EZ115" s="376"/>
      <c r="FA115" s="376"/>
      <c r="FB115" s="376"/>
      <c r="FC115" s="376"/>
      <c r="FD115" s="376"/>
      <c r="FE115" s="376"/>
      <c r="FF115" s="376"/>
      <c r="FG115" s="376"/>
      <c r="FH115" s="376"/>
      <c r="FI115" s="376"/>
      <c r="FJ115" s="376"/>
      <c r="FK115" s="376"/>
      <c r="FL115" s="376"/>
      <c r="FM115" s="376"/>
      <c r="FN115" s="376"/>
      <c r="FO115" s="376"/>
      <c r="FP115" s="376"/>
      <c r="FQ115" s="376"/>
      <c r="FR115" s="376"/>
      <c r="FS115" s="376"/>
      <c r="FT115" s="376"/>
      <c r="FU115" s="376"/>
      <c r="FV115" s="376"/>
      <c r="FW115" s="376"/>
      <c r="FX115" s="376"/>
      <c r="FY115" s="376"/>
      <c r="FZ115" s="376"/>
      <c r="GA115" s="376"/>
      <c r="GB115" s="376"/>
      <c r="GC115" s="376"/>
      <c r="GD115" s="376"/>
      <c r="GE115" s="376"/>
      <c r="GF115" s="376"/>
      <c r="GG115" s="376"/>
      <c r="GH115" s="376"/>
      <c r="GI115" s="376"/>
      <c r="GJ115" s="376"/>
      <c r="GK115" s="376"/>
      <c r="GL115" s="376"/>
      <c r="GM115" s="376"/>
      <c r="GN115" s="376"/>
      <c r="GO115" s="376"/>
      <c r="GP115" s="376"/>
      <c r="GQ115" s="376"/>
      <c r="GR115" s="376"/>
      <c r="GS115" s="376"/>
      <c r="GT115" s="376"/>
      <c r="GU115" s="376"/>
      <c r="GV115" s="376"/>
      <c r="GW115" s="376"/>
      <c r="GX115" s="376"/>
      <c r="GY115" s="376"/>
      <c r="GZ115" s="376"/>
      <c r="HA115" s="376"/>
      <c r="HB115" s="376"/>
      <c r="HC115" s="376"/>
      <c r="HD115" s="376"/>
      <c r="HE115" s="376"/>
      <c r="HF115" s="376"/>
      <c r="HG115" s="376"/>
      <c r="HH115" s="376"/>
      <c r="HI115" s="376"/>
      <c r="HJ115" s="376"/>
      <c r="HK115" s="376"/>
      <c r="HL115" s="376"/>
      <c r="HM115" s="376"/>
      <c r="HN115" s="376"/>
      <c r="HO115" s="376"/>
      <c r="HP115" s="376"/>
      <c r="HQ115" s="376"/>
      <c r="HR115" s="376"/>
      <c r="HS115" s="376"/>
      <c r="HT115" s="376"/>
      <c r="HU115" s="376"/>
      <c r="HV115" s="376"/>
      <c r="HW115" s="376"/>
      <c r="HX115" s="376"/>
      <c r="HY115" s="376"/>
      <c r="HZ115" s="376"/>
      <c r="IA115" s="376"/>
      <c r="IB115" s="376"/>
      <c r="IC115" s="376"/>
      <c r="ID115" s="376"/>
      <c r="IE115" s="376"/>
      <c r="IF115" s="376"/>
      <c r="IG115" s="376"/>
      <c r="IH115" s="376"/>
      <c r="II115" s="376"/>
      <c r="IJ115" s="376"/>
    </row>
    <row r="116" spans="1:244" s="332" customFormat="1" ht="15" customHeight="1" x14ac:dyDescent="0.45">
      <c r="A116" s="399" t="s">
        <v>52</v>
      </c>
      <c r="B116" s="413">
        <v>44731</v>
      </c>
      <c r="C116" s="49"/>
      <c r="D116" s="50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0"/>
      <c r="AR116" s="270"/>
      <c r="AS116" s="270"/>
      <c r="AT116" s="270"/>
      <c r="AU116" s="271"/>
      <c r="AV116" s="271"/>
      <c r="AW116" s="271"/>
      <c r="AX116" s="276"/>
      <c r="AY116" s="276"/>
      <c r="AZ116" s="324"/>
      <c r="BA116" s="324"/>
      <c r="BB116" s="324"/>
      <c r="BC116" s="243"/>
      <c r="BD116" s="243"/>
      <c r="BE116" s="243"/>
      <c r="BF116" s="243"/>
      <c r="BG116" s="243"/>
      <c r="BH116" s="243"/>
      <c r="BI116" s="243"/>
      <c r="BJ116" s="243"/>
      <c r="BK116" s="77"/>
      <c r="BL116" s="33"/>
      <c r="BM116" s="175"/>
      <c r="BN116" s="175"/>
      <c r="BO116" s="175"/>
      <c r="BP116" s="175"/>
      <c r="BQ116" s="175"/>
      <c r="BR116" s="180"/>
      <c r="BS116" s="180"/>
      <c r="BT116" s="180"/>
      <c r="BU116" s="180"/>
      <c r="BV116" s="180"/>
      <c r="BW116" s="180"/>
      <c r="BX116" s="180"/>
      <c r="BY116" s="192"/>
      <c r="BZ116" s="27"/>
      <c r="CA116" s="14"/>
      <c r="CB116" s="98"/>
      <c r="CC116" s="16">
        <f t="shared" si="100"/>
        <v>0</v>
      </c>
      <c r="CD116" s="16">
        <f t="shared" si="51"/>
        <v>0</v>
      </c>
      <c r="CE116" s="16">
        <f t="shared" si="52"/>
        <v>0</v>
      </c>
      <c r="CF116" s="16">
        <f t="shared" si="53"/>
        <v>0</v>
      </c>
      <c r="CG116" s="16">
        <f t="shared" si="54"/>
        <v>0</v>
      </c>
      <c r="CH116" s="16">
        <f t="shared" si="55"/>
        <v>0</v>
      </c>
      <c r="CI116" s="16">
        <f t="shared" si="56"/>
        <v>0</v>
      </c>
      <c r="CJ116" s="16">
        <f t="shared" si="57"/>
        <v>0</v>
      </c>
      <c r="CK116" s="16">
        <f t="shared" si="58"/>
        <v>0</v>
      </c>
      <c r="CL116" s="16">
        <f t="shared" si="59"/>
        <v>0</v>
      </c>
      <c r="CM116" s="16">
        <f t="shared" si="60"/>
        <v>0</v>
      </c>
      <c r="CN116" s="16">
        <f t="shared" si="61"/>
        <v>0</v>
      </c>
      <c r="CO116" s="16">
        <f t="shared" si="62"/>
        <v>0</v>
      </c>
      <c r="CP116" s="16">
        <f t="shared" si="63"/>
        <v>0</v>
      </c>
      <c r="CQ116" s="16">
        <f t="shared" si="64"/>
        <v>0</v>
      </c>
      <c r="CR116" s="16">
        <f t="shared" si="65"/>
        <v>0</v>
      </c>
      <c r="CS116" s="16">
        <f t="shared" si="66"/>
        <v>0</v>
      </c>
      <c r="CT116" s="16">
        <f t="shared" si="67"/>
        <v>0</v>
      </c>
      <c r="CU116" s="16">
        <f t="shared" si="68"/>
        <v>0</v>
      </c>
      <c r="CV116" s="16">
        <f t="shared" si="69"/>
        <v>0</v>
      </c>
      <c r="CW116" s="16">
        <f t="shared" si="70"/>
        <v>0</v>
      </c>
      <c r="CX116" s="16">
        <f t="shared" si="71"/>
        <v>0</v>
      </c>
      <c r="CY116" s="16">
        <f t="shared" si="72"/>
        <v>0</v>
      </c>
      <c r="CZ116" s="16">
        <f t="shared" si="73"/>
        <v>0</v>
      </c>
      <c r="DA116" s="16">
        <f t="shared" si="74"/>
        <v>0</v>
      </c>
      <c r="DB116" s="16">
        <f t="shared" si="75"/>
        <v>0</v>
      </c>
      <c r="DC116" s="16">
        <f t="shared" si="76"/>
        <v>0</v>
      </c>
      <c r="DD116" s="16">
        <f t="shared" si="77"/>
        <v>0</v>
      </c>
      <c r="DE116" s="16">
        <f t="shared" si="78"/>
        <v>0</v>
      </c>
      <c r="DF116" s="16">
        <f t="shared" si="79"/>
        <v>0</v>
      </c>
      <c r="DG116" s="16">
        <f t="shared" si="80"/>
        <v>0</v>
      </c>
      <c r="DH116" s="16">
        <f t="shared" si="81"/>
        <v>0</v>
      </c>
      <c r="DI116" s="16">
        <f t="shared" si="82"/>
        <v>0</v>
      </c>
      <c r="DJ116" s="16">
        <f t="shared" si="83"/>
        <v>0</v>
      </c>
      <c r="DK116" s="16">
        <f t="shared" si="84"/>
        <v>0</v>
      </c>
      <c r="DL116" s="16">
        <f t="shared" si="85"/>
        <v>0</v>
      </c>
      <c r="DM116" s="16">
        <f t="shared" si="86"/>
        <v>0</v>
      </c>
      <c r="DN116" s="16">
        <f t="shared" si="87"/>
        <v>0</v>
      </c>
      <c r="DO116" s="16">
        <f t="shared" si="88"/>
        <v>0</v>
      </c>
      <c r="DP116" s="16">
        <f t="shared" si="89"/>
        <v>0</v>
      </c>
      <c r="DQ116" s="16">
        <f t="shared" si="90"/>
        <v>0</v>
      </c>
      <c r="DR116" s="16">
        <f t="shared" si="91"/>
        <v>0</v>
      </c>
      <c r="DS116" s="16">
        <f t="shared" si="92"/>
        <v>0</v>
      </c>
      <c r="DT116" s="16">
        <f t="shared" si="93"/>
        <v>0</v>
      </c>
      <c r="DU116" s="16">
        <f t="shared" si="94"/>
        <v>0</v>
      </c>
      <c r="DV116" s="16">
        <f t="shared" si="95"/>
        <v>0</v>
      </c>
      <c r="DW116" s="16">
        <f t="shared" si="96"/>
        <v>0</v>
      </c>
      <c r="DX116" s="16">
        <f t="shared" si="97"/>
        <v>0</v>
      </c>
      <c r="DY116" s="16">
        <f t="shared" si="98"/>
        <v>0</v>
      </c>
      <c r="DZ116" s="16">
        <f t="shared" si="99"/>
        <v>0</v>
      </c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331"/>
    </row>
    <row r="117" spans="1:244" s="332" customFormat="1" ht="15" customHeight="1" x14ac:dyDescent="0.45">
      <c r="A117" s="402" t="s">
        <v>46</v>
      </c>
      <c r="B117" s="413">
        <v>44732</v>
      </c>
      <c r="C117" s="104"/>
      <c r="D117" s="105"/>
      <c r="E117" s="309"/>
      <c r="F117" s="309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0"/>
      <c r="AN117" s="310"/>
      <c r="AO117" s="310"/>
      <c r="AP117" s="310"/>
      <c r="AQ117" s="310"/>
      <c r="AR117" s="311"/>
      <c r="AS117" s="311"/>
      <c r="AT117" s="311"/>
      <c r="AU117" s="312"/>
      <c r="AV117" s="313"/>
      <c r="AW117" s="378"/>
      <c r="AX117" s="271"/>
      <c r="AY117" s="271"/>
      <c r="AZ117" s="271"/>
      <c r="BA117" s="271"/>
      <c r="BB117" s="271"/>
      <c r="BC117" s="379"/>
      <c r="BD117" s="245"/>
      <c r="BE117" s="245"/>
      <c r="BF117" s="245"/>
      <c r="BG117" s="245"/>
      <c r="BH117" s="245"/>
      <c r="BI117" s="245"/>
      <c r="BJ117" s="245"/>
      <c r="BK117" s="107"/>
      <c r="BL117" s="107"/>
      <c r="BM117" s="186"/>
      <c r="BN117" s="186"/>
      <c r="BO117" s="180"/>
      <c r="BP117" s="180"/>
      <c r="BQ117" s="180"/>
      <c r="BR117" s="209"/>
      <c r="BS117" s="209"/>
      <c r="BT117" s="209"/>
      <c r="BU117" s="209"/>
      <c r="BV117" s="209"/>
      <c r="BW117" s="209"/>
      <c r="BX117" s="209"/>
      <c r="BY117" s="210"/>
      <c r="BZ117" s="27"/>
      <c r="CA117" s="14"/>
      <c r="CB117" s="98"/>
      <c r="CC117" s="16">
        <f t="shared" si="100"/>
        <v>0</v>
      </c>
      <c r="CD117" s="16">
        <f t="shared" si="51"/>
        <v>0</v>
      </c>
      <c r="CE117" s="16">
        <f t="shared" si="52"/>
        <v>0</v>
      </c>
      <c r="CF117" s="16">
        <f t="shared" si="53"/>
        <v>0</v>
      </c>
      <c r="CG117" s="16">
        <f t="shared" si="54"/>
        <v>0</v>
      </c>
      <c r="CH117" s="16">
        <f t="shared" si="55"/>
        <v>0</v>
      </c>
      <c r="CI117" s="16">
        <f t="shared" si="56"/>
        <v>0</v>
      </c>
      <c r="CJ117" s="16">
        <f t="shared" si="57"/>
        <v>0</v>
      </c>
      <c r="CK117" s="16">
        <f t="shared" si="58"/>
        <v>0</v>
      </c>
      <c r="CL117" s="16">
        <f t="shared" si="59"/>
        <v>0</v>
      </c>
      <c r="CM117" s="16">
        <f t="shared" si="60"/>
        <v>0</v>
      </c>
      <c r="CN117" s="16">
        <f t="shared" si="61"/>
        <v>0</v>
      </c>
      <c r="CO117" s="16">
        <f t="shared" si="62"/>
        <v>0</v>
      </c>
      <c r="CP117" s="16">
        <f t="shared" si="63"/>
        <v>0</v>
      </c>
      <c r="CQ117" s="16">
        <f t="shared" si="64"/>
        <v>0</v>
      </c>
      <c r="CR117" s="16">
        <f t="shared" si="65"/>
        <v>0</v>
      </c>
      <c r="CS117" s="16">
        <f t="shared" si="66"/>
        <v>0</v>
      </c>
      <c r="CT117" s="16">
        <f t="shared" si="67"/>
        <v>0</v>
      </c>
      <c r="CU117" s="16">
        <f t="shared" si="68"/>
        <v>0</v>
      </c>
      <c r="CV117" s="16">
        <f t="shared" si="69"/>
        <v>0</v>
      </c>
      <c r="CW117" s="16">
        <f t="shared" si="70"/>
        <v>0</v>
      </c>
      <c r="CX117" s="16">
        <f t="shared" si="71"/>
        <v>0</v>
      </c>
      <c r="CY117" s="16">
        <f t="shared" si="72"/>
        <v>0</v>
      </c>
      <c r="CZ117" s="16">
        <f t="shared" si="73"/>
        <v>0</v>
      </c>
      <c r="DA117" s="16">
        <f t="shared" si="74"/>
        <v>0</v>
      </c>
      <c r="DB117" s="16">
        <f t="shared" si="75"/>
        <v>0</v>
      </c>
      <c r="DC117" s="16">
        <f t="shared" si="76"/>
        <v>0</v>
      </c>
      <c r="DD117" s="16">
        <f t="shared" si="77"/>
        <v>0</v>
      </c>
      <c r="DE117" s="16">
        <f t="shared" si="78"/>
        <v>0</v>
      </c>
      <c r="DF117" s="16">
        <f t="shared" si="79"/>
        <v>0</v>
      </c>
      <c r="DG117" s="16">
        <f t="shared" si="80"/>
        <v>0</v>
      </c>
      <c r="DH117" s="16">
        <f t="shared" si="81"/>
        <v>0</v>
      </c>
      <c r="DI117" s="16">
        <f t="shared" si="82"/>
        <v>0</v>
      </c>
      <c r="DJ117" s="16">
        <f t="shared" si="83"/>
        <v>0</v>
      </c>
      <c r="DK117" s="16">
        <f t="shared" si="84"/>
        <v>0</v>
      </c>
      <c r="DL117" s="16">
        <f t="shared" si="85"/>
        <v>0</v>
      </c>
      <c r="DM117" s="16">
        <f t="shared" si="86"/>
        <v>0</v>
      </c>
      <c r="DN117" s="16">
        <f t="shared" si="87"/>
        <v>0</v>
      </c>
      <c r="DO117" s="16">
        <f t="shared" si="88"/>
        <v>0</v>
      </c>
      <c r="DP117" s="16">
        <f t="shared" si="89"/>
        <v>0</v>
      </c>
      <c r="DQ117" s="16">
        <f t="shared" si="90"/>
        <v>0</v>
      </c>
      <c r="DR117" s="16">
        <f t="shared" si="91"/>
        <v>0</v>
      </c>
      <c r="DS117" s="16">
        <f t="shared" si="92"/>
        <v>0</v>
      </c>
      <c r="DT117" s="16">
        <f t="shared" si="93"/>
        <v>0</v>
      </c>
      <c r="DU117" s="16">
        <f t="shared" si="94"/>
        <v>0</v>
      </c>
      <c r="DV117" s="16">
        <f t="shared" si="95"/>
        <v>0</v>
      </c>
      <c r="DW117" s="16">
        <f t="shared" si="96"/>
        <v>0</v>
      </c>
      <c r="DX117" s="16">
        <f t="shared" si="97"/>
        <v>0</v>
      </c>
      <c r="DY117" s="16">
        <f t="shared" si="98"/>
        <v>0</v>
      </c>
      <c r="DZ117" s="16">
        <f t="shared" si="99"/>
        <v>0</v>
      </c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331"/>
    </row>
    <row r="118" spans="1:244" s="332" customFormat="1" ht="15" customHeight="1" x14ac:dyDescent="0.45">
      <c r="A118" s="403" t="s">
        <v>47</v>
      </c>
      <c r="B118" s="413">
        <v>44733</v>
      </c>
      <c r="C118" s="340"/>
      <c r="D118" s="341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  <c r="AM118" s="343"/>
      <c r="AN118" s="343"/>
      <c r="AO118" s="343"/>
      <c r="AP118" s="343"/>
      <c r="AQ118" s="343"/>
      <c r="AR118" s="344"/>
      <c r="AS118" s="344"/>
      <c r="AT118" s="344"/>
      <c r="AU118" s="345"/>
      <c r="AV118" s="271"/>
      <c r="AW118" s="272"/>
      <c r="AX118" s="271"/>
      <c r="AY118" s="271"/>
      <c r="AZ118" s="271"/>
      <c r="BA118" s="271"/>
      <c r="BB118" s="271"/>
      <c r="BC118" s="379"/>
      <c r="BD118" s="245"/>
      <c r="BE118" s="245"/>
      <c r="BF118" s="245"/>
      <c r="BG118" s="245"/>
      <c r="BH118" s="245"/>
      <c r="BI118" s="245"/>
      <c r="BJ118" s="245"/>
      <c r="BK118" s="108"/>
      <c r="BL118" s="108"/>
      <c r="BM118" s="174"/>
      <c r="BN118" s="174"/>
      <c r="BO118" s="180"/>
      <c r="BP118" s="180"/>
      <c r="BQ118" s="180"/>
      <c r="BR118" s="179"/>
      <c r="BS118" s="179"/>
      <c r="BT118" s="179"/>
      <c r="BU118" s="179"/>
      <c r="BV118" s="179"/>
      <c r="BW118" s="179"/>
      <c r="BX118" s="179"/>
      <c r="BY118" s="211"/>
      <c r="BZ118" s="27"/>
      <c r="CA118" s="14"/>
      <c r="CB118" s="98"/>
      <c r="CC118" s="16">
        <f t="shared" si="100"/>
        <v>0</v>
      </c>
      <c r="CD118" s="16">
        <f t="shared" si="51"/>
        <v>0</v>
      </c>
      <c r="CE118" s="16">
        <f t="shared" si="52"/>
        <v>0</v>
      </c>
      <c r="CF118" s="16">
        <f t="shared" si="53"/>
        <v>0</v>
      </c>
      <c r="CG118" s="16">
        <f t="shared" si="54"/>
        <v>0</v>
      </c>
      <c r="CH118" s="16">
        <f t="shared" si="55"/>
        <v>0</v>
      </c>
      <c r="CI118" s="16">
        <f t="shared" si="56"/>
        <v>0</v>
      </c>
      <c r="CJ118" s="16">
        <f t="shared" si="57"/>
        <v>0</v>
      </c>
      <c r="CK118" s="16">
        <f t="shared" si="58"/>
        <v>0</v>
      </c>
      <c r="CL118" s="16">
        <f t="shared" si="59"/>
        <v>0</v>
      </c>
      <c r="CM118" s="16">
        <f t="shared" si="60"/>
        <v>0</v>
      </c>
      <c r="CN118" s="16">
        <f t="shared" si="61"/>
        <v>0</v>
      </c>
      <c r="CO118" s="16">
        <f t="shared" si="62"/>
        <v>0</v>
      </c>
      <c r="CP118" s="16">
        <f t="shared" si="63"/>
        <v>0</v>
      </c>
      <c r="CQ118" s="16">
        <f t="shared" si="64"/>
        <v>0</v>
      </c>
      <c r="CR118" s="16">
        <f t="shared" si="65"/>
        <v>0</v>
      </c>
      <c r="CS118" s="16">
        <f t="shared" si="66"/>
        <v>0</v>
      </c>
      <c r="CT118" s="16">
        <f t="shared" si="67"/>
        <v>0</v>
      </c>
      <c r="CU118" s="16">
        <f t="shared" si="68"/>
        <v>0</v>
      </c>
      <c r="CV118" s="16">
        <f t="shared" si="69"/>
        <v>0</v>
      </c>
      <c r="CW118" s="16">
        <f t="shared" si="70"/>
        <v>0</v>
      </c>
      <c r="CX118" s="16">
        <f t="shared" si="71"/>
        <v>0</v>
      </c>
      <c r="CY118" s="16">
        <f t="shared" si="72"/>
        <v>0</v>
      </c>
      <c r="CZ118" s="16">
        <f t="shared" si="73"/>
        <v>0</v>
      </c>
      <c r="DA118" s="16">
        <f t="shared" si="74"/>
        <v>0</v>
      </c>
      <c r="DB118" s="16">
        <f t="shared" si="75"/>
        <v>0</v>
      </c>
      <c r="DC118" s="16">
        <f t="shared" si="76"/>
        <v>0</v>
      </c>
      <c r="DD118" s="16">
        <f t="shared" si="77"/>
        <v>0</v>
      </c>
      <c r="DE118" s="16">
        <f t="shared" si="78"/>
        <v>0</v>
      </c>
      <c r="DF118" s="16">
        <f t="shared" si="79"/>
        <v>0</v>
      </c>
      <c r="DG118" s="16">
        <f t="shared" si="80"/>
        <v>0</v>
      </c>
      <c r="DH118" s="16">
        <f t="shared" si="81"/>
        <v>0</v>
      </c>
      <c r="DI118" s="16">
        <f t="shared" si="82"/>
        <v>0</v>
      </c>
      <c r="DJ118" s="16">
        <f t="shared" si="83"/>
        <v>0</v>
      </c>
      <c r="DK118" s="16">
        <f t="shared" si="84"/>
        <v>0</v>
      </c>
      <c r="DL118" s="16">
        <f t="shared" si="85"/>
        <v>0</v>
      </c>
      <c r="DM118" s="16">
        <f t="shared" si="86"/>
        <v>0</v>
      </c>
      <c r="DN118" s="16">
        <f t="shared" si="87"/>
        <v>0</v>
      </c>
      <c r="DO118" s="16">
        <f t="shared" si="88"/>
        <v>0</v>
      </c>
      <c r="DP118" s="16">
        <f t="shared" si="89"/>
        <v>0</v>
      </c>
      <c r="DQ118" s="16">
        <f t="shared" si="90"/>
        <v>0</v>
      </c>
      <c r="DR118" s="16">
        <f t="shared" si="91"/>
        <v>0</v>
      </c>
      <c r="DS118" s="16">
        <f t="shared" si="92"/>
        <v>0</v>
      </c>
      <c r="DT118" s="16">
        <f t="shared" si="93"/>
        <v>0</v>
      </c>
      <c r="DU118" s="16">
        <f t="shared" si="94"/>
        <v>0</v>
      </c>
      <c r="DV118" s="16">
        <f t="shared" si="95"/>
        <v>0</v>
      </c>
      <c r="DW118" s="16">
        <f t="shared" si="96"/>
        <v>0</v>
      </c>
      <c r="DX118" s="16">
        <f t="shared" si="97"/>
        <v>0</v>
      </c>
      <c r="DY118" s="16">
        <f t="shared" si="98"/>
        <v>0</v>
      </c>
      <c r="DZ118" s="16">
        <f t="shared" si="99"/>
        <v>0</v>
      </c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331"/>
    </row>
    <row r="119" spans="1:244" s="332" customFormat="1" ht="15" customHeight="1" x14ac:dyDescent="0.45">
      <c r="A119" s="403" t="s">
        <v>48</v>
      </c>
      <c r="B119" s="413">
        <v>44734</v>
      </c>
      <c r="C119" s="340"/>
      <c r="D119" s="341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  <c r="AL119" s="343"/>
      <c r="AM119" s="343"/>
      <c r="AN119" s="343"/>
      <c r="AO119" s="343"/>
      <c r="AP119" s="343"/>
      <c r="AQ119" s="343"/>
      <c r="AR119" s="344"/>
      <c r="AS119" s="344"/>
      <c r="AT119" s="344"/>
      <c r="AU119" s="345"/>
      <c r="AV119" s="271"/>
      <c r="AW119" s="272"/>
      <c r="AX119" s="271"/>
      <c r="AY119" s="271"/>
      <c r="AZ119" s="271"/>
      <c r="BA119" s="271"/>
      <c r="BB119" s="271"/>
      <c r="BC119" s="379"/>
      <c r="BD119" s="245"/>
      <c r="BE119" s="245"/>
      <c r="BF119" s="245"/>
      <c r="BG119" s="245"/>
      <c r="BH119" s="245"/>
      <c r="BI119" s="245"/>
      <c r="BJ119" s="245"/>
      <c r="BK119" s="108"/>
      <c r="BL119" s="108"/>
      <c r="BM119" s="174"/>
      <c r="BN119" s="174"/>
      <c r="BO119" s="180"/>
      <c r="BP119" s="180"/>
      <c r="BQ119" s="180"/>
      <c r="BR119" s="179"/>
      <c r="BS119" s="179"/>
      <c r="BT119" s="179"/>
      <c r="BU119" s="179"/>
      <c r="BV119" s="179"/>
      <c r="BW119" s="179"/>
      <c r="BX119" s="179"/>
      <c r="BY119" s="211"/>
      <c r="BZ119" s="27"/>
      <c r="CA119" s="14"/>
      <c r="CB119" s="98"/>
      <c r="CC119" s="16">
        <f t="shared" si="100"/>
        <v>0</v>
      </c>
      <c r="CD119" s="16">
        <f t="shared" si="51"/>
        <v>0</v>
      </c>
      <c r="CE119" s="16">
        <f t="shared" si="52"/>
        <v>0</v>
      </c>
      <c r="CF119" s="16">
        <f t="shared" si="53"/>
        <v>0</v>
      </c>
      <c r="CG119" s="16">
        <f t="shared" si="54"/>
        <v>0</v>
      </c>
      <c r="CH119" s="16">
        <f t="shared" si="55"/>
        <v>0</v>
      </c>
      <c r="CI119" s="16">
        <f t="shared" si="56"/>
        <v>0</v>
      </c>
      <c r="CJ119" s="16">
        <f t="shared" si="57"/>
        <v>0</v>
      </c>
      <c r="CK119" s="16">
        <f t="shared" si="58"/>
        <v>0</v>
      </c>
      <c r="CL119" s="16">
        <f t="shared" si="59"/>
        <v>0</v>
      </c>
      <c r="CM119" s="16">
        <f t="shared" si="60"/>
        <v>0</v>
      </c>
      <c r="CN119" s="16">
        <f t="shared" si="61"/>
        <v>0</v>
      </c>
      <c r="CO119" s="16">
        <f t="shared" si="62"/>
        <v>0</v>
      </c>
      <c r="CP119" s="16">
        <f t="shared" si="63"/>
        <v>0</v>
      </c>
      <c r="CQ119" s="16">
        <f t="shared" si="64"/>
        <v>0</v>
      </c>
      <c r="CR119" s="16">
        <f t="shared" si="65"/>
        <v>0</v>
      </c>
      <c r="CS119" s="16">
        <f t="shared" si="66"/>
        <v>0</v>
      </c>
      <c r="CT119" s="16">
        <f t="shared" si="67"/>
        <v>0</v>
      </c>
      <c r="CU119" s="16">
        <f t="shared" si="68"/>
        <v>0</v>
      </c>
      <c r="CV119" s="16">
        <f t="shared" si="69"/>
        <v>0</v>
      </c>
      <c r="CW119" s="16">
        <f t="shared" si="70"/>
        <v>0</v>
      </c>
      <c r="CX119" s="16">
        <f t="shared" si="71"/>
        <v>0</v>
      </c>
      <c r="CY119" s="16">
        <f t="shared" si="72"/>
        <v>0</v>
      </c>
      <c r="CZ119" s="16">
        <f t="shared" si="73"/>
        <v>0</v>
      </c>
      <c r="DA119" s="16">
        <f t="shared" si="74"/>
        <v>0</v>
      </c>
      <c r="DB119" s="16">
        <f t="shared" si="75"/>
        <v>0</v>
      </c>
      <c r="DC119" s="16">
        <f t="shared" si="76"/>
        <v>0</v>
      </c>
      <c r="DD119" s="16">
        <f t="shared" si="77"/>
        <v>0</v>
      </c>
      <c r="DE119" s="16">
        <f t="shared" si="78"/>
        <v>0</v>
      </c>
      <c r="DF119" s="16">
        <f t="shared" si="79"/>
        <v>0</v>
      </c>
      <c r="DG119" s="16">
        <f t="shared" si="80"/>
        <v>0</v>
      </c>
      <c r="DH119" s="16">
        <f t="shared" si="81"/>
        <v>0</v>
      </c>
      <c r="DI119" s="16">
        <f t="shared" si="82"/>
        <v>0</v>
      </c>
      <c r="DJ119" s="16">
        <f t="shared" si="83"/>
        <v>0</v>
      </c>
      <c r="DK119" s="16">
        <f t="shared" si="84"/>
        <v>0</v>
      </c>
      <c r="DL119" s="16">
        <f t="shared" si="85"/>
        <v>0</v>
      </c>
      <c r="DM119" s="16">
        <f t="shared" si="86"/>
        <v>0</v>
      </c>
      <c r="DN119" s="16">
        <f t="shared" si="87"/>
        <v>0</v>
      </c>
      <c r="DO119" s="16">
        <f t="shared" si="88"/>
        <v>0</v>
      </c>
      <c r="DP119" s="16">
        <f t="shared" si="89"/>
        <v>0</v>
      </c>
      <c r="DQ119" s="16">
        <f t="shared" si="90"/>
        <v>0</v>
      </c>
      <c r="DR119" s="16">
        <f t="shared" si="91"/>
        <v>0</v>
      </c>
      <c r="DS119" s="16">
        <f t="shared" si="92"/>
        <v>0</v>
      </c>
      <c r="DT119" s="16">
        <f t="shared" si="93"/>
        <v>0</v>
      </c>
      <c r="DU119" s="16">
        <f t="shared" si="94"/>
        <v>0</v>
      </c>
      <c r="DV119" s="16">
        <f t="shared" si="95"/>
        <v>0</v>
      </c>
      <c r="DW119" s="16">
        <f t="shared" si="96"/>
        <v>0</v>
      </c>
      <c r="DX119" s="16">
        <f t="shared" si="97"/>
        <v>0</v>
      </c>
      <c r="DY119" s="16">
        <f t="shared" si="98"/>
        <v>0</v>
      </c>
      <c r="DZ119" s="16">
        <f t="shared" si="99"/>
        <v>0</v>
      </c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331"/>
    </row>
    <row r="120" spans="1:244" s="353" customFormat="1" ht="15" customHeight="1" x14ac:dyDescent="0.45">
      <c r="A120" s="404" t="s">
        <v>49</v>
      </c>
      <c r="B120" s="413">
        <v>44735</v>
      </c>
      <c r="C120" s="346"/>
      <c r="D120" s="347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9"/>
      <c r="Y120" s="349"/>
      <c r="Z120" s="349"/>
      <c r="AA120" s="349"/>
      <c r="AB120" s="349"/>
      <c r="AC120" s="349"/>
      <c r="AD120" s="349"/>
      <c r="AE120" s="349"/>
      <c r="AF120" s="349"/>
      <c r="AG120" s="349"/>
      <c r="AH120" s="349"/>
      <c r="AI120" s="349"/>
      <c r="AJ120" s="349"/>
      <c r="AK120" s="349"/>
      <c r="AL120" s="349"/>
      <c r="AM120" s="349"/>
      <c r="AN120" s="349"/>
      <c r="AO120" s="349"/>
      <c r="AP120" s="349"/>
      <c r="AQ120" s="349"/>
      <c r="AR120" s="350"/>
      <c r="AS120" s="350"/>
      <c r="AT120" s="350"/>
      <c r="AU120" s="351"/>
      <c r="AV120" s="276"/>
      <c r="AW120" s="324"/>
      <c r="AX120" s="271"/>
      <c r="AY120" s="271"/>
      <c r="AZ120" s="271"/>
      <c r="BA120" s="271"/>
      <c r="BB120" s="271"/>
      <c r="BC120" s="379"/>
      <c r="BD120" s="245"/>
      <c r="BE120" s="245"/>
      <c r="BF120" s="245"/>
      <c r="BG120" s="245"/>
      <c r="BH120" s="245"/>
      <c r="BI120" s="245"/>
      <c r="BJ120" s="245"/>
      <c r="BK120" s="109"/>
      <c r="BL120" s="109"/>
      <c r="BM120" s="187"/>
      <c r="BN120" s="187"/>
      <c r="BO120" s="180"/>
      <c r="BP120" s="180"/>
      <c r="BQ120" s="180"/>
      <c r="BR120" s="212"/>
      <c r="BS120" s="212"/>
      <c r="BT120" s="212"/>
      <c r="BU120" s="212"/>
      <c r="BV120" s="212"/>
      <c r="BW120" s="212"/>
      <c r="BX120" s="212"/>
      <c r="BY120" s="213"/>
      <c r="BZ120" s="27"/>
      <c r="CA120" s="14"/>
      <c r="CB120" s="110"/>
      <c r="CC120" s="16">
        <f t="shared" si="100"/>
        <v>0</v>
      </c>
      <c r="CD120" s="16">
        <f t="shared" si="51"/>
        <v>0</v>
      </c>
      <c r="CE120" s="16">
        <f t="shared" si="52"/>
        <v>0</v>
      </c>
      <c r="CF120" s="16">
        <f t="shared" si="53"/>
        <v>0</v>
      </c>
      <c r="CG120" s="16">
        <f t="shared" si="54"/>
        <v>0</v>
      </c>
      <c r="CH120" s="16">
        <f t="shared" si="55"/>
        <v>0</v>
      </c>
      <c r="CI120" s="16">
        <f t="shared" si="56"/>
        <v>0</v>
      </c>
      <c r="CJ120" s="16">
        <f t="shared" si="57"/>
        <v>0</v>
      </c>
      <c r="CK120" s="16">
        <f t="shared" si="58"/>
        <v>0</v>
      </c>
      <c r="CL120" s="16">
        <f t="shared" si="59"/>
        <v>0</v>
      </c>
      <c r="CM120" s="16">
        <f t="shared" si="60"/>
        <v>0</v>
      </c>
      <c r="CN120" s="16">
        <f t="shared" si="61"/>
        <v>0</v>
      </c>
      <c r="CO120" s="16">
        <f t="shared" si="62"/>
        <v>0</v>
      </c>
      <c r="CP120" s="16">
        <f t="shared" si="63"/>
        <v>0</v>
      </c>
      <c r="CQ120" s="16">
        <f t="shared" si="64"/>
        <v>0</v>
      </c>
      <c r="CR120" s="16">
        <f t="shared" si="65"/>
        <v>0</v>
      </c>
      <c r="CS120" s="16">
        <f t="shared" si="66"/>
        <v>0</v>
      </c>
      <c r="CT120" s="16">
        <f t="shared" si="67"/>
        <v>0</v>
      </c>
      <c r="CU120" s="16">
        <f t="shared" si="68"/>
        <v>0</v>
      </c>
      <c r="CV120" s="16">
        <f t="shared" si="69"/>
        <v>0</v>
      </c>
      <c r="CW120" s="16">
        <f t="shared" si="70"/>
        <v>0</v>
      </c>
      <c r="CX120" s="16">
        <f t="shared" si="71"/>
        <v>0</v>
      </c>
      <c r="CY120" s="16">
        <f t="shared" si="72"/>
        <v>0</v>
      </c>
      <c r="CZ120" s="16">
        <f t="shared" si="73"/>
        <v>0</v>
      </c>
      <c r="DA120" s="16">
        <f t="shared" si="74"/>
        <v>0</v>
      </c>
      <c r="DB120" s="16">
        <f t="shared" si="75"/>
        <v>0</v>
      </c>
      <c r="DC120" s="16">
        <f t="shared" si="76"/>
        <v>0</v>
      </c>
      <c r="DD120" s="16">
        <f t="shared" si="77"/>
        <v>0</v>
      </c>
      <c r="DE120" s="16">
        <f t="shared" si="78"/>
        <v>0</v>
      </c>
      <c r="DF120" s="16">
        <f t="shared" si="79"/>
        <v>0</v>
      </c>
      <c r="DG120" s="16">
        <f t="shared" si="80"/>
        <v>0</v>
      </c>
      <c r="DH120" s="16">
        <f t="shared" si="81"/>
        <v>0</v>
      </c>
      <c r="DI120" s="16">
        <f t="shared" si="82"/>
        <v>0</v>
      </c>
      <c r="DJ120" s="16">
        <f t="shared" si="83"/>
        <v>0</v>
      </c>
      <c r="DK120" s="16">
        <f t="shared" si="84"/>
        <v>0</v>
      </c>
      <c r="DL120" s="16">
        <f t="shared" si="85"/>
        <v>0</v>
      </c>
      <c r="DM120" s="16">
        <f t="shared" si="86"/>
        <v>0</v>
      </c>
      <c r="DN120" s="16">
        <f t="shared" si="87"/>
        <v>0</v>
      </c>
      <c r="DO120" s="16">
        <f t="shared" si="88"/>
        <v>0</v>
      </c>
      <c r="DP120" s="16">
        <f t="shared" si="89"/>
        <v>0</v>
      </c>
      <c r="DQ120" s="16">
        <f t="shared" si="90"/>
        <v>0</v>
      </c>
      <c r="DR120" s="16">
        <f t="shared" si="91"/>
        <v>0</v>
      </c>
      <c r="DS120" s="16">
        <f t="shared" si="92"/>
        <v>0</v>
      </c>
      <c r="DT120" s="16">
        <f t="shared" si="93"/>
        <v>0</v>
      </c>
      <c r="DU120" s="16">
        <f t="shared" si="94"/>
        <v>0</v>
      </c>
      <c r="DV120" s="16">
        <f t="shared" si="95"/>
        <v>0</v>
      </c>
      <c r="DW120" s="16">
        <f t="shared" si="96"/>
        <v>0</v>
      </c>
      <c r="DX120" s="16">
        <f t="shared" si="97"/>
        <v>0</v>
      </c>
      <c r="DY120" s="16">
        <f t="shared" si="98"/>
        <v>0</v>
      </c>
      <c r="DZ120" s="16">
        <f t="shared" si="99"/>
        <v>0</v>
      </c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352"/>
    </row>
    <row r="121" spans="1:244" s="12" customFormat="1" ht="15" customHeight="1" x14ac:dyDescent="0.45">
      <c r="A121" s="399" t="s">
        <v>50</v>
      </c>
      <c r="B121" s="413">
        <v>44736</v>
      </c>
      <c r="C121" s="49"/>
      <c r="D121" s="50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1"/>
      <c r="AV121" s="271"/>
      <c r="AW121" s="272"/>
      <c r="AX121" s="271"/>
      <c r="AY121" s="271"/>
      <c r="AZ121" s="271"/>
      <c r="BA121" s="271"/>
      <c r="BB121" s="271"/>
      <c r="BC121" s="380"/>
      <c r="BD121" s="243"/>
      <c r="BE121" s="243"/>
      <c r="BF121" s="243"/>
      <c r="BG121" s="243"/>
      <c r="BH121" s="243"/>
      <c r="BI121" s="243"/>
      <c r="BJ121" s="243"/>
      <c r="BK121" s="113"/>
      <c r="BM121" s="175"/>
      <c r="BN121" s="175"/>
      <c r="BO121" s="180"/>
      <c r="BP121" s="180"/>
      <c r="BQ121" s="180"/>
      <c r="BR121" s="175"/>
      <c r="BS121" s="175"/>
      <c r="BT121" s="175"/>
      <c r="BU121" s="175"/>
      <c r="BV121" s="175"/>
      <c r="BW121" s="175"/>
      <c r="BX121" s="175"/>
      <c r="BY121" s="189"/>
      <c r="BZ121" s="106"/>
      <c r="CA121" s="113"/>
      <c r="CC121" s="16">
        <f t="shared" si="100"/>
        <v>0</v>
      </c>
      <c r="CD121" s="16">
        <f t="shared" si="51"/>
        <v>0</v>
      </c>
      <c r="CE121" s="16">
        <f t="shared" si="52"/>
        <v>0</v>
      </c>
      <c r="CF121" s="16">
        <f t="shared" si="53"/>
        <v>0</v>
      </c>
      <c r="CG121" s="16">
        <f t="shared" si="54"/>
        <v>0</v>
      </c>
      <c r="CH121" s="16">
        <f t="shared" si="55"/>
        <v>0</v>
      </c>
      <c r="CI121" s="16">
        <f t="shared" si="56"/>
        <v>0</v>
      </c>
      <c r="CJ121" s="16">
        <f t="shared" si="57"/>
        <v>0</v>
      </c>
      <c r="CK121" s="16">
        <f t="shared" si="58"/>
        <v>0</v>
      </c>
      <c r="CL121" s="16">
        <f t="shared" si="59"/>
        <v>0</v>
      </c>
      <c r="CM121" s="16">
        <f t="shared" si="60"/>
        <v>0</v>
      </c>
      <c r="CN121" s="16">
        <f t="shared" si="61"/>
        <v>0</v>
      </c>
      <c r="CO121" s="16">
        <f t="shared" si="62"/>
        <v>0</v>
      </c>
      <c r="CP121" s="16">
        <f t="shared" si="63"/>
        <v>0</v>
      </c>
      <c r="CQ121" s="16">
        <f t="shared" si="64"/>
        <v>0</v>
      </c>
      <c r="CR121" s="16">
        <f t="shared" si="65"/>
        <v>0</v>
      </c>
      <c r="CS121" s="16">
        <f t="shared" si="66"/>
        <v>0</v>
      </c>
      <c r="CT121" s="16">
        <f t="shared" si="67"/>
        <v>0</v>
      </c>
      <c r="CU121" s="16">
        <f t="shared" si="68"/>
        <v>0</v>
      </c>
      <c r="CV121" s="16">
        <f t="shared" si="69"/>
        <v>0</v>
      </c>
      <c r="CW121" s="16">
        <f t="shared" si="70"/>
        <v>0</v>
      </c>
      <c r="CX121" s="16">
        <f t="shared" si="71"/>
        <v>0</v>
      </c>
      <c r="CY121" s="16">
        <f t="shared" si="72"/>
        <v>0</v>
      </c>
      <c r="CZ121" s="16">
        <f t="shared" si="73"/>
        <v>0</v>
      </c>
      <c r="DA121" s="16">
        <f t="shared" si="74"/>
        <v>0</v>
      </c>
      <c r="DB121" s="16">
        <f t="shared" si="75"/>
        <v>0</v>
      </c>
      <c r="DC121" s="16">
        <f t="shared" si="76"/>
        <v>0</v>
      </c>
      <c r="DD121" s="16">
        <f t="shared" si="77"/>
        <v>0</v>
      </c>
      <c r="DE121" s="16">
        <f t="shared" si="78"/>
        <v>0</v>
      </c>
      <c r="DF121" s="16">
        <f t="shared" si="79"/>
        <v>0</v>
      </c>
      <c r="DG121" s="16">
        <f t="shared" si="80"/>
        <v>0</v>
      </c>
      <c r="DH121" s="16">
        <f t="shared" si="81"/>
        <v>0</v>
      </c>
      <c r="DI121" s="16">
        <f t="shared" si="82"/>
        <v>0</v>
      </c>
      <c r="DJ121" s="16">
        <f t="shared" si="83"/>
        <v>0</v>
      </c>
      <c r="DK121" s="16">
        <f t="shared" si="84"/>
        <v>0</v>
      </c>
      <c r="DL121" s="16">
        <f t="shared" si="85"/>
        <v>0</v>
      </c>
      <c r="DM121" s="16">
        <f t="shared" si="86"/>
        <v>0</v>
      </c>
      <c r="DN121" s="16">
        <f t="shared" si="87"/>
        <v>0</v>
      </c>
      <c r="DO121" s="16">
        <f t="shared" si="88"/>
        <v>0</v>
      </c>
      <c r="DP121" s="16">
        <f t="shared" si="89"/>
        <v>0</v>
      </c>
      <c r="DQ121" s="16">
        <f t="shared" si="90"/>
        <v>0</v>
      </c>
      <c r="DR121" s="16">
        <f t="shared" si="91"/>
        <v>0</v>
      </c>
      <c r="DS121" s="16">
        <f t="shared" si="92"/>
        <v>0</v>
      </c>
      <c r="DT121" s="16">
        <f t="shared" si="93"/>
        <v>0</v>
      </c>
      <c r="DU121" s="16">
        <f t="shared" si="94"/>
        <v>0</v>
      </c>
      <c r="DV121" s="16">
        <f t="shared" si="95"/>
        <v>0</v>
      </c>
      <c r="DW121" s="16">
        <f t="shared" si="96"/>
        <v>0</v>
      </c>
      <c r="DX121" s="16">
        <f t="shared" si="97"/>
        <v>0</v>
      </c>
      <c r="DY121" s="16">
        <f t="shared" si="98"/>
        <v>0</v>
      </c>
      <c r="DZ121" s="16">
        <f t="shared" si="99"/>
        <v>0</v>
      </c>
    </row>
    <row r="122" spans="1:244" s="12" customFormat="1" ht="15" customHeight="1" x14ac:dyDescent="0.45">
      <c r="A122" s="399" t="s">
        <v>51</v>
      </c>
      <c r="B122" s="413">
        <v>44737</v>
      </c>
      <c r="C122" s="49"/>
      <c r="D122" s="50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1"/>
      <c r="AV122" s="271"/>
      <c r="AW122" s="272"/>
      <c r="AX122" s="271"/>
      <c r="AY122" s="271"/>
      <c r="AZ122" s="271"/>
      <c r="BA122" s="271"/>
      <c r="BB122" s="271"/>
      <c r="BC122" s="380"/>
      <c r="BD122" s="243"/>
      <c r="BE122" s="243"/>
      <c r="BF122" s="243"/>
      <c r="BG122" s="243"/>
      <c r="BH122" s="243"/>
      <c r="BI122" s="243"/>
      <c r="BJ122" s="243"/>
      <c r="BK122" s="113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89"/>
      <c r="CA122" s="113"/>
      <c r="CC122" s="16">
        <f t="shared" si="100"/>
        <v>0</v>
      </c>
      <c r="CD122" s="16">
        <f t="shared" si="51"/>
        <v>0</v>
      </c>
      <c r="CE122" s="16">
        <f t="shared" si="52"/>
        <v>0</v>
      </c>
      <c r="CF122" s="16">
        <f t="shared" si="53"/>
        <v>0</v>
      </c>
      <c r="CG122" s="16">
        <f t="shared" si="54"/>
        <v>0</v>
      </c>
      <c r="CH122" s="16">
        <f t="shared" si="55"/>
        <v>0</v>
      </c>
      <c r="CI122" s="16">
        <f t="shared" si="56"/>
        <v>0</v>
      </c>
      <c r="CJ122" s="16">
        <f t="shared" si="57"/>
        <v>0</v>
      </c>
      <c r="CK122" s="16">
        <f t="shared" si="58"/>
        <v>0</v>
      </c>
      <c r="CL122" s="16">
        <f t="shared" si="59"/>
        <v>0</v>
      </c>
      <c r="CM122" s="16">
        <f t="shared" si="60"/>
        <v>0</v>
      </c>
      <c r="CN122" s="16">
        <f t="shared" si="61"/>
        <v>0</v>
      </c>
      <c r="CO122" s="16">
        <f t="shared" si="62"/>
        <v>0</v>
      </c>
      <c r="CP122" s="16">
        <f t="shared" si="63"/>
        <v>0</v>
      </c>
      <c r="CQ122" s="16">
        <f t="shared" si="64"/>
        <v>0</v>
      </c>
      <c r="CR122" s="16">
        <f t="shared" si="65"/>
        <v>0</v>
      </c>
      <c r="CS122" s="16">
        <f t="shared" si="66"/>
        <v>0</v>
      </c>
      <c r="CT122" s="16">
        <f t="shared" si="67"/>
        <v>0</v>
      </c>
      <c r="CU122" s="16">
        <f t="shared" si="68"/>
        <v>0</v>
      </c>
      <c r="CV122" s="16">
        <f t="shared" si="69"/>
        <v>0</v>
      </c>
      <c r="CW122" s="16">
        <f t="shared" si="70"/>
        <v>0</v>
      </c>
      <c r="CX122" s="16">
        <f t="shared" si="71"/>
        <v>0</v>
      </c>
      <c r="CY122" s="16">
        <f t="shared" si="72"/>
        <v>0</v>
      </c>
      <c r="CZ122" s="16">
        <f t="shared" si="73"/>
        <v>0</v>
      </c>
      <c r="DA122" s="16">
        <f t="shared" si="74"/>
        <v>0</v>
      </c>
      <c r="DB122" s="16">
        <f t="shared" si="75"/>
        <v>0</v>
      </c>
      <c r="DC122" s="16">
        <f t="shared" si="76"/>
        <v>0</v>
      </c>
      <c r="DD122" s="16">
        <f t="shared" si="77"/>
        <v>0</v>
      </c>
      <c r="DE122" s="16">
        <f t="shared" si="78"/>
        <v>0</v>
      </c>
      <c r="DF122" s="16">
        <f t="shared" si="79"/>
        <v>0</v>
      </c>
      <c r="DG122" s="16">
        <f t="shared" si="80"/>
        <v>0</v>
      </c>
      <c r="DH122" s="16">
        <f t="shared" si="81"/>
        <v>0</v>
      </c>
      <c r="DI122" s="16">
        <f t="shared" si="82"/>
        <v>0</v>
      </c>
      <c r="DJ122" s="16">
        <f t="shared" si="83"/>
        <v>0</v>
      </c>
      <c r="DK122" s="16">
        <f t="shared" si="84"/>
        <v>0</v>
      </c>
      <c r="DL122" s="16">
        <f t="shared" si="85"/>
        <v>0</v>
      </c>
      <c r="DM122" s="16">
        <f t="shared" si="86"/>
        <v>0</v>
      </c>
      <c r="DN122" s="16">
        <f t="shared" si="87"/>
        <v>0</v>
      </c>
      <c r="DO122" s="16">
        <f t="shared" si="88"/>
        <v>0</v>
      </c>
      <c r="DP122" s="16">
        <f t="shared" si="89"/>
        <v>0</v>
      </c>
      <c r="DQ122" s="16">
        <f t="shared" si="90"/>
        <v>0</v>
      </c>
      <c r="DR122" s="16">
        <f t="shared" si="91"/>
        <v>0</v>
      </c>
      <c r="DS122" s="16">
        <f t="shared" si="92"/>
        <v>0</v>
      </c>
      <c r="DT122" s="16">
        <f t="shared" si="93"/>
        <v>0</v>
      </c>
      <c r="DU122" s="16">
        <f t="shared" si="94"/>
        <v>0</v>
      </c>
      <c r="DV122" s="16">
        <f t="shared" si="95"/>
        <v>0</v>
      </c>
      <c r="DW122" s="16">
        <f t="shared" si="96"/>
        <v>0</v>
      </c>
      <c r="DX122" s="16">
        <f t="shared" si="97"/>
        <v>0</v>
      </c>
      <c r="DY122" s="16">
        <f t="shared" si="98"/>
        <v>0</v>
      </c>
      <c r="DZ122" s="16">
        <f t="shared" si="99"/>
        <v>0</v>
      </c>
    </row>
    <row r="123" spans="1:244" s="12" customFormat="1" ht="15" customHeight="1" x14ac:dyDescent="0.45">
      <c r="A123" s="399" t="s">
        <v>52</v>
      </c>
      <c r="B123" s="413">
        <v>44738</v>
      </c>
      <c r="C123" s="49"/>
      <c r="D123" s="50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270"/>
      <c r="AU123" s="271"/>
      <c r="AV123" s="271"/>
      <c r="AW123" s="272"/>
      <c r="AX123" s="271"/>
      <c r="AY123" s="271"/>
      <c r="AZ123" s="271"/>
      <c r="BA123" s="271"/>
      <c r="BB123" s="271"/>
      <c r="BC123" s="380"/>
      <c r="BD123" s="243"/>
      <c r="BE123" s="243"/>
      <c r="BF123" s="243"/>
      <c r="BG123" s="243"/>
      <c r="BH123" s="243"/>
      <c r="BI123" s="243"/>
      <c r="BJ123" s="243"/>
      <c r="BK123" s="113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89"/>
      <c r="CA123" s="113"/>
      <c r="CC123" s="16">
        <f t="shared" si="100"/>
        <v>0</v>
      </c>
      <c r="CD123" s="16">
        <f t="shared" si="51"/>
        <v>0</v>
      </c>
      <c r="CE123" s="16">
        <f t="shared" si="52"/>
        <v>0</v>
      </c>
      <c r="CF123" s="16">
        <f t="shared" si="53"/>
        <v>0</v>
      </c>
      <c r="CG123" s="16">
        <f t="shared" si="54"/>
        <v>0</v>
      </c>
      <c r="CH123" s="16">
        <f t="shared" si="55"/>
        <v>0</v>
      </c>
      <c r="CI123" s="16">
        <f t="shared" si="56"/>
        <v>0</v>
      </c>
      <c r="CJ123" s="16">
        <f t="shared" si="57"/>
        <v>0</v>
      </c>
      <c r="CK123" s="16">
        <f t="shared" si="58"/>
        <v>0</v>
      </c>
      <c r="CL123" s="16">
        <f t="shared" si="59"/>
        <v>0</v>
      </c>
      <c r="CM123" s="16">
        <f t="shared" si="60"/>
        <v>0</v>
      </c>
      <c r="CN123" s="16">
        <f t="shared" si="61"/>
        <v>0</v>
      </c>
      <c r="CO123" s="16">
        <f t="shared" si="62"/>
        <v>0</v>
      </c>
      <c r="CP123" s="16">
        <f t="shared" si="63"/>
        <v>0</v>
      </c>
      <c r="CQ123" s="16">
        <f t="shared" si="64"/>
        <v>0</v>
      </c>
      <c r="CR123" s="16">
        <f t="shared" si="65"/>
        <v>0</v>
      </c>
      <c r="CS123" s="16">
        <f t="shared" si="66"/>
        <v>0</v>
      </c>
      <c r="CT123" s="16">
        <f t="shared" si="67"/>
        <v>0</v>
      </c>
      <c r="CU123" s="16">
        <f t="shared" si="68"/>
        <v>0</v>
      </c>
      <c r="CV123" s="16">
        <f t="shared" si="69"/>
        <v>0</v>
      </c>
      <c r="CW123" s="16">
        <f t="shared" si="70"/>
        <v>0</v>
      </c>
      <c r="CX123" s="16">
        <f t="shared" si="71"/>
        <v>0</v>
      </c>
      <c r="CY123" s="16">
        <f t="shared" si="72"/>
        <v>0</v>
      </c>
      <c r="CZ123" s="16">
        <f t="shared" si="73"/>
        <v>0</v>
      </c>
      <c r="DA123" s="16">
        <f t="shared" si="74"/>
        <v>0</v>
      </c>
      <c r="DB123" s="16">
        <f t="shared" si="75"/>
        <v>0</v>
      </c>
      <c r="DC123" s="16">
        <f t="shared" si="76"/>
        <v>0</v>
      </c>
      <c r="DD123" s="16">
        <f t="shared" si="77"/>
        <v>0</v>
      </c>
      <c r="DE123" s="16">
        <f t="shared" si="78"/>
        <v>0</v>
      </c>
      <c r="DF123" s="16">
        <f t="shared" si="79"/>
        <v>0</v>
      </c>
      <c r="DG123" s="16">
        <f t="shared" si="80"/>
        <v>0</v>
      </c>
      <c r="DH123" s="16">
        <f t="shared" si="81"/>
        <v>0</v>
      </c>
      <c r="DI123" s="16">
        <f t="shared" si="82"/>
        <v>0</v>
      </c>
      <c r="DJ123" s="16">
        <f t="shared" si="83"/>
        <v>0</v>
      </c>
      <c r="DK123" s="16">
        <f t="shared" si="84"/>
        <v>0</v>
      </c>
      <c r="DL123" s="16">
        <f t="shared" si="85"/>
        <v>0</v>
      </c>
      <c r="DM123" s="16">
        <f t="shared" si="86"/>
        <v>0</v>
      </c>
      <c r="DN123" s="16">
        <f t="shared" si="87"/>
        <v>0</v>
      </c>
      <c r="DO123" s="16">
        <f t="shared" si="88"/>
        <v>0</v>
      </c>
      <c r="DP123" s="16">
        <f t="shared" si="89"/>
        <v>0</v>
      </c>
      <c r="DQ123" s="16">
        <f t="shared" si="90"/>
        <v>0</v>
      </c>
      <c r="DR123" s="16">
        <f t="shared" si="91"/>
        <v>0</v>
      </c>
      <c r="DS123" s="16">
        <f t="shared" si="92"/>
        <v>0</v>
      </c>
      <c r="DT123" s="16">
        <f t="shared" si="93"/>
        <v>0</v>
      </c>
      <c r="DU123" s="16">
        <f t="shared" si="94"/>
        <v>0</v>
      </c>
      <c r="DV123" s="16">
        <f t="shared" si="95"/>
        <v>0</v>
      </c>
      <c r="DW123" s="16">
        <f t="shared" si="96"/>
        <v>0</v>
      </c>
      <c r="DX123" s="16">
        <f t="shared" si="97"/>
        <v>0</v>
      </c>
      <c r="DY123" s="16">
        <f t="shared" si="98"/>
        <v>0</v>
      </c>
      <c r="DZ123" s="16">
        <f t="shared" si="99"/>
        <v>0</v>
      </c>
      <c r="ED123" s="12">
        <v>200</v>
      </c>
    </row>
    <row r="124" spans="1:244" s="12" customFormat="1" ht="15" customHeight="1" x14ac:dyDescent="0.45">
      <c r="A124" s="402" t="s">
        <v>46</v>
      </c>
      <c r="B124" s="413">
        <v>44739</v>
      </c>
      <c r="C124" s="49"/>
      <c r="D124" s="50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1"/>
      <c r="AV124" s="271"/>
      <c r="AW124" s="272"/>
      <c r="AX124" s="271"/>
      <c r="AY124" s="271"/>
      <c r="AZ124" s="271"/>
      <c r="BA124" s="271"/>
      <c r="BB124" s="271"/>
      <c r="BC124" s="380"/>
      <c r="BD124" s="243"/>
      <c r="BE124" s="243"/>
      <c r="BF124" s="243"/>
      <c r="BG124" s="243"/>
      <c r="BH124" s="243"/>
      <c r="BI124" s="243"/>
      <c r="BJ124" s="243"/>
      <c r="BK124" s="113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89"/>
      <c r="CA124" s="113"/>
      <c r="CC124" s="16">
        <f t="shared" si="100"/>
        <v>0</v>
      </c>
      <c r="CD124" s="16">
        <f t="shared" si="51"/>
        <v>0</v>
      </c>
      <c r="CE124" s="16">
        <f t="shared" si="52"/>
        <v>0</v>
      </c>
      <c r="CF124" s="16">
        <f t="shared" si="53"/>
        <v>0</v>
      </c>
      <c r="CG124" s="16">
        <f t="shared" si="54"/>
        <v>0</v>
      </c>
      <c r="CH124" s="16">
        <f t="shared" si="55"/>
        <v>0</v>
      </c>
      <c r="CI124" s="16">
        <f t="shared" si="56"/>
        <v>0</v>
      </c>
      <c r="CJ124" s="16">
        <f t="shared" si="57"/>
        <v>0</v>
      </c>
      <c r="CK124" s="16">
        <f t="shared" si="58"/>
        <v>0</v>
      </c>
      <c r="CL124" s="16">
        <f t="shared" si="59"/>
        <v>0</v>
      </c>
      <c r="CM124" s="16">
        <f t="shared" si="60"/>
        <v>0</v>
      </c>
      <c r="CN124" s="16">
        <f t="shared" si="61"/>
        <v>0</v>
      </c>
      <c r="CO124" s="16">
        <f t="shared" si="62"/>
        <v>0</v>
      </c>
      <c r="CP124" s="16">
        <f t="shared" si="63"/>
        <v>0</v>
      </c>
      <c r="CQ124" s="16">
        <f t="shared" si="64"/>
        <v>0</v>
      </c>
      <c r="CR124" s="16">
        <f t="shared" si="65"/>
        <v>0</v>
      </c>
      <c r="CS124" s="16">
        <f t="shared" si="66"/>
        <v>0</v>
      </c>
      <c r="CT124" s="16">
        <f t="shared" si="67"/>
        <v>0</v>
      </c>
      <c r="CU124" s="16">
        <f t="shared" si="68"/>
        <v>0</v>
      </c>
      <c r="CV124" s="16">
        <f t="shared" si="69"/>
        <v>0</v>
      </c>
      <c r="CW124" s="16">
        <f t="shared" si="70"/>
        <v>0</v>
      </c>
      <c r="CX124" s="16">
        <f t="shared" si="71"/>
        <v>0</v>
      </c>
      <c r="CY124" s="16">
        <f t="shared" si="72"/>
        <v>0</v>
      </c>
      <c r="CZ124" s="16">
        <f t="shared" si="73"/>
        <v>0</v>
      </c>
      <c r="DA124" s="16">
        <f t="shared" si="74"/>
        <v>0</v>
      </c>
      <c r="DB124" s="16">
        <f t="shared" si="75"/>
        <v>0</v>
      </c>
      <c r="DC124" s="16">
        <f t="shared" si="76"/>
        <v>0</v>
      </c>
      <c r="DD124" s="16">
        <f t="shared" si="77"/>
        <v>0</v>
      </c>
      <c r="DE124" s="16">
        <f t="shared" si="78"/>
        <v>0</v>
      </c>
      <c r="DF124" s="16">
        <f t="shared" si="79"/>
        <v>0</v>
      </c>
      <c r="DG124" s="16">
        <f t="shared" si="80"/>
        <v>0</v>
      </c>
      <c r="DH124" s="16">
        <f t="shared" si="81"/>
        <v>0</v>
      </c>
      <c r="DI124" s="16">
        <f t="shared" si="82"/>
        <v>0</v>
      </c>
      <c r="DJ124" s="16">
        <f t="shared" si="83"/>
        <v>0</v>
      </c>
      <c r="DK124" s="16">
        <f t="shared" si="84"/>
        <v>0</v>
      </c>
      <c r="DL124" s="16">
        <f t="shared" si="85"/>
        <v>0</v>
      </c>
      <c r="DM124" s="16">
        <f t="shared" si="86"/>
        <v>0</v>
      </c>
      <c r="DN124" s="16">
        <f t="shared" si="87"/>
        <v>0</v>
      </c>
      <c r="DO124" s="16">
        <f t="shared" si="88"/>
        <v>0</v>
      </c>
      <c r="DP124" s="16">
        <f t="shared" si="89"/>
        <v>0</v>
      </c>
      <c r="DQ124" s="16">
        <f t="shared" si="90"/>
        <v>0</v>
      </c>
      <c r="DR124" s="16">
        <f t="shared" si="91"/>
        <v>0</v>
      </c>
      <c r="DS124" s="16">
        <f t="shared" si="92"/>
        <v>0</v>
      </c>
      <c r="DT124" s="16">
        <f t="shared" si="93"/>
        <v>0</v>
      </c>
      <c r="DU124" s="16">
        <f t="shared" si="94"/>
        <v>0</v>
      </c>
      <c r="DV124" s="16">
        <f t="shared" si="95"/>
        <v>0</v>
      </c>
      <c r="DW124" s="16">
        <f t="shared" si="96"/>
        <v>0</v>
      </c>
      <c r="DX124" s="16">
        <f t="shared" si="97"/>
        <v>0</v>
      </c>
      <c r="DY124" s="16">
        <f t="shared" si="98"/>
        <v>0</v>
      </c>
      <c r="DZ124" s="16">
        <f t="shared" si="99"/>
        <v>0</v>
      </c>
      <c r="ED124" s="12">
        <f>200/50</f>
        <v>4</v>
      </c>
    </row>
    <row r="125" spans="1:244" s="12" customFormat="1" ht="15" customHeight="1" x14ac:dyDescent="0.45">
      <c r="A125" s="403" t="s">
        <v>47</v>
      </c>
      <c r="B125" s="413">
        <v>44740</v>
      </c>
      <c r="C125" s="49"/>
      <c r="D125" s="50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1"/>
      <c r="AV125" s="271"/>
      <c r="AW125" s="272"/>
      <c r="AX125" s="271"/>
      <c r="AY125" s="271"/>
      <c r="AZ125" s="271"/>
      <c r="BA125" s="271"/>
      <c r="BB125" s="271"/>
      <c r="BC125" s="380"/>
      <c r="BD125" s="243"/>
      <c r="BE125" s="243"/>
      <c r="BF125" s="243"/>
      <c r="BG125" s="243"/>
      <c r="BH125" s="243"/>
      <c r="BI125" s="243"/>
      <c r="BJ125" s="243"/>
      <c r="BK125" s="113"/>
      <c r="BM125" s="175"/>
      <c r="BN125" s="175"/>
      <c r="BO125" s="175"/>
      <c r="BP125" s="175"/>
      <c r="BQ125" s="175"/>
      <c r="BR125" s="175"/>
      <c r="BS125" s="175"/>
      <c r="BT125" s="175"/>
      <c r="BU125" s="175"/>
      <c r="BV125" s="175"/>
      <c r="BW125" s="175"/>
      <c r="BX125" s="175"/>
      <c r="BY125" s="189"/>
      <c r="CA125" s="113"/>
      <c r="CC125" s="16">
        <f t="shared" si="100"/>
        <v>0</v>
      </c>
      <c r="CD125" s="16">
        <f t="shared" si="51"/>
        <v>0</v>
      </c>
      <c r="CE125" s="16">
        <f t="shared" si="52"/>
        <v>0</v>
      </c>
      <c r="CF125" s="16">
        <f t="shared" si="53"/>
        <v>0</v>
      </c>
      <c r="CG125" s="16">
        <f t="shared" si="54"/>
        <v>0</v>
      </c>
      <c r="CH125" s="16">
        <f t="shared" si="55"/>
        <v>0</v>
      </c>
      <c r="CI125" s="16">
        <f t="shared" si="56"/>
        <v>0</v>
      </c>
      <c r="CJ125" s="16">
        <f t="shared" si="57"/>
        <v>0</v>
      </c>
      <c r="CK125" s="16">
        <f t="shared" si="58"/>
        <v>0</v>
      </c>
      <c r="CL125" s="16">
        <f t="shared" si="59"/>
        <v>0</v>
      </c>
      <c r="CM125" s="16">
        <f t="shared" si="60"/>
        <v>0</v>
      </c>
      <c r="CN125" s="16">
        <f t="shared" si="61"/>
        <v>0</v>
      </c>
      <c r="CO125" s="16">
        <f t="shared" si="62"/>
        <v>0</v>
      </c>
      <c r="CP125" s="16">
        <f t="shared" si="63"/>
        <v>0</v>
      </c>
      <c r="CQ125" s="16">
        <f t="shared" si="64"/>
        <v>0</v>
      </c>
      <c r="CR125" s="16">
        <f t="shared" si="65"/>
        <v>0</v>
      </c>
      <c r="CS125" s="16">
        <f t="shared" si="66"/>
        <v>0</v>
      </c>
      <c r="CT125" s="16">
        <f t="shared" si="67"/>
        <v>0</v>
      </c>
      <c r="CU125" s="16">
        <f t="shared" si="68"/>
        <v>0</v>
      </c>
      <c r="CV125" s="16">
        <f t="shared" si="69"/>
        <v>0</v>
      </c>
      <c r="CW125" s="16">
        <f t="shared" si="70"/>
        <v>0</v>
      </c>
      <c r="CX125" s="16">
        <f t="shared" si="71"/>
        <v>0</v>
      </c>
      <c r="CY125" s="16">
        <f t="shared" si="72"/>
        <v>0</v>
      </c>
      <c r="CZ125" s="16">
        <f t="shared" si="73"/>
        <v>0</v>
      </c>
      <c r="DA125" s="16">
        <f t="shared" si="74"/>
        <v>0</v>
      </c>
      <c r="DB125" s="16">
        <f t="shared" si="75"/>
        <v>0</v>
      </c>
      <c r="DC125" s="16">
        <f t="shared" si="76"/>
        <v>0</v>
      </c>
      <c r="DD125" s="16">
        <f t="shared" si="77"/>
        <v>0</v>
      </c>
      <c r="DE125" s="16">
        <f t="shared" si="78"/>
        <v>0</v>
      </c>
      <c r="DF125" s="16">
        <f t="shared" si="79"/>
        <v>0</v>
      </c>
      <c r="DG125" s="16">
        <f t="shared" si="80"/>
        <v>0</v>
      </c>
      <c r="DH125" s="16">
        <f t="shared" si="81"/>
        <v>0</v>
      </c>
      <c r="DI125" s="16">
        <f t="shared" si="82"/>
        <v>0</v>
      </c>
      <c r="DJ125" s="16">
        <f t="shared" si="83"/>
        <v>0</v>
      </c>
      <c r="DK125" s="16">
        <f t="shared" si="84"/>
        <v>0</v>
      </c>
      <c r="DL125" s="16">
        <f t="shared" si="85"/>
        <v>0</v>
      </c>
      <c r="DM125" s="16">
        <f t="shared" si="86"/>
        <v>0</v>
      </c>
      <c r="DN125" s="16">
        <f t="shared" si="87"/>
        <v>0</v>
      </c>
      <c r="DO125" s="16">
        <f t="shared" si="88"/>
        <v>0</v>
      </c>
      <c r="DP125" s="16">
        <f t="shared" si="89"/>
        <v>0</v>
      </c>
      <c r="DQ125" s="16">
        <f t="shared" si="90"/>
        <v>0</v>
      </c>
      <c r="DR125" s="16">
        <f t="shared" si="91"/>
        <v>0</v>
      </c>
      <c r="DS125" s="16">
        <f t="shared" si="92"/>
        <v>0</v>
      </c>
      <c r="DT125" s="16">
        <f t="shared" si="93"/>
        <v>0</v>
      </c>
      <c r="DU125" s="16">
        <f t="shared" si="94"/>
        <v>0</v>
      </c>
      <c r="DV125" s="16">
        <f t="shared" si="95"/>
        <v>0</v>
      </c>
      <c r="DW125" s="16">
        <f t="shared" si="96"/>
        <v>0</v>
      </c>
      <c r="DX125" s="16">
        <f t="shared" si="97"/>
        <v>0</v>
      </c>
      <c r="DY125" s="16">
        <f t="shared" si="98"/>
        <v>0</v>
      </c>
      <c r="DZ125" s="16">
        <f t="shared" si="99"/>
        <v>0</v>
      </c>
    </row>
    <row r="126" spans="1:244" s="12" customFormat="1" ht="15" customHeight="1" x14ac:dyDescent="0.45">
      <c r="A126" s="403" t="s">
        <v>48</v>
      </c>
      <c r="B126" s="413">
        <v>44741</v>
      </c>
      <c r="C126" s="49"/>
      <c r="D126" s="50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1"/>
      <c r="AV126" s="271"/>
      <c r="AW126" s="272"/>
      <c r="AX126" s="271"/>
      <c r="AY126" s="271"/>
      <c r="AZ126" s="271"/>
      <c r="BA126" s="271"/>
      <c r="BB126" s="271"/>
      <c r="BC126" s="380"/>
      <c r="BD126" s="243"/>
      <c r="BE126" s="243"/>
      <c r="BF126" s="243"/>
      <c r="BG126" s="243"/>
      <c r="BH126" s="243"/>
      <c r="BI126" s="243"/>
      <c r="BJ126" s="243"/>
      <c r="BK126" s="113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89"/>
      <c r="CA126" s="113"/>
      <c r="CC126" s="16">
        <f t="shared" si="100"/>
        <v>0</v>
      </c>
      <c r="CD126" s="16">
        <f t="shared" si="51"/>
        <v>0</v>
      </c>
      <c r="CE126" s="16">
        <f t="shared" si="52"/>
        <v>0</v>
      </c>
      <c r="CF126" s="16">
        <f t="shared" si="53"/>
        <v>0</v>
      </c>
      <c r="CG126" s="16">
        <f t="shared" si="54"/>
        <v>0</v>
      </c>
      <c r="CH126" s="16">
        <f t="shared" si="55"/>
        <v>0</v>
      </c>
      <c r="CI126" s="16">
        <f t="shared" si="56"/>
        <v>0</v>
      </c>
      <c r="CJ126" s="16">
        <f t="shared" si="57"/>
        <v>0</v>
      </c>
      <c r="CK126" s="16">
        <f t="shared" si="58"/>
        <v>0</v>
      </c>
      <c r="CL126" s="16">
        <f t="shared" si="59"/>
        <v>0</v>
      </c>
      <c r="CM126" s="16">
        <f t="shared" si="60"/>
        <v>0</v>
      </c>
      <c r="CN126" s="16">
        <f t="shared" si="61"/>
        <v>0</v>
      </c>
      <c r="CO126" s="16">
        <f t="shared" si="62"/>
        <v>0</v>
      </c>
      <c r="CP126" s="16">
        <f t="shared" si="63"/>
        <v>0</v>
      </c>
      <c r="CQ126" s="16">
        <f t="shared" si="64"/>
        <v>0</v>
      </c>
      <c r="CR126" s="16">
        <f t="shared" si="65"/>
        <v>0</v>
      </c>
      <c r="CS126" s="16">
        <f t="shared" si="66"/>
        <v>0</v>
      </c>
      <c r="CT126" s="16">
        <f t="shared" si="67"/>
        <v>0</v>
      </c>
      <c r="CU126" s="16">
        <f t="shared" si="68"/>
        <v>0</v>
      </c>
      <c r="CV126" s="16">
        <f t="shared" si="69"/>
        <v>0</v>
      </c>
      <c r="CW126" s="16">
        <f t="shared" si="70"/>
        <v>0</v>
      </c>
      <c r="CX126" s="16">
        <f t="shared" si="71"/>
        <v>0</v>
      </c>
      <c r="CY126" s="16">
        <f t="shared" si="72"/>
        <v>0</v>
      </c>
      <c r="CZ126" s="16">
        <f t="shared" si="73"/>
        <v>0</v>
      </c>
      <c r="DA126" s="16">
        <f t="shared" si="74"/>
        <v>0</v>
      </c>
      <c r="DB126" s="16">
        <f t="shared" si="75"/>
        <v>0</v>
      </c>
      <c r="DC126" s="16">
        <f t="shared" si="76"/>
        <v>0</v>
      </c>
      <c r="DD126" s="16">
        <f t="shared" si="77"/>
        <v>0</v>
      </c>
      <c r="DE126" s="16">
        <f t="shared" si="78"/>
        <v>0</v>
      </c>
      <c r="DF126" s="16">
        <f t="shared" si="79"/>
        <v>0</v>
      </c>
      <c r="DG126" s="16">
        <f t="shared" si="80"/>
        <v>0</v>
      </c>
      <c r="DH126" s="16">
        <f t="shared" si="81"/>
        <v>0</v>
      </c>
      <c r="DI126" s="16">
        <f t="shared" si="82"/>
        <v>0</v>
      </c>
      <c r="DJ126" s="16">
        <f t="shared" si="83"/>
        <v>0</v>
      </c>
      <c r="DK126" s="16">
        <f t="shared" si="84"/>
        <v>0</v>
      </c>
      <c r="DL126" s="16">
        <f t="shared" si="85"/>
        <v>0</v>
      </c>
      <c r="DM126" s="16">
        <f t="shared" si="86"/>
        <v>0</v>
      </c>
      <c r="DN126" s="16">
        <f t="shared" si="87"/>
        <v>0</v>
      </c>
      <c r="DO126" s="16">
        <f t="shared" si="88"/>
        <v>0</v>
      </c>
      <c r="DP126" s="16">
        <f t="shared" si="89"/>
        <v>0</v>
      </c>
      <c r="DQ126" s="16">
        <f t="shared" si="90"/>
        <v>0</v>
      </c>
      <c r="DR126" s="16">
        <f t="shared" si="91"/>
        <v>0</v>
      </c>
      <c r="DS126" s="16">
        <f t="shared" si="92"/>
        <v>0</v>
      </c>
      <c r="DT126" s="16">
        <f t="shared" si="93"/>
        <v>0</v>
      </c>
      <c r="DU126" s="16">
        <f t="shared" si="94"/>
        <v>0</v>
      </c>
      <c r="DV126" s="16">
        <f t="shared" si="95"/>
        <v>0</v>
      </c>
      <c r="DW126" s="16">
        <f t="shared" si="96"/>
        <v>0</v>
      </c>
      <c r="DX126" s="16">
        <f t="shared" si="97"/>
        <v>0</v>
      </c>
      <c r="DY126" s="16">
        <f t="shared" si="98"/>
        <v>0</v>
      </c>
      <c r="DZ126" s="16">
        <f t="shared" si="99"/>
        <v>0</v>
      </c>
    </row>
    <row r="127" spans="1:244" s="12" customFormat="1" ht="15" customHeight="1" x14ac:dyDescent="0.45">
      <c r="A127" s="404" t="s">
        <v>49</v>
      </c>
      <c r="B127" s="413">
        <v>44742</v>
      </c>
      <c r="C127" s="49"/>
      <c r="D127" s="50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270"/>
      <c r="AU127" s="271"/>
      <c r="AV127" s="271"/>
      <c r="AW127" s="272"/>
      <c r="AX127" s="271"/>
      <c r="AY127" s="271"/>
      <c r="AZ127" s="271"/>
      <c r="BA127" s="271"/>
      <c r="BB127" s="271"/>
      <c r="BC127" s="380"/>
      <c r="BD127" s="243"/>
      <c r="BE127" s="243"/>
      <c r="BF127" s="243"/>
      <c r="BG127" s="243"/>
      <c r="BH127" s="243"/>
      <c r="BI127" s="243"/>
      <c r="BJ127" s="243"/>
      <c r="BK127" s="113"/>
      <c r="BM127" s="175"/>
      <c r="BN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89"/>
      <c r="CA127" s="113"/>
      <c r="CC127" s="16">
        <f t="shared" si="100"/>
        <v>0</v>
      </c>
      <c r="CD127" s="16">
        <f t="shared" si="51"/>
        <v>0</v>
      </c>
      <c r="CE127" s="16">
        <f t="shared" si="52"/>
        <v>0</v>
      </c>
      <c r="CF127" s="16">
        <f t="shared" si="53"/>
        <v>0</v>
      </c>
      <c r="CG127" s="16">
        <f t="shared" si="54"/>
        <v>0</v>
      </c>
      <c r="CH127" s="16">
        <f t="shared" si="55"/>
        <v>0</v>
      </c>
      <c r="CI127" s="16">
        <f t="shared" si="56"/>
        <v>0</v>
      </c>
      <c r="CJ127" s="16">
        <f t="shared" si="57"/>
        <v>0</v>
      </c>
      <c r="CK127" s="16">
        <f t="shared" si="58"/>
        <v>0</v>
      </c>
      <c r="CL127" s="16">
        <f t="shared" si="59"/>
        <v>0</v>
      </c>
      <c r="CM127" s="16">
        <f t="shared" si="60"/>
        <v>0</v>
      </c>
      <c r="CN127" s="16">
        <f t="shared" si="61"/>
        <v>0</v>
      </c>
      <c r="CO127" s="16">
        <f t="shared" si="62"/>
        <v>0</v>
      </c>
      <c r="CP127" s="16">
        <f t="shared" si="63"/>
        <v>0</v>
      </c>
      <c r="CQ127" s="16">
        <f t="shared" si="64"/>
        <v>0</v>
      </c>
      <c r="CR127" s="16">
        <f t="shared" si="65"/>
        <v>0</v>
      </c>
      <c r="CS127" s="16">
        <f t="shared" si="66"/>
        <v>0</v>
      </c>
      <c r="CT127" s="16">
        <f t="shared" si="67"/>
        <v>0</v>
      </c>
      <c r="CU127" s="16">
        <f t="shared" si="68"/>
        <v>0</v>
      </c>
      <c r="CV127" s="16">
        <f t="shared" si="69"/>
        <v>0</v>
      </c>
      <c r="CW127" s="16">
        <f t="shared" si="70"/>
        <v>0</v>
      </c>
      <c r="CX127" s="16">
        <f t="shared" si="71"/>
        <v>0</v>
      </c>
      <c r="CY127" s="16">
        <f t="shared" si="72"/>
        <v>0</v>
      </c>
      <c r="CZ127" s="16">
        <f t="shared" si="73"/>
        <v>0</v>
      </c>
      <c r="DA127" s="16">
        <f t="shared" si="74"/>
        <v>0</v>
      </c>
      <c r="DB127" s="16">
        <f t="shared" si="75"/>
        <v>0</v>
      </c>
      <c r="DC127" s="16">
        <f t="shared" si="76"/>
        <v>0</v>
      </c>
      <c r="DD127" s="16">
        <f t="shared" si="77"/>
        <v>0</v>
      </c>
      <c r="DE127" s="16">
        <f t="shared" si="78"/>
        <v>0</v>
      </c>
      <c r="DF127" s="16">
        <f t="shared" si="79"/>
        <v>0</v>
      </c>
      <c r="DG127" s="16">
        <f t="shared" si="80"/>
        <v>0</v>
      </c>
      <c r="DH127" s="16">
        <f t="shared" si="81"/>
        <v>0</v>
      </c>
      <c r="DI127" s="16">
        <f t="shared" si="82"/>
        <v>0</v>
      </c>
      <c r="DJ127" s="16">
        <f t="shared" si="83"/>
        <v>0</v>
      </c>
      <c r="DK127" s="16">
        <f t="shared" si="84"/>
        <v>0</v>
      </c>
      <c r="DL127" s="16">
        <f t="shared" si="85"/>
        <v>0</v>
      </c>
      <c r="DM127" s="16">
        <f t="shared" si="86"/>
        <v>0</v>
      </c>
      <c r="DN127" s="16">
        <f t="shared" si="87"/>
        <v>0</v>
      </c>
      <c r="DO127" s="16">
        <f t="shared" si="88"/>
        <v>0</v>
      </c>
      <c r="DP127" s="16">
        <f t="shared" si="89"/>
        <v>0</v>
      </c>
      <c r="DQ127" s="16">
        <f t="shared" si="90"/>
        <v>0</v>
      </c>
      <c r="DR127" s="16">
        <f t="shared" si="91"/>
        <v>0</v>
      </c>
      <c r="DS127" s="16">
        <f t="shared" si="92"/>
        <v>0</v>
      </c>
      <c r="DT127" s="16">
        <f t="shared" si="93"/>
        <v>0</v>
      </c>
      <c r="DU127" s="16">
        <f t="shared" si="94"/>
        <v>0</v>
      </c>
      <c r="DV127" s="16">
        <f t="shared" si="95"/>
        <v>0</v>
      </c>
      <c r="DW127" s="16">
        <f t="shared" si="96"/>
        <v>0</v>
      </c>
      <c r="DX127" s="16">
        <f t="shared" si="97"/>
        <v>0</v>
      </c>
      <c r="DY127" s="16">
        <f t="shared" si="98"/>
        <v>0</v>
      </c>
      <c r="DZ127" s="16">
        <f t="shared" si="99"/>
        <v>0</v>
      </c>
    </row>
    <row r="128" spans="1:244" s="12" customFormat="1" ht="15" customHeight="1" x14ac:dyDescent="0.45">
      <c r="A128" s="399" t="s">
        <v>50</v>
      </c>
      <c r="B128" s="413">
        <v>44743</v>
      </c>
      <c r="C128" s="49"/>
      <c r="D128" s="50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1"/>
      <c r="AV128" s="271"/>
      <c r="AW128" s="272"/>
      <c r="AX128" s="271"/>
      <c r="AY128" s="271"/>
      <c r="AZ128" s="271"/>
      <c r="BA128" s="271"/>
      <c r="BB128" s="271"/>
      <c r="BC128" s="380"/>
      <c r="BD128" s="243"/>
      <c r="BE128" s="243"/>
      <c r="BF128" s="243"/>
      <c r="BG128" s="243"/>
      <c r="BH128" s="243"/>
      <c r="BI128" s="243"/>
      <c r="BJ128" s="243"/>
      <c r="BK128" s="113"/>
      <c r="BM128" s="175"/>
      <c r="BN128" s="175"/>
      <c r="BO128" s="175"/>
      <c r="BP128" s="175"/>
      <c r="BQ128" s="175"/>
      <c r="BR128" s="175"/>
      <c r="BS128" s="175"/>
      <c r="BT128" s="175"/>
      <c r="BU128" s="175"/>
      <c r="BV128" s="175"/>
      <c r="BW128" s="175"/>
      <c r="BX128" s="175"/>
      <c r="BY128" s="189"/>
      <c r="CA128" s="113"/>
      <c r="CC128" s="16">
        <f t="shared" si="100"/>
        <v>0</v>
      </c>
      <c r="CD128" s="16">
        <f t="shared" si="51"/>
        <v>0</v>
      </c>
      <c r="CE128" s="16">
        <f t="shared" si="52"/>
        <v>0</v>
      </c>
      <c r="CF128" s="16">
        <f t="shared" si="53"/>
        <v>0</v>
      </c>
      <c r="CG128" s="16">
        <f t="shared" si="54"/>
        <v>0</v>
      </c>
      <c r="CH128" s="16">
        <f t="shared" si="55"/>
        <v>0</v>
      </c>
      <c r="CI128" s="16">
        <f t="shared" si="56"/>
        <v>0</v>
      </c>
      <c r="CJ128" s="16">
        <f t="shared" si="57"/>
        <v>0</v>
      </c>
      <c r="CK128" s="16">
        <f t="shared" si="58"/>
        <v>0</v>
      </c>
      <c r="CL128" s="16">
        <f t="shared" si="59"/>
        <v>0</v>
      </c>
      <c r="CM128" s="16">
        <f t="shared" si="60"/>
        <v>0</v>
      </c>
      <c r="CN128" s="16">
        <f t="shared" si="61"/>
        <v>0</v>
      </c>
      <c r="CO128" s="16">
        <f t="shared" si="62"/>
        <v>0</v>
      </c>
      <c r="CP128" s="16">
        <f t="shared" si="63"/>
        <v>0</v>
      </c>
      <c r="CQ128" s="16">
        <f t="shared" si="64"/>
        <v>0</v>
      </c>
      <c r="CR128" s="16">
        <f t="shared" si="65"/>
        <v>0</v>
      </c>
      <c r="CS128" s="16">
        <f t="shared" si="66"/>
        <v>0</v>
      </c>
      <c r="CT128" s="16">
        <f t="shared" si="67"/>
        <v>0</v>
      </c>
      <c r="CU128" s="16">
        <f t="shared" si="68"/>
        <v>0</v>
      </c>
      <c r="CV128" s="16">
        <f t="shared" si="69"/>
        <v>0</v>
      </c>
      <c r="CW128" s="16">
        <f t="shared" si="70"/>
        <v>0</v>
      </c>
      <c r="CX128" s="16">
        <f t="shared" si="71"/>
        <v>0</v>
      </c>
      <c r="CY128" s="16">
        <f t="shared" si="72"/>
        <v>0</v>
      </c>
      <c r="CZ128" s="16">
        <f t="shared" si="73"/>
        <v>0</v>
      </c>
      <c r="DA128" s="16">
        <f t="shared" si="74"/>
        <v>0</v>
      </c>
      <c r="DB128" s="16">
        <f t="shared" si="75"/>
        <v>0</v>
      </c>
      <c r="DC128" s="16">
        <f t="shared" si="76"/>
        <v>0</v>
      </c>
      <c r="DD128" s="16">
        <f t="shared" si="77"/>
        <v>0</v>
      </c>
      <c r="DE128" s="16">
        <f t="shared" si="78"/>
        <v>0</v>
      </c>
      <c r="DF128" s="16">
        <f t="shared" si="79"/>
        <v>0</v>
      </c>
      <c r="DG128" s="16">
        <f t="shared" si="80"/>
        <v>0</v>
      </c>
      <c r="DH128" s="16">
        <f t="shared" si="81"/>
        <v>0</v>
      </c>
      <c r="DI128" s="16">
        <f t="shared" si="82"/>
        <v>0</v>
      </c>
      <c r="DJ128" s="16">
        <f t="shared" si="83"/>
        <v>0</v>
      </c>
      <c r="DK128" s="16">
        <f t="shared" si="84"/>
        <v>0</v>
      </c>
      <c r="DL128" s="16">
        <f t="shared" si="85"/>
        <v>0</v>
      </c>
      <c r="DM128" s="16">
        <f t="shared" si="86"/>
        <v>0</v>
      </c>
      <c r="DN128" s="16">
        <f t="shared" si="87"/>
        <v>0</v>
      </c>
      <c r="DO128" s="16">
        <f t="shared" si="88"/>
        <v>0</v>
      </c>
      <c r="DP128" s="16">
        <f t="shared" si="89"/>
        <v>0</v>
      </c>
      <c r="DQ128" s="16">
        <f t="shared" si="90"/>
        <v>0</v>
      </c>
      <c r="DR128" s="16">
        <f t="shared" si="91"/>
        <v>0</v>
      </c>
      <c r="DS128" s="16">
        <f t="shared" si="92"/>
        <v>0</v>
      </c>
      <c r="DT128" s="16">
        <f t="shared" si="93"/>
        <v>0</v>
      </c>
      <c r="DU128" s="16">
        <f t="shared" si="94"/>
        <v>0</v>
      </c>
      <c r="DV128" s="16">
        <f t="shared" si="95"/>
        <v>0</v>
      </c>
      <c r="DW128" s="16">
        <f t="shared" si="96"/>
        <v>0</v>
      </c>
      <c r="DX128" s="16">
        <f t="shared" si="97"/>
        <v>0</v>
      </c>
      <c r="DY128" s="16">
        <f t="shared" si="98"/>
        <v>0</v>
      </c>
      <c r="DZ128" s="16">
        <f t="shared" si="99"/>
        <v>0</v>
      </c>
    </row>
    <row r="129" spans="1:146" s="12" customFormat="1" ht="15" customHeight="1" x14ac:dyDescent="0.45">
      <c r="A129" s="399" t="s">
        <v>51</v>
      </c>
      <c r="B129" s="413">
        <v>44744</v>
      </c>
      <c r="C129" s="49"/>
      <c r="D129" s="50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1"/>
      <c r="AV129" s="271"/>
      <c r="AW129" s="272"/>
      <c r="AX129" s="271"/>
      <c r="AY129" s="271"/>
      <c r="AZ129" s="271"/>
      <c r="BA129" s="271"/>
      <c r="BB129" s="271"/>
      <c r="BC129" s="380"/>
      <c r="BD129" s="243"/>
      <c r="BE129" s="243"/>
      <c r="BF129" s="243"/>
      <c r="BG129" s="243"/>
      <c r="BH129" s="243"/>
      <c r="BI129" s="243"/>
      <c r="BJ129" s="243"/>
      <c r="BK129" s="113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89"/>
      <c r="CA129" s="113"/>
      <c r="CC129" s="16">
        <f t="shared" si="100"/>
        <v>0</v>
      </c>
      <c r="CD129" s="16">
        <f t="shared" si="51"/>
        <v>0</v>
      </c>
      <c r="CE129" s="16">
        <f t="shared" si="52"/>
        <v>0</v>
      </c>
      <c r="CF129" s="16">
        <f t="shared" si="53"/>
        <v>0</v>
      </c>
      <c r="CG129" s="16">
        <f t="shared" si="54"/>
        <v>0</v>
      </c>
      <c r="CH129" s="16">
        <f t="shared" si="55"/>
        <v>0</v>
      </c>
      <c r="CI129" s="16">
        <f t="shared" si="56"/>
        <v>0</v>
      </c>
      <c r="CJ129" s="16">
        <f t="shared" si="57"/>
        <v>0</v>
      </c>
      <c r="CK129" s="16">
        <f t="shared" si="58"/>
        <v>0</v>
      </c>
      <c r="CL129" s="16">
        <f t="shared" si="59"/>
        <v>0</v>
      </c>
      <c r="CM129" s="16">
        <f t="shared" si="60"/>
        <v>0</v>
      </c>
      <c r="CN129" s="16">
        <f t="shared" si="61"/>
        <v>0</v>
      </c>
      <c r="CO129" s="16">
        <f t="shared" si="62"/>
        <v>0</v>
      </c>
      <c r="CP129" s="16">
        <f t="shared" si="63"/>
        <v>0</v>
      </c>
      <c r="CQ129" s="16">
        <f t="shared" si="64"/>
        <v>0</v>
      </c>
      <c r="CR129" s="16">
        <f t="shared" si="65"/>
        <v>0</v>
      </c>
      <c r="CS129" s="16">
        <f t="shared" si="66"/>
        <v>0</v>
      </c>
      <c r="CT129" s="16">
        <f t="shared" si="67"/>
        <v>0</v>
      </c>
      <c r="CU129" s="16">
        <f t="shared" si="68"/>
        <v>0</v>
      </c>
      <c r="CV129" s="16">
        <f t="shared" si="69"/>
        <v>0</v>
      </c>
      <c r="CW129" s="16">
        <f t="shared" si="70"/>
        <v>0</v>
      </c>
      <c r="CX129" s="16">
        <f t="shared" si="71"/>
        <v>0</v>
      </c>
      <c r="CY129" s="16">
        <f t="shared" si="72"/>
        <v>0</v>
      </c>
      <c r="CZ129" s="16">
        <f t="shared" si="73"/>
        <v>0</v>
      </c>
      <c r="DA129" s="16">
        <f t="shared" si="74"/>
        <v>0</v>
      </c>
      <c r="DB129" s="16">
        <f t="shared" si="75"/>
        <v>0</v>
      </c>
      <c r="DC129" s="16">
        <f t="shared" si="76"/>
        <v>0</v>
      </c>
      <c r="DD129" s="16">
        <f t="shared" si="77"/>
        <v>0</v>
      </c>
      <c r="DE129" s="16">
        <f t="shared" si="78"/>
        <v>0</v>
      </c>
      <c r="DF129" s="16">
        <f t="shared" si="79"/>
        <v>0</v>
      </c>
      <c r="DG129" s="16">
        <f t="shared" si="80"/>
        <v>0</v>
      </c>
      <c r="DH129" s="16">
        <f t="shared" si="81"/>
        <v>0</v>
      </c>
      <c r="DI129" s="16">
        <f t="shared" si="82"/>
        <v>0</v>
      </c>
      <c r="DJ129" s="16">
        <f t="shared" si="83"/>
        <v>0</v>
      </c>
      <c r="DK129" s="16">
        <f t="shared" si="84"/>
        <v>0</v>
      </c>
      <c r="DL129" s="16">
        <f t="shared" si="85"/>
        <v>0</v>
      </c>
      <c r="DM129" s="16">
        <f t="shared" si="86"/>
        <v>0</v>
      </c>
      <c r="DN129" s="16">
        <f t="shared" si="87"/>
        <v>0</v>
      </c>
      <c r="DO129" s="16">
        <f t="shared" si="88"/>
        <v>0</v>
      </c>
      <c r="DP129" s="16">
        <f t="shared" si="89"/>
        <v>0</v>
      </c>
      <c r="DQ129" s="16">
        <f t="shared" si="90"/>
        <v>0</v>
      </c>
      <c r="DR129" s="16">
        <f t="shared" si="91"/>
        <v>0</v>
      </c>
      <c r="DS129" s="16">
        <f t="shared" si="92"/>
        <v>0</v>
      </c>
      <c r="DT129" s="16">
        <f t="shared" si="93"/>
        <v>0</v>
      </c>
      <c r="DU129" s="16">
        <f t="shared" si="94"/>
        <v>0</v>
      </c>
      <c r="DV129" s="16">
        <f t="shared" si="95"/>
        <v>0</v>
      </c>
      <c r="DW129" s="16">
        <f t="shared" si="96"/>
        <v>0</v>
      </c>
      <c r="DX129" s="16">
        <f t="shared" si="97"/>
        <v>0</v>
      </c>
      <c r="DY129" s="16">
        <f t="shared" si="98"/>
        <v>0</v>
      </c>
      <c r="DZ129" s="16">
        <f t="shared" si="99"/>
        <v>0</v>
      </c>
    </row>
    <row r="130" spans="1:146" s="12" customFormat="1" ht="15" customHeight="1" x14ac:dyDescent="0.45">
      <c r="A130" s="399" t="s">
        <v>52</v>
      </c>
      <c r="B130" s="413">
        <v>44745</v>
      </c>
      <c r="C130" s="49"/>
      <c r="D130" s="50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1"/>
      <c r="AV130" s="271"/>
      <c r="AW130" s="272"/>
      <c r="AX130" s="271"/>
      <c r="AY130" s="271"/>
      <c r="AZ130" s="271"/>
      <c r="BA130" s="271"/>
      <c r="BB130" s="271"/>
      <c r="BC130" s="380"/>
      <c r="BD130" s="243"/>
      <c r="BE130" s="243"/>
      <c r="BF130" s="243"/>
      <c r="BG130" s="243"/>
      <c r="BH130" s="243"/>
      <c r="BI130" s="243"/>
      <c r="BJ130" s="243"/>
      <c r="BK130" s="113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5"/>
      <c r="BW130" s="175"/>
      <c r="BX130" s="175"/>
      <c r="BY130" s="189"/>
      <c r="CA130" s="113"/>
      <c r="CC130" s="16">
        <f t="shared" si="100"/>
        <v>0</v>
      </c>
      <c r="CD130" s="16">
        <f t="shared" si="51"/>
        <v>0</v>
      </c>
      <c r="CE130" s="16">
        <f t="shared" si="52"/>
        <v>0</v>
      </c>
      <c r="CF130" s="16">
        <f t="shared" si="53"/>
        <v>0</v>
      </c>
      <c r="CG130" s="16">
        <f t="shared" si="54"/>
        <v>0</v>
      </c>
      <c r="CH130" s="16">
        <f t="shared" si="55"/>
        <v>0</v>
      </c>
      <c r="CI130" s="16">
        <f t="shared" si="56"/>
        <v>0</v>
      </c>
      <c r="CJ130" s="16">
        <f t="shared" si="57"/>
        <v>0</v>
      </c>
      <c r="CK130" s="16">
        <f t="shared" si="58"/>
        <v>0</v>
      </c>
      <c r="CL130" s="16">
        <f t="shared" si="59"/>
        <v>0</v>
      </c>
      <c r="CM130" s="16">
        <f t="shared" si="60"/>
        <v>0</v>
      </c>
      <c r="CN130" s="16">
        <f t="shared" si="61"/>
        <v>0</v>
      </c>
      <c r="CO130" s="16">
        <f t="shared" si="62"/>
        <v>0</v>
      </c>
      <c r="CP130" s="16">
        <f t="shared" si="63"/>
        <v>0</v>
      </c>
      <c r="CQ130" s="16">
        <f t="shared" si="64"/>
        <v>0</v>
      </c>
      <c r="CR130" s="16">
        <f t="shared" si="65"/>
        <v>0</v>
      </c>
      <c r="CS130" s="16">
        <f t="shared" si="66"/>
        <v>0</v>
      </c>
      <c r="CT130" s="16">
        <f t="shared" si="67"/>
        <v>0</v>
      </c>
      <c r="CU130" s="16">
        <f t="shared" si="68"/>
        <v>0</v>
      </c>
      <c r="CV130" s="16">
        <f t="shared" si="69"/>
        <v>0</v>
      </c>
      <c r="CW130" s="16">
        <f t="shared" si="70"/>
        <v>0</v>
      </c>
      <c r="CX130" s="16">
        <f t="shared" si="71"/>
        <v>0</v>
      </c>
      <c r="CY130" s="16">
        <f t="shared" si="72"/>
        <v>0</v>
      </c>
      <c r="CZ130" s="16">
        <f t="shared" si="73"/>
        <v>0</v>
      </c>
      <c r="DA130" s="16">
        <f t="shared" si="74"/>
        <v>0</v>
      </c>
      <c r="DB130" s="16">
        <f t="shared" si="75"/>
        <v>0</v>
      </c>
      <c r="DC130" s="16">
        <f t="shared" si="76"/>
        <v>0</v>
      </c>
      <c r="DD130" s="16">
        <f t="shared" si="77"/>
        <v>0</v>
      </c>
      <c r="DE130" s="16">
        <f t="shared" si="78"/>
        <v>0</v>
      </c>
      <c r="DF130" s="16">
        <f t="shared" si="79"/>
        <v>0</v>
      </c>
      <c r="DG130" s="16">
        <f t="shared" si="80"/>
        <v>0</v>
      </c>
      <c r="DH130" s="16">
        <f t="shared" si="81"/>
        <v>0</v>
      </c>
      <c r="DI130" s="16">
        <f t="shared" si="82"/>
        <v>0</v>
      </c>
      <c r="DJ130" s="16">
        <f t="shared" si="83"/>
        <v>0</v>
      </c>
      <c r="DK130" s="16">
        <f t="shared" si="84"/>
        <v>0</v>
      </c>
      <c r="DL130" s="16">
        <f t="shared" si="85"/>
        <v>0</v>
      </c>
      <c r="DM130" s="16">
        <f t="shared" si="86"/>
        <v>0</v>
      </c>
      <c r="DN130" s="16">
        <f t="shared" si="87"/>
        <v>0</v>
      </c>
      <c r="DO130" s="16">
        <f t="shared" si="88"/>
        <v>0</v>
      </c>
      <c r="DP130" s="16">
        <f t="shared" si="89"/>
        <v>0</v>
      </c>
      <c r="DQ130" s="16">
        <f t="shared" si="90"/>
        <v>0</v>
      </c>
      <c r="DR130" s="16">
        <f t="shared" si="91"/>
        <v>0</v>
      </c>
      <c r="DS130" s="16">
        <f t="shared" si="92"/>
        <v>0</v>
      </c>
      <c r="DT130" s="16">
        <f t="shared" si="93"/>
        <v>0</v>
      </c>
      <c r="DU130" s="16">
        <f t="shared" si="94"/>
        <v>0</v>
      </c>
      <c r="DV130" s="16">
        <f t="shared" si="95"/>
        <v>0</v>
      </c>
      <c r="DW130" s="16">
        <f t="shared" si="96"/>
        <v>0</v>
      </c>
      <c r="DX130" s="16">
        <f t="shared" si="97"/>
        <v>0</v>
      </c>
      <c r="DY130" s="16">
        <f t="shared" si="98"/>
        <v>0</v>
      </c>
      <c r="DZ130" s="16">
        <f t="shared" si="99"/>
        <v>0</v>
      </c>
    </row>
    <row r="131" spans="1:146" s="12" customFormat="1" ht="15" customHeight="1" x14ac:dyDescent="0.45">
      <c r="A131" s="402" t="s">
        <v>46</v>
      </c>
      <c r="B131" s="413">
        <v>44746</v>
      </c>
      <c r="C131" s="49"/>
      <c r="D131" s="50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1"/>
      <c r="AV131" s="271"/>
      <c r="AW131" s="272"/>
      <c r="AX131" s="271"/>
      <c r="AY131" s="271"/>
      <c r="AZ131" s="271"/>
      <c r="BA131" s="271"/>
      <c r="BB131" s="271"/>
      <c r="BC131" s="380"/>
      <c r="BD131" s="243"/>
      <c r="BE131" s="243"/>
      <c r="BF131" s="243"/>
      <c r="BG131" s="243"/>
      <c r="BH131" s="243"/>
      <c r="BI131" s="243"/>
      <c r="BJ131" s="243"/>
      <c r="BK131" s="121"/>
      <c r="BL131" s="66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93"/>
      <c r="CA131" s="113"/>
      <c r="CC131" s="16">
        <f t="shared" si="100"/>
        <v>0</v>
      </c>
      <c r="CD131" s="16">
        <f t="shared" si="51"/>
        <v>0</v>
      </c>
      <c r="CE131" s="16">
        <f t="shared" si="52"/>
        <v>0</v>
      </c>
      <c r="CF131" s="16">
        <f t="shared" si="53"/>
        <v>0</v>
      </c>
      <c r="CG131" s="16">
        <f t="shared" si="54"/>
        <v>0</v>
      </c>
      <c r="CH131" s="16">
        <f t="shared" si="55"/>
        <v>0</v>
      </c>
      <c r="CI131" s="16">
        <f t="shared" si="56"/>
        <v>0</v>
      </c>
      <c r="CJ131" s="16">
        <f t="shared" si="57"/>
        <v>0</v>
      </c>
      <c r="CK131" s="16">
        <f t="shared" si="58"/>
        <v>0</v>
      </c>
      <c r="CL131" s="16">
        <f t="shared" si="59"/>
        <v>0</v>
      </c>
      <c r="CM131" s="16">
        <f t="shared" si="60"/>
        <v>0</v>
      </c>
      <c r="CN131" s="16">
        <f t="shared" si="61"/>
        <v>0</v>
      </c>
      <c r="CO131" s="16">
        <f t="shared" si="62"/>
        <v>0</v>
      </c>
      <c r="CP131" s="16">
        <f t="shared" si="63"/>
        <v>0</v>
      </c>
      <c r="CQ131" s="16">
        <f t="shared" si="64"/>
        <v>0</v>
      </c>
      <c r="CR131" s="16">
        <f t="shared" si="65"/>
        <v>0</v>
      </c>
      <c r="CS131" s="16">
        <f t="shared" si="66"/>
        <v>0</v>
      </c>
      <c r="CT131" s="16">
        <f t="shared" si="67"/>
        <v>0</v>
      </c>
      <c r="CU131" s="16">
        <f t="shared" si="68"/>
        <v>0</v>
      </c>
      <c r="CV131" s="16">
        <f t="shared" si="69"/>
        <v>0</v>
      </c>
      <c r="CW131" s="16">
        <f t="shared" si="70"/>
        <v>0</v>
      </c>
      <c r="CX131" s="16">
        <f t="shared" si="71"/>
        <v>0</v>
      </c>
      <c r="CY131" s="16">
        <f t="shared" si="72"/>
        <v>0</v>
      </c>
      <c r="CZ131" s="16">
        <f t="shared" si="73"/>
        <v>0</v>
      </c>
      <c r="DA131" s="16">
        <f t="shared" si="74"/>
        <v>0</v>
      </c>
      <c r="DB131" s="16">
        <f t="shared" si="75"/>
        <v>0</v>
      </c>
      <c r="DC131" s="16">
        <f t="shared" si="76"/>
        <v>0</v>
      </c>
      <c r="DD131" s="16">
        <f t="shared" si="77"/>
        <v>0</v>
      </c>
      <c r="DE131" s="16">
        <f t="shared" si="78"/>
        <v>0</v>
      </c>
      <c r="DF131" s="16">
        <f t="shared" si="79"/>
        <v>0</v>
      </c>
      <c r="DG131" s="16">
        <f t="shared" si="80"/>
        <v>0</v>
      </c>
      <c r="DH131" s="16">
        <f t="shared" si="81"/>
        <v>0</v>
      </c>
      <c r="DI131" s="16">
        <f t="shared" si="82"/>
        <v>0</v>
      </c>
      <c r="DJ131" s="16">
        <f t="shared" si="83"/>
        <v>0</v>
      </c>
      <c r="DK131" s="16">
        <f t="shared" si="84"/>
        <v>0</v>
      </c>
      <c r="DL131" s="16">
        <f t="shared" si="85"/>
        <v>0</v>
      </c>
      <c r="DM131" s="16">
        <f t="shared" si="86"/>
        <v>0</v>
      </c>
      <c r="DN131" s="16">
        <f t="shared" si="87"/>
        <v>0</v>
      </c>
      <c r="DO131" s="16">
        <f t="shared" si="88"/>
        <v>0</v>
      </c>
      <c r="DP131" s="16">
        <f t="shared" si="89"/>
        <v>0</v>
      </c>
      <c r="DQ131" s="16">
        <f t="shared" si="90"/>
        <v>0</v>
      </c>
      <c r="DR131" s="16">
        <f t="shared" si="91"/>
        <v>0</v>
      </c>
      <c r="DS131" s="16">
        <f t="shared" si="92"/>
        <v>0</v>
      </c>
      <c r="DT131" s="16">
        <f t="shared" si="93"/>
        <v>0</v>
      </c>
      <c r="DU131" s="16">
        <f t="shared" si="94"/>
        <v>0</v>
      </c>
      <c r="DV131" s="16">
        <f t="shared" si="95"/>
        <v>0</v>
      </c>
      <c r="DW131" s="16">
        <f t="shared" si="96"/>
        <v>0</v>
      </c>
      <c r="DX131" s="16">
        <f t="shared" si="97"/>
        <v>0</v>
      </c>
      <c r="DY131" s="16">
        <f t="shared" si="98"/>
        <v>0</v>
      </c>
      <c r="DZ131" s="16">
        <f t="shared" si="99"/>
        <v>0</v>
      </c>
    </row>
    <row r="132" spans="1:146" s="98" customFormat="1" ht="15" customHeight="1" x14ac:dyDescent="0.45">
      <c r="A132" s="403" t="s">
        <v>47</v>
      </c>
      <c r="B132" s="413">
        <v>44747</v>
      </c>
      <c r="C132" s="104"/>
      <c r="D132" s="105"/>
      <c r="E132" s="309"/>
      <c r="F132" s="309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0"/>
      <c r="AN132" s="310"/>
      <c r="AO132" s="310"/>
      <c r="AP132" s="310"/>
      <c r="AQ132" s="310"/>
      <c r="AR132" s="311"/>
      <c r="AS132" s="311"/>
      <c r="AT132" s="311"/>
      <c r="AU132" s="312"/>
      <c r="AV132" s="313"/>
      <c r="AW132" s="378"/>
      <c r="AX132" s="271"/>
      <c r="AY132" s="271"/>
      <c r="AZ132" s="271"/>
      <c r="BA132" s="271"/>
      <c r="BB132" s="271"/>
      <c r="BC132" s="380"/>
      <c r="BD132" s="243"/>
      <c r="BE132" s="243"/>
      <c r="BF132" s="243"/>
      <c r="BG132" s="243"/>
      <c r="BH132" s="243"/>
      <c r="BI132" s="243"/>
      <c r="BJ132" s="243"/>
      <c r="BK132" s="113"/>
      <c r="BL132" s="12"/>
      <c r="BM132" s="174"/>
      <c r="BN132" s="189"/>
      <c r="BO132" s="189"/>
      <c r="BP132" s="175"/>
      <c r="BQ132" s="189"/>
      <c r="BR132" s="175"/>
      <c r="BS132" s="175"/>
      <c r="BT132" s="175"/>
      <c r="BU132" s="175"/>
      <c r="BV132" s="175"/>
      <c r="BW132" s="175"/>
      <c r="BX132" s="175"/>
      <c r="BY132" s="189"/>
      <c r="BZ132" s="12"/>
      <c r="CA132" s="9"/>
      <c r="CB132" s="9"/>
      <c r="CC132" s="16">
        <f t="shared" si="100"/>
        <v>0</v>
      </c>
      <c r="CD132" s="16">
        <f t="shared" si="51"/>
        <v>0</v>
      </c>
      <c r="CE132" s="16">
        <f t="shared" si="52"/>
        <v>0</v>
      </c>
      <c r="CF132" s="16">
        <f t="shared" si="53"/>
        <v>0</v>
      </c>
      <c r="CG132" s="16">
        <f t="shared" si="54"/>
        <v>0</v>
      </c>
      <c r="CH132" s="16">
        <f t="shared" si="55"/>
        <v>0</v>
      </c>
      <c r="CI132" s="16">
        <f t="shared" si="56"/>
        <v>0</v>
      </c>
      <c r="CJ132" s="16">
        <f t="shared" si="57"/>
        <v>0</v>
      </c>
      <c r="CK132" s="16">
        <f t="shared" si="58"/>
        <v>0</v>
      </c>
      <c r="CL132" s="16">
        <f t="shared" si="59"/>
        <v>0</v>
      </c>
      <c r="CM132" s="16">
        <f t="shared" si="60"/>
        <v>0</v>
      </c>
      <c r="CN132" s="16">
        <f t="shared" si="61"/>
        <v>0</v>
      </c>
      <c r="CO132" s="16">
        <f t="shared" si="62"/>
        <v>0</v>
      </c>
      <c r="CP132" s="16">
        <f t="shared" si="63"/>
        <v>0</v>
      </c>
      <c r="CQ132" s="16">
        <f t="shared" si="64"/>
        <v>0</v>
      </c>
      <c r="CR132" s="16">
        <f t="shared" si="65"/>
        <v>0</v>
      </c>
      <c r="CS132" s="16">
        <f t="shared" si="66"/>
        <v>0</v>
      </c>
      <c r="CT132" s="16">
        <f t="shared" si="67"/>
        <v>0</v>
      </c>
      <c r="CU132" s="16">
        <f t="shared" si="68"/>
        <v>0</v>
      </c>
      <c r="CV132" s="16">
        <f t="shared" si="69"/>
        <v>0</v>
      </c>
      <c r="CW132" s="16">
        <f t="shared" si="70"/>
        <v>0</v>
      </c>
      <c r="CX132" s="16">
        <f t="shared" si="71"/>
        <v>0</v>
      </c>
      <c r="CY132" s="16">
        <f t="shared" si="72"/>
        <v>0</v>
      </c>
      <c r="CZ132" s="16">
        <f t="shared" si="73"/>
        <v>0</v>
      </c>
      <c r="DA132" s="16">
        <f t="shared" si="74"/>
        <v>0</v>
      </c>
      <c r="DB132" s="16">
        <f t="shared" si="75"/>
        <v>0</v>
      </c>
      <c r="DC132" s="16">
        <f t="shared" si="76"/>
        <v>0</v>
      </c>
      <c r="DD132" s="16">
        <f t="shared" si="77"/>
        <v>0</v>
      </c>
      <c r="DE132" s="16">
        <f t="shared" si="78"/>
        <v>0</v>
      </c>
      <c r="DF132" s="16">
        <f t="shared" si="79"/>
        <v>0</v>
      </c>
      <c r="DG132" s="16">
        <f t="shared" si="80"/>
        <v>0</v>
      </c>
      <c r="DH132" s="16">
        <f t="shared" si="81"/>
        <v>0</v>
      </c>
      <c r="DI132" s="16">
        <f t="shared" si="82"/>
        <v>0</v>
      </c>
      <c r="DJ132" s="16">
        <f t="shared" si="83"/>
        <v>0</v>
      </c>
      <c r="DK132" s="16">
        <f t="shared" si="84"/>
        <v>0</v>
      </c>
      <c r="DL132" s="16">
        <f t="shared" si="85"/>
        <v>0</v>
      </c>
      <c r="DM132" s="16">
        <f t="shared" si="86"/>
        <v>0</v>
      </c>
      <c r="DN132" s="16">
        <f t="shared" si="87"/>
        <v>0</v>
      </c>
      <c r="DO132" s="16">
        <f t="shared" si="88"/>
        <v>0</v>
      </c>
      <c r="DP132" s="16">
        <f t="shared" si="89"/>
        <v>0</v>
      </c>
      <c r="DQ132" s="16">
        <f t="shared" si="90"/>
        <v>0</v>
      </c>
      <c r="DR132" s="16">
        <f t="shared" si="91"/>
        <v>0</v>
      </c>
      <c r="DS132" s="16">
        <f t="shared" si="92"/>
        <v>0</v>
      </c>
      <c r="DT132" s="16">
        <f t="shared" si="93"/>
        <v>0</v>
      </c>
      <c r="DU132" s="16">
        <f t="shared" si="94"/>
        <v>0</v>
      </c>
      <c r="DV132" s="16">
        <f t="shared" si="95"/>
        <v>0</v>
      </c>
      <c r="DW132" s="16">
        <f t="shared" si="96"/>
        <v>0</v>
      </c>
      <c r="DX132" s="16">
        <f t="shared" si="97"/>
        <v>0</v>
      </c>
      <c r="DY132" s="16">
        <f t="shared" si="98"/>
        <v>0</v>
      </c>
      <c r="DZ132" s="16">
        <f t="shared" si="99"/>
        <v>0</v>
      </c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111"/>
    </row>
    <row r="133" spans="1:146" s="332" customFormat="1" ht="15" customHeight="1" x14ac:dyDescent="0.45">
      <c r="A133" s="403" t="s">
        <v>48</v>
      </c>
      <c r="B133" s="413">
        <v>44748</v>
      </c>
      <c r="C133" s="340"/>
      <c r="D133" s="341"/>
      <c r="E133" s="342"/>
      <c r="F133" s="342"/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  <c r="AM133" s="343"/>
      <c r="AN133" s="343"/>
      <c r="AO133" s="343"/>
      <c r="AP133" s="343"/>
      <c r="AQ133" s="343"/>
      <c r="AR133" s="344"/>
      <c r="AS133" s="344"/>
      <c r="AT133" s="344"/>
      <c r="AU133" s="345"/>
      <c r="AV133" s="271"/>
      <c r="AW133" s="272"/>
      <c r="AX133" s="271"/>
      <c r="AY133" s="271"/>
      <c r="AZ133" s="271"/>
      <c r="BA133" s="271"/>
      <c r="BB133" s="271"/>
      <c r="BC133" s="380"/>
      <c r="BD133" s="243"/>
      <c r="BE133" s="243"/>
      <c r="BF133" s="243"/>
      <c r="BG133" s="243"/>
      <c r="BH133" s="243"/>
      <c r="BI133" s="243"/>
      <c r="BJ133" s="243"/>
      <c r="BK133" s="113"/>
      <c r="BL133" s="12"/>
      <c r="BM133" s="174"/>
      <c r="BN133" s="189"/>
      <c r="BO133" s="189"/>
      <c r="BP133" s="175"/>
      <c r="BQ133" s="189"/>
      <c r="BR133" s="175"/>
      <c r="BS133" s="175"/>
      <c r="BT133" s="175"/>
      <c r="BU133" s="175"/>
      <c r="BV133" s="175"/>
      <c r="BW133" s="175"/>
      <c r="BX133" s="175"/>
      <c r="BY133" s="189"/>
      <c r="BZ133" s="12"/>
      <c r="CA133" s="9"/>
      <c r="CB133" s="9"/>
      <c r="CC133" s="16">
        <f t="shared" si="100"/>
        <v>0</v>
      </c>
      <c r="CD133" s="16">
        <f t="shared" si="51"/>
        <v>0</v>
      </c>
      <c r="CE133" s="16">
        <f t="shared" si="52"/>
        <v>0</v>
      </c>
      <c r="CF133" s="16">
        <f t="shared" si="53"/>
        <v>0</v>
      </c>
      <c r="CG133" s="16">
        <f t="shared" si="54"/>
        <v>0</v>
      </c>
      <c r="CH133" s="16">
        <f t="shared" si="55"/>
        <v>0</v>
      </c>
      <c r="CI133" s="16">
        <f t="shared" si="56"/>
        <v>0</v>
      </c>
      <c r="CJ133" s="16">
        <f t="shared" si="57"/>
        <v>0</v>
      </c>
      <c r="CK133" s="16">
        <f t="shared" si="58"/>
        <v>0</v>
      </c>
      <c r="CL133" s="16">
        <f t="shared" si="59"/>
        <v>0</v>
      </c>
      <c r="CM133" s="16">
        <f t="shared" si="60"/>
        <v>0</v>
      </c>
      <c r="CN133" s="16">
        <f t="shared" si="61"/>
        <v>0</v>
      </c>
      <c r="CO133" s="16">
        <f t="shared" si="62"/>
        <v>0</v>
      </c>
      <c r="CP133" s="16">
        <f t="shared" si="63"/>
        <v>0</v>
      </c>
      <c r="CQ133" s="16">
        <f t="shared" si="64"/>
        <v>0</v>
      </c>
      <c r="CR133" s="16">
        <f t="shared" si="65"/>
        <v>0</v>
      </c>
      <c r="CS133" s="16">
        <f t="shared" si="66"/>
        <v>0</v>
      </c>
      <c r="CT133" s="16">
        <f t="shared" si="67"/>
        <v>0</v>
      </c>
      <c r="CU133" s="16">
        <f t="shared" si="68"/>
        <v>0</v>
      </c>
      <c r="CV133" s="16">
        <f t="shared" si="69"/>
        <v>0</v>
      </c>
      <c r="CW133" s="16">
        <f t="shared" si="70"/>
        <v>0</v>
      </c>
      <c r="CX133" s="16">
        <f t="shared" si="71"/>
        <v>0</v>
      </c>
      <c r="CY133" s="16">
        <f t="shared" si="72"/>
        <v>0</v>
      </c>
      <c r="CZ133" s="16">
        <f t="shared" si="73"/>
        <v>0</v>
      </c>
      <c r="DA133" s="16">
        <f t="shared" si="74"/>
        <v>0</v>
      </c>
      <c r="DB133" s="16">
        <f t="shared" si="75"/>
        <v>0</v>
      </c>
      <c r="DC133" s="16">
        <f t="shared" si="76"/>
        <v>0</v>
      </c>
      <c r="DD133" s="16">
        <f t="shared" si="77"/>
        <v>0</v>
      </c>
      <c r="DE133" s="16">
        <f t="shared" si="78"/>
        <v>0</v>
      </c>
      <c r="DF133" s="16">
        <f t="shared" si="79"/>
        <v>0</v>
      </c>
      <c r="DG133" s="16">
        <f t="shared" si="80"/>
        <v>0</v>
      </c>
      <c r="DH133" s="16">
        <f t="shared" si="81"/>
        <v>0</v>
      </c>
      <c r="DI133" s="16">
        <f t="shared" si="82"/>
        <v>0</v>
      </c>
      <c r="DJ133" s="16">
        <f t="shared" si="83"/>
        <v>0</v>
      </c>
      <c r="DK133" s="16">
        <f t="shared" si="84"/>
        <v>0</v>
      </c>
      <c r="DL133" s="16">
        <f t="shared" si="85"/>
        <v>0</v>
      </c>
      <c r="DM133" s="16">
        <f t="shared" si="86"/>
        <v>0</v>
      </c>
      <c r="DN133" s="16">
        <f t="shared" si="87"/>
        <v>0</v>
      </c>
      <c r="DO133" s="16">
        <f t="shared" si="88"/>
        <v>0</v>
      </c>
      <c r="DP133" s="16">
        <f t="shared" si="89"/>
        <v>0</v>
      </c>
      <c r="DQ133" s="16">
        <f t="shared" si="90"/>
        <v>0</v>
      </c>
      <c r="DR133" s="16">
        <f t="shared" si="91"/>
        <v>0</v>
      </c>
      <c r="DS133" s="16">
        <f t="shared" si="92"/>
        <v>0</v>
      </c>
      <c r="DT133" s="16">
        <f t="shared" si="93"/>
        <v>0</v>
      </c>
      <c r="DU133" s="16">
        <f t="shared" si="94"/>
        <v>0</v>
      </c>
      <c r="DV133" s="16">
        <f t="shared" si="95"/>
        <v>0</v>
      </c>
      <c r="DW133" s="16">
        <f t="shared" si="96"/>
        <v>0</v>
      </c>
      <c r="DX133" s="16">
        <f t="shared" si="97"/>
        <v>0</v>
      </c>
      <c r="DY133" s="16">
        <f t="shared" si="98"/>
        <v>0</v>
      </c>
      <c r="DZ133" s="16">
        <f t="shared" si="99"/>
        <v>0</v>
      </c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331"/>
    </row>
    <row r="134" spans="1:146" s="332" customFormat="1" ht="15" customHeight="1" x14ac:dyDescent="0.45">
      <c r="A134" s="404" t="s">
        <v>49</v>
      </c>
      <c r="B134" s="413">
        <v>44749</v>
      </c>
      <c r="C134" s="340"/>
      <c r="D134" s="341"/>
      <c r="E134" s="342"/>
      <c r="F134" s="342"/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43"/>
      <c r="AP134" s="343"/>
      <c r="AQ134" s="343"/>
      <c r="AR134" s="344"/>
      <c r="AS134" s="344"/>
      <c r="AT134" s="344"/>
      <c r="AU134" s="345"/>
      <c r="AV134" s="271"/>
      <c r="AW134" s="272"/>
      <c r="AX134" s="271"/>
      <c r="AY134" s="271"/>
      <c r="AZ134" s="271"/>
      <c r="BA134" s="271"/>
      <c r="BB134" s="271"/>
      <c r="BC134" s="380"/>
      <c r="BD134" s="243"/>
      <c r="BE134" s="243"/>
      <c r="BF134" s="243"/>
      <c r="BG134" s="243"/>
      <c r="BH134" s="243"/>
      <c r="BI134" s="243"/>
      <c r="BJ134" s="243"/>
      <c r="BK134" s="113"/>
      <c r="BL134" s="12"/>
      <c r="BM134" s="174"/>
      <c r="BN134" s="189"/>
      <c r="BO134" s="189"/>
      <c r="BP134" s="175"/>
      <c r="BQ134" s="189"/>
      <c r="BR134" s="175"/>
      <c r="BS134" s="175"/>
      <c r="BT134" s="175"/>
      <c r="BU134" s="175"/>
      <c r="BV134" s="175"/>
      <c r="BW134" s="175"/>
      <c r="BX134" s="175"/>
      <c r="BY134" s="189"/>
      <c r="BZ134" s="12"/>
      <c r="CA134" s="9"/>
      <c r="CB134" s="9"/>
      <c r="CC134" s="16">
        <f t="shared" si="100"/>
        <v>0</v>
      </c>
      <c r="CD134" s="16">
        <f t="shared" ref="CD134:CD197" si="101">COUNTIF($F134:$BZ134,"2")</f>
        <v>0</v>
      </c>
      <c r="CE134" s="16">
        <f t="shared" ref="CE134:CE197" si="102">COUNTIF($F134:$BZ134,"3")</f>
        <v>0</v>
      </c>
      <c r="CF134" s="16">
        <f t="shared" ref="CF134:CF197" si="103">COUNTIF($F134:$BZ134,"4")</f>
        <v>0</v>
      </c>
      <c r="CG134" s="16">
        <f t="shared" ref="CG134:CG197" si="104">COUNTIF($F134:$BZ134,"5")</f>
        <v>0</v>
      </c>
      <c r="CH134" s="16">
        <f t="shared" ref="CH134:CH197" si="105">COUNTIF($F134:$BZ134,"6")</f>
        <v>0</v>
      </c>
      <c r="CI134" s="16">
        <f t="shared" ref="CI134:CI197" si="106">COUNTIF($F134:$BZ134,"7")</f>
        <v>0</v>
      </c>
      <c r="CJ134" s="16">
        <f t="shared" ref="CJ134:CJ197" si="107">COUNTIF($F134:$BZ134,"8")</f>
        <v>0</v>
      </c>
      <c r="CK134" s="16">
        <f t="shared" ref="CK134:CK197" si="108">COUNTIF($F134:$BZ134,"9")</f>
        <v>0</v>
      </c>
      <c r="CL134" s="16">
        <f t="shared" ref="CL134:CL197" si="109">COUNTIF($F134:$BZ134,"10")</f>
        <v>0</v>
      </c>
      <c r="CM134" s="16">
        <f t="shared" ref="CM134:CM197" si="110">COUNTIF($F134:$BZ134,"11")</f>
        <v>0</v>
      </c>
      <c r="CN134" s="16">
        <f t="shared" ref="CN134:CN197" si="111">COUNTIF($F134:$BZ134,"12")</f>
        <v>0</v>
      </c>
      <c r="CO134" s="16">
        <f t="shared" ref="CO134:CO197" si="112">COUNTIF($F134:$BZ134,"13")</f>
        <v>0</v>
      </c>
      <c r="CP134" s="16">
        <f t="shared" ref="CP134:CP197" si="113">COUNTIF($F134:$BZ134,"14")</f>
        <v>0</v>
      </c>
      <c r="CQ134" s="16">
        <f t="shared" ref="CQ134:CQ197" si="114">COUNTIF($F134:$BZ134,"15")</f>
        <v>0</v>
      </c>
      <c r="CR134" s="16">
        <f t="shared" ref="CR134:CR197" si="115">COUNTIF($F134:$BZ134,"16")</f>
        <v>0</v>
      </c>
      <c r="CS134" s="16">
        <f t="shared" ref="CS134:CS197" si="116">COUNTIF($F134:$BZ134,"17")</f>
        <v>0</v>
      </c>
      <c r="CT134" s="16">
        <f t="shared" ref="CT134:CT197" si="117">COUNTIF($F134:$BZ134,"18")</f>
        <v>0</v>
      </c>
      <c r="CU134" s="16">
        <f t="shared" ref="CU134:CU197" si="118">COUNTIF($F134:$BZ134,"19")</f>
        <v>0</v>
      </c>
      <c r="CV134" s="16">
        <f t="shared" ref="CV134:CV197" si="119">COUNTIF($F134:$BZ134,"20")</f>
        <v>0</v>
      </c>
      <c r="CW134" s="16">
        <f t="shared" ref="CW134:CW197" si="120">COUNTIF($F134:$BZ134,"21")</f>
        <v>0</v>
      </c>
      <c r="CX134" s="16">
        <f t="shared" ref="CX134:CX197" si="121">COUNTIF($F134:$BZ134,"22")</f>
        <v>0</v>
      </c>
      <c r="CY134" s="16">
        <f t="shared" ref="CY134:CY197" si="122">COUNTIF($F134:$BZ134,"23")</f>
        <v>0</v>
      </c>
      <c r="CZ134" s="16">
        <f t="shared" ref="CZ134:CZ197" si="123">COUNTIF($F134:$BZ134,"24")</f>
        <v>0</v>
      </c>
      <c r="DA134" s="16">
        <f t="shared" ref="DA134:DA197" si="124">COUNTIF($F134:$BZ134,"25")</f>
        <v>0</v>
      </c>
      <c r="DB134" s="16">
        <f t="shared" ref="DB134:DB197" si="125">COUNTIF($F134:$BZ134,"26")</f>
        <v>0</v>
      </c>
      <c r="DC134" s="16">
        <f t="shared" ref="DC134:DC197" si="126">COUNTIF($F134:$BZ134,"27")</f>
        <v>0</v>
      </c>
      <c r="DD134" s="16">
        <f t="shared" ref="DD134:DD197" si="127">COUNTIF($F134:$BZ134,"28")</f>
        <v>0</v>
      </c>
      <c r="DE134" s="16">
        <f t="shared" ref="DE134:DE197" si="128">COUNTIF($F134:$BZ134,"29")</f>
        <v>0</v>
      </c>
      <c r="DF134" s="16">
        <f t="shared" ref="DF134:DF197" si="129">COUNTIF($F134:$BZ134,"30")</f>
        <v>0</v>
      </c>
      <c r="DG134" s="16">
        <f t="shared" ref="DG134:DG197" si="130">COUNTIF($F134:$BZ134,"31")</f>
        <v>0</v>
      </c>
      <c r="DH134" s="16">
        <f t="shared" ref="DH134:DH197" si="131">COUNTIF($F134:$BZ134,"32")</f>
        <v>0</v>
      </c>
      <c r="DI134" s="16">
        <f t="shared" ref="DI134:DI197" si="132">COUNTIF($F134:$BZ134,"33")</f>
        <v>0</v>
      </c>
      <c r="DJ134" s="16">
        <f t="shared" ref="DJ134:DJ197" si="133">COUNTIF($F134:$BZ134,"34")</f>
        <v>0</v>
      </c>
      <c r="DK134" s="16">
        <f t="shared" ref="DK134:DK197" si="134">COUNTIF($F134:$BZ134,"35")</f>
        <v>0</v>
      </c>
      <c r="DL134" s="16">
        <f t="shared" ref="DL134:DL197" si="135">COUNTIF($F134:$BZ134,"36")</f>
        <v>0</v>
      </c>
      <c r="DM134" s="16">
        <f t="shared" ref="DM134:DM197" si="136">COUNTIF($F134:$BZ134,"37")</f>
        <v>0</v>
      </c>
      <c r="DN134" s="16">
        <f t="shared" ref="DN134:DN197" si="137">COUNTIF($F134:$BZ134,"38")</f>
        <v>0</v>
      </c>
      <c r="DO134" s="16">
        <f t="shared" ref="DO134:DO197" si="138">COUNTIF($F134:$BZ134,"39")</f>
        <v>0</v>
      </c>
      <c r="DP134" s="16">
        <f t="shared" ref="DP134:DP197" si="139">COUNTIF($F134:$BZ134,"40")</f>
        <v>0</v>
      </c>
      <c r="DQ134" s="16">
        <f t="shared" ref="DQ134:DQ197" si="140">COUNTIF($F134:$BZ134,"41")</f>
        <v>0</v>
      </c>
      <c r="DR134" s="16">
        <f t="shared" ref="DR134:DR197" si="141">COUNTIF($F134:$BZ134,"42")</f>
        <v>0</v>
      </c>
      <c r="DS134" s="16">
        <f t="shared" ref="DS134:DS197" si="142">COUNTIF($F134:$BZ134,"43")</f>
        <v>0</v>
      </c>
      <c r="DT134" s="16">
        <f t="shared" ref="DT134:DT197" si="143">COUNTIF($F134:$BZ134,"44")</f>
        <v>0</v>
      </c>
      <c r="DU134" s="16">
        <f t="shared" ref="DU134:DU197" si="144">COUNTIF($F134:$BZ134,"45")</f>
        <v>0</v>
      </c>
      <c r="DV134" s="16">
        <f t="shared" ref="DV134:DV197" si="145">COUNTIF($F134:$BZ134,"46")</f>
        <v>0</v>
      </c>
      <c r="DW134" s="16">
        <f t="shared" ref="DW134:DW197" si="146">COUNTIF($F134:$BZ134,"47")</f>
        <v>0</v>
      </c>
      <c r="DX134" s="16">
        <f t="shared" ref="DX134:DX197" si="147">COUNTIF($F134:$BZ134,"48")</f>
        <v>0</v>
      </c>
      <c r="DY134" s="16">
        <f t="shared" ref="DY134:DY197" si="148">COUNTIF($F134:$BZ134,"49")</f>
        <v>0</v>
      </c>
      <c r="DZ134" s="16">
        <f t="shared" ref="DZ134:DZ197" si="149">COUNTIF($F134:$BZ134,"50")</f>
        <v>0</v>
      </c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331"/>
    </row>
    <row r="135" spans="1:146" s="332" customFormat="1" ht="15" customHeight="1" x14ac:dyDescent="0.45">
      <c r="A135" s="399" t="s">
        <v>50</v>
      </c>
      <c r="B135" s="413">
        <v>44750</v>
      </c>
      <c r="C135" s="340"/>
      <c r="D135" s="341"/>
      <c r="E135" s="342"/>
      <c r="F135" s="342"/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  <c r="AM135" s="343"/>
      <c r="AN135" s="343"/>
      <c r="AO135" s="343"/>
      <c r="AP135" s="343"/>
      <c r="AQ135" s="343"/>
      <c r="AR135" s="344"/>
      <c r="AS135" s="344"/>
      <c r="AT135" s="344"/>
      <c r="AU135" s="345"/>
      <c r="AV135" s="271"/>
      <c r="AW135" s="272"/>
      <c r="AX135" s="271"/>
      <c r="AY135" s="271"/>
      <c r="AZ135" s="271"/>
      <c r="BA135" s="271"/>
      <c r="BB135" s="271"/>
      <c r="BC135" s="380"/>
      <c r="BD135" s="243"/>
      <c r="BE135" s="243"/>
      <c r="BF135" s="243"/>
      <c r="BG135" s="243"/>
      <c r="BH135" s="243"/>
      <c r="BI135" s="243"/>
      <c r="BJ135" s="243"/>
      <c r="BK135" s="113"/>
      <c r="BL135" s="12"/>
      <c r="BM135" s="174"/>
      <c r="BN135" s="189"/>
      <c r="BO135" s="189"/>
      <c r="BP135" s="175"/>
      <c r="BQ135" s="189"/>
      <c r="BR135" s="175"/>
      <c r="BS135" s="175"/>
      <c r="BT135" s="175"/>
      <c r="BU135" s="175"/>
      <c r="BV135" s="175"/>
      <c r="BW135" s="175"/>
      <c r="BX135" s="175"/>
      <c r="BY135" s="189"/>
      <c r="BZ135" s="12"/>
      <c r="CA135" s="9"/>
      <c r="CB135" s="9"/>
      <c r="CC135" s="16">
        <f t="shared" si="100"/>
        <v>0</v>
      </c>
      <c r="CD135" s="16">
        <f t="shared" si="101"/>
        <v>0</v>
      </c>
      <c r="CE135" s="16">
        <f t="shared" si="102"/>
        <v>0</v>
      </c>
      <c r="CF135" s="16">
        <f t="shared" si="103"/>
        <v>0</v>
      </c>
      <c r="CG135" s="16">
        <f t="shared" si="104"/>
        <v>0</v>
      </c>
      <c r="CH135" s="16">
        <f t="shared" si="105"/>
        <v>0</v>
      </c>
      <c r="CI135" s="16">
        <f t="shared" si="106"/>
        <v>0</v>
      </c>
      <c r="CJ135" s="16">
        <f t="shared" si="107"/>
        <v>0</v>
      </c>
      <c r="CK135" s="16">
        <f t="shared" si="108"/>
        <v>0</v>
      </c>
      <c r="CL135" s="16">
        <f t="shared" si="109"/>
        <v>0</v>
      </c>
      <c r="CM135" s="16">
        <f t="shared" si="110"/>
        <v>0</v>
      </c>
      <c r="CN135" s="16">
        <f t="shared" si="111"/>
        <v>0</v>
      </c>
      <c r="CO135" s="16">
        <f t="shared" si="112"/>
        <v>0</v>
      </c>
      <c r="CP135" s="16">
        <f t="shared" si="113"/>
        <v>0</v>
      </c>
      <c r="CQ135" s="16">
        <f t="shared" si="114"/>
        <v>0</v>
      </c>
      <c r="CR135" s="16">
        <f t="shared" si="115"/>
        <v>0</v>
      </c>
      <c r="CS135" s="16">
        <f t="shared" si="116"/>
        <v>0</v>
      </c>
      <c r="CT135" s="16">
        <f t="shared" si="117"/>
        <v>0</v>
      </c>
      <c r="CU135" s="16">
        <f t="shared" si="118"/>
        <v>0</v>
      </c>
      <c r="CV135" s="16">
        <f t="shared" si="119"/>
        <v>0</v>
      </c>
      <c r="CW135" s="16">
        <f t="shared" si="120"/>
        <v>0</v>
      </c>
      <c r="CX135" s="16">
        <f t="shared" si="121"/>
        <v>0</v>
      </c>
      <c r="CY135" s="16">
        <f t="shared" si="122"/>
        <v>0</v>
      </c>
      <c r="CZ135" s="16">
        <f t="shared" si="123"/>
        <v>0</v>
      </c>
      <c r="DA135" s="16">
        <f t="shared" si="124"/>
        <v>0</v>
      </c>
      <c r="DB135" s="16">
        <f t="shared" si="125"/>
        <v>0</v>
      </c>
      <c r="DC135" s="16">
        <f t="shared" si="126"/>
        <v>0</v>
      </c>
      <c r="DD135" s="16">
        <f t="shared" si="127"/>
        <v>0</v>
      </c>
      <c r="DE135" s="16">
        <f t="shared" si="128"/>
        <v>0</v>
      </c>
      <c r="DF135" s="16">
        <f t="shared" si="129"/>
        <v>0</v>
      </c>
      <c r="DG135" s="16">
        <f t="shared" si="130"/>
        <v>0</v>
      </c>
      <c r="DH135" s="16">
        <f t="shared" si="131"/>
        <v>0</v>
      </c>
      <c r="DI135" s="16">
        <f t="shared" si="132"/>
        <v>0</v>
      </c>
      <c r="DJ135" s="16">
        <f t="shared" si="133"/>
        <v>0</v>
      </c>
      <c r="DK135" s="16">
        <f t="shared" si="134"/>
        <v>0</v>
      </c>
      <c r="DL135" s="16">
        <f t="shared" si="135"/>
        <v>0</v>
      </c>
      <c r="DM135" s="16">
        <f t="shared" si="136"/>
        <v>0</v>
      </c>
      <c r="DN135" s="16">
        <f t="shared" si="137"/>
        <v>0</v>
      </c>
      <c r="DO135" s="16">
        <f t="shared" si="138"/>
        <v>0</v>
      </c>
      <c r="DP135" s="16">
        <f t="shared" si="139"/>
        <v>0</v>
      </c>
      <c r="DQ135" s="16">
        <f t="shared" si="140"/>
        <v>0</v>
      </c>
      <c r="DR135" s="16">
        <f t="shared" si="141"/>
        <v>0</v>
      </c>
      <c r="DS135" s="16">
        <f t="shared" si="142"/>
        <v>0</v>
      </c>
      <c r="DT135" s="16">
        <f t="shared" si="143"/>
        <v>0</v>
      </c>
      <c r="DU135" s="16">
        <f t="shared" si="144"/>
        <v>0</v>
      </c>
      <c r="DV135" s="16">
        <f t="shared" si="145"/>
        <v>0</v>
      </c>
      <c r="DW135" s="16">
        <f t="shared" si="146"/>
        <v>0</v>
      </c>
      <c r="DX135" s="16">
        <f t="shared" si="147"/>
        <v>0</v>
      </c>
      <c r="DY135" s="16">
        <f t="shared" si="148"/>
        <v>0</v>
      </c>
      <c r="DZ135" s="16">
        <f t="shared" si="149"/>
        <v>0</v>
      </c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331"/>
    </row>
    <row r="136" spans="1:146" s="332" customFormat="1" ht="15" customHeight="1" x14ac:dyDescent="0.45">
      <c r="A136" s="399" t="s">
        <v>51</v>
      </c>
      <c r="B136" s="413">
        <v>44751</v>
      </c>
      <c r="C136" s="340"/>
      <c r="D136" s="341"/>
      <c r="E136" s="342"/>
      <c r="F136" s="342"/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  <c r="AL136" s="343"/>
      <c r="AM136" s="343"/>
      <c r="AN136" s="343"/>
      <c r="AO136" s="343"/>
      <c r="AP136" s="343"/>
      <c r="AQ136" s="343"/>
      <c r="AR136" s="344"/>
      <c r="AS136" s="344"/>
      <c r="AT136" s="344"/>
      <c r="AU136" s="345"/>
      <c r="AV136" s="271"/>
      <c r="AW136" s="272"/>
      <c r="AX136" s="271"/>
      <c r="AY136" s="271"/>
      <c r="AZ136" s="271"/>
      <c r="BA136" s="271"/>
      <c r="BB136" s="271"/>
      <c r="BC136" s="380"/>
      <c r="BD136" s="243"/>
      <c r="BE136" s="243"/>
      <c r="BF136" s="243"/>
      <c r="BG136" s="243"/>
      <c r="BH136" s="243"/>
      <c r="BI136" s="243"/>
      <c r="BJ136" s="243"/>
      <c r="BK136" s="113"/>
      <c r="BL136" s="12"/>
      <c r="BM136" s="174"/>
      <c r="BN136" s="189"/>
      <c r="BO136" s="189"/>
      <c r="BP136" s="175"/>
      <c r="BQ136" s="189"/>
      <c r="BR136" s="175"/>
      <c r="BS136" s="175"/>
      <c r="BT136" s="175"/>
      <c r="BU136" s="175"/>
      <c r="BV136" s="175"/>
      <c r="BW136" s="175"/>
      <c r="BX136" s="175"/>
      <c r="BY136" s="189"/>
      <c r="BZ136" s="12"/>
      <c r="CA136" s="9"/>
      <c r="CB136" s="9"/>
      <c r="CC136" s="16">
        <f t="shared" si="100"/>
        <v>0</v>
      </c>
      <c r="CD136" s="16">
        <f t="shared" si="101"/>
        <v>0</v>
      </c>
      <c r="CE136" s="16">
        <f t="shared" si="102"/>
        <v>0</v>
      </c>
      <c r="CF136" s="16">
        <f t="shared" si="103"/>
        <v>0</v>
      </c>
      <c r="CG136" s="16">
        <f t="shared" si="104"/>
        <v>0</v>
      </c>
      <c r="CH136" s="16">
        <f t="shared" si="105"/>
        <v>0</v>
      </c>
      <c r="CI136" s="16">
        <f t="shared" si="106"/>
        <v>0</v>
      </c>
      <c r="CJ136" s="16">
        <f t="shared" si="107"/>
        <v>0</v>
      </c>
      <c r="CK136" s="16">
        <f t="shared" si="108"/>
        <v>0</v>
      </c>
      <c r="CL136" s="16">
        <f t="shared" si="109"/>
        <v>0</v>
      </c>
      <c r="CM136" s="16">
        <f t="shared" si="110"/>
        <v>0</v>
      </c>
      <c r="CN136" s="16">
        <f t="shared" si="111"/>
        <v>0</v>
      </c>
      <c r="CO136" s="16">
        <f t="shared" si="112"/>
        <v>0</v>
      </c>
      <c r="CP136" s="16">
        <f t="shared" si="113"/>
        <v>0</v>
      </c>
      <c r="CQ136" s="16">
        <f t="shared" si="114"/>
        <v>0</v>
      </c>
      <c r="CR136" s="16">
        <f t="shared" si="115"/>
        <v>0</v>
      </c>
      <c r="CS136" s="16">
        <f t="shared" si="116"/>
        <v>0</v>
      </c>
      <c r="CT136" s="16">
        <f t="shared" si="117"/>
        <v>0</v>
      </c>
      <c r="CU136" s="16">
        <f t="shared" si="118"/>
        <v>0</v>
      </c>
      <c r="CV136" s="16">
        <f t="shared" si="119"/>
        <v>0</v>
      </c>
      <c r="CW136" s="16">
        <f t="shared" si="120"/>
        <v>0</v>
      </c>
      <c r="CX136" s="16">
        <f t="shared" si="121"/>
        <v>0</v>
      </c>
      <c r="CY136" s="16">
        <f t="shared" si="122"/>
        <v>0</v>
      </c>
      <c r="CZ136" s="16">
        <f t="shared" si="123"/>
        <v>0</v>
      </c>
      <c r="DA136" s="16">
        <f t="shared" si="124"/>
        <v>0</v>
      </c>
      <c r="DB136" s="16">
        <f t="shared" si="125"/>
        <v>0</v>
      </c>
      <c r="DC136" s="16">
        <f t="shared" si="126"/>
        <v>0</v>
      </c>
      <c r="DD136" s="16">
        <f t="shared" si="127"/>
        <v>0</v>
      </c>
      <c r="DE136" s="16">
        <f t="shared" si="128"/>
        <v>0</v>
      </c>
      <c r="DF136" s="16">
        <f t="shared" si="129"/>
        <v>0</v>
      </c>
      <c r="DG136" s="16">
        <f t="shared" si="130"/>
        <v>0</v>
      </c>
      <c r="DH136" s="16">
        <f t="shared" si="131"/>
        <v>0</v>
      </c>
      <c r="DI136" s="16">
        <f t="shared" si="132"/>
        <v>0</v>
      </c>
      <c r="DJ136" s="16">
        <f t="shared" si="133"/>
        <v>0</v>
      </c>
      <c r="DK136" s="16">
        <f t="shared" si="134"/>
        <v>0</v>
      </c>
      <c r="DL136" s="16">
        <f t="shared" si="135"/>
        <v>0</v>
      </c>
      <c r="DM136" s="16">
        <f t="shared" si="136"/>
        <v>0</v>
      </c>
      <c r="DN136" s="16">
        <f t="shared" si="137"/>
        <v>0</v>
      </c>
      <c r="DO136" s="16">
        <f t="shared" si="138"/>
        <v>0</v>
      </c>
      <c r="DP136" s="16">
        <f t="shared" si="139"/>
        <v>0</v>
      </c>
      <c r="DQ136" s="16">
        <f t="shared" si="140"/>
        <v>0</v>
      </c>
      <c r="DR136" s="16">
        <f t="shared" si="141"/>
        <v>0</v>
      </c>
      <c r="DS136" s="16">
        <f t="shared" si="142"/>
        <v>0</v>
      </c>
      <c r="DT136" s="16">
        <f t="shared" si="143"/>
        <v>0</v>
      </c>
      <c r="DU136" s="16">
        <f t="shared" si="144"/>
        <v>0</v>
      </c>
      <c r="DV136" s="16">
        <f t="shared" si="145"/>
        <v>0</v>
      </c>
      <c r="DW136" s="16">
        <f t="shared" si="146"/>
        <v>0</v>
      </c>
      <c r="DX136" s="16">
        <f t="shared" si="147"/>
        <v>0</v>
      </c>
      <c r="DY136" s="16">
        <f t="shared" si="148"/>
        <v>0</v>
      </c>
      <c r="DZ136" s="16">
        <f t="shared" si="149"/>
        <v>0</v>
      </c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331"/>
    </row>
    <row r="137" spans="1:146" s="332" customFormat="1" ht="15" customHeight="1" x14ac:dyDescent="0.45">
      <c r="A137" s="399" t="s">
        <v>52</v>
      </c>
      <c r="B137" s="413">
        <v>44752</v>
      </c>
      <c r="C137" s="340"/>
      <c r="D137" s="341"/>
      <c r="E137" s="342"/>
      <c r="F137" s="342"/>
      <c r="G137" s="342"/>
      <c r="H137" s="342"/>
      <c r="I137" s="342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  <c r="AL137" s="343"/>
      <c r="AM137" s="343"/>
      <c r="AN137" s="343"/>
      <c r="AO137" s="343"/>
      <c r="AP137" s="343"/>
      <c r="AQ137" s="343"/>
      <c r="AR137" s="344"/>
      <c r="AS137" s="344"/>
      <c r="AT137" s="344"/>
      <c r="AU137" s="345"/>
      <c r="AV137" s="271"/>
      <c r="AW137" s="272"/>
      <c r="AX137" s="271"/>
      <c r="AY137" s="271"/>
      <c r="AZ137" s="271"/>
      <c r="BA137" s="271"/>
      <c r="BB137" s="271"/>
      <c r="BC137" s="380"/>
      <c r="BD137" s="243"/>
      <c r="BE137" s="243"/>
      <c r="BF137" s="243"/>
      <c r="BG137" s="243"/>
      <c r="BH137" s="243"/>
      <c r="BI137" s="243"/>
      <c r="BJ137" s="243"/>
      <c r="BK137" s="113"/>
      <c r="BL137" s="12"/>
      <c r="BM137" s="174"/>
      <c r="BN137" s="189"/>
      <c r="BO137" s="189"/>
      <c r="BP137" s="175"/>
      <c r="BQ137" s="189"/>
      <c r="BR137" s="175"/>
      <c r="BS137" s="175"/>
      <c r="BT137" s="175"/>
      <c r="BU137" s="175"/>
      <c r="BV137" s="175"/>
      <c r="BW137" s="175"/>
      <c r="BX137" s="175"/>
      <c r="BY137" s="189"/>
      <c r="BZ137" s="12"/>
      <c r="CA137" s="9"/>
      <c r="CB137" s="9"/>
      <c r="CC137" s="16">
        <f t="shared" si="100"/>
        <v>0</v>
      </c>
      <c r="CD137" s="16">
        <f t="shared" si="101"/>
        <v>0</v>
      </c>
      <c r="CE137" s="16">
        <f t="shared" si="102"/>
        <v>0</v>
      </c>
      <c r="CF137" s="16">
        <f t="shared" si="103"/>
        <v>0</v>
      </c>
      <c r="CG137" s="16">
        <f t="shared" si="104"/>
        <v>0</v>
      </c>
      <c r="CH137" s="16">
        <f t="shared" si="105"/>
        <v>0</v>
      </c>
      <c r="CI137" s="16">
        <f t="shared" si="106"/>
        <v>0</v>
      </c>
      <c r="CJ137" s="16">
        <f t="shared" si="107"/>
        <v>0</v>
      </c>
      <c r="CK137" s="16">
        <f t="shared" si="108"/>
        <v>0</v>
      </c>
      <c r="CL137" s="16">
        <f t="shared" si="109"/>
        <v>0</v>
      </c>
      <c r="CM137" s="16">
        <f t="shared" si="110"/>
        <v>0</v>
      </c>
      <c r="CN137" s="16">
        <f t="shared" si="111"/>
        <v>0</v>
      </c>
      <c r="CO137" s="16">
        <f t="shared" si="112"/>
        <v>0</v>
      </c>
      <c r="CP137" s="16">
        <f t="shared" si="113"/>
        <v>0</v>
      </c>
      <c r="CQ137" s="16">
        <f t="shared" si="114"/>
        <v>0</v>
      </c>
      <c r="CR137" s="16">
        <f t="shared" si="115"/>
        <v>0</v>
      </c>
      <c r="CS137" s="16">
        <f t="shared" si="116"/>
        <v>0</v>
      </c>
      <c r="CT137" s="16">
        <f t="shared" si="117"/>
        <v>0</v>
      </c>
      <c r="CU137" s="16">
        <f t="shared" si="118"/>
        <v>0</v>
      </c>
      <c r="CV137" s="16">
        <f t="shared" si="119"/>
        <v>0</v>
      </c>
      <c r="CW137" s="16">
        <f t="shared" si="120"/>
        <v>0</v>
      </c>
      <c r="CX137" s="16">
        <f t="shared" si="121"/>
        <v>0</v>
      </c>
      <c r="CY137" s="16">
        <f t="shared" si="122"/>
        <v>0</v>
      </c>
      <c r="CZ137" s="16">
        <f t="shared" si="123"/>
        <v>0</v>
      </c>
      <c r="DA137" s="16">
        <f t="shared" si="124"/>
        <v>0</v>
      </c>
      <c r="DB137" s="16">
        <f t="shared" si="125"/>
        <v>0</v>
      </c>
      <c r="DC137" s="16">
        <f t="shared" si="126"/>
        <v>0</v>
      </c>
      <c r="DD137" s="16">
        <f t="shared" si="127"/>
        <v>0</v>
      </c>
      <c r="DE137" s="16">
        <f t="shared" si="128"/>
        <v>0</v>
      </c>
      <c r="DF137" s="16">
        <f t="shared" si="129"/>
        <v>0</v>
      </c>
      <c r="DG137" s="16">
        <f t="shared" si="130"/>
        <v>0</v>
      </c>
      <c r="DH137" s="16">
        <f t="shared" si="131"/>
        <v>0</v>
      </c>
      <c r="DI137" s="16">
        <f t="shared" si="132"/>
        <v>0</v>
      </c>
      <c r="DJ137" s="16">
        <f t="shared" si="133"/>
        <v>0</v>
      </c>
      <c r="DK137" s="16">
        <f t="shared" si="134"/>
        <v>0</v>
      </c>
      <c r="DL137" s="16">
        <f t="shared" si="135"/>
        <v>0</v>
      </c>
      <c r="DM137" s="16">
        <f t="shared" si="136"/>
        <v>0</v>
      </c>
      <c r="DN137" s="16">
        <f t="shared" si="137"/>
        <v>0</v>
      </c>
      <c r="DO137" s="16">
        <f t="shared" si="138"/>
        <v>0</v>
      </c>
      <c r="DP137" s="16">
        <f t="shared" si="139"/>
        <v>0</v>
      </c>
      <c r="DQ137" s="16">
        <f t="shared" si="140"/>
        <v>0</v>
      </c>
      <c r="DR137" s="16">
        <f t="shared" si="141"/>
        <v>0</v>
      </c>
      <c r="DS137" s="16">
        <f t="shared" si="142"/>
        <v>0</v>
      </c>
      <c r="DT137" s="16">
        <f t="shared" si="143"/>
        <v>0</v>
      </c>
      <c r="DU137" s="16">
        <f t="shared" si="144"/>
        <v>0</v>
      </c>
      <c r="DV137" s="16">
        <f t="shared" si="145"/>
        <v>0</v>
      </c>
      <c r="DW137" s="16">
        <f t="shared" si="146"/>
        <v>0</v>
      </c>
      <c r="DX137" s="16">
        <f t="shared" si="147"/>
        <v>0</v>
      </c>
      <c r="DY137" s="16">
        <f t="shared" si="148"/>
        <v>0</v>
      </c>
      <c r="DZ137" s="16">
        <f t="shared" si="149"/>
        <v>0</v>
      </c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331"/>
    </row>
    <row r="138" spans="1:146" s="332" customFormat="1" ht="15" customHeight="1" x14ac:dyDescent="0.45">
      <c r="A138" s="402" t="s">
        <v>46</v>
      </c>
      <c r="B138" s="413">
        <v>44753</v>
      </c>
      <c r="C138" s="340"/>
      <c r="D138" s="341"/>
      <c r="E138" s="342"/>
      <c r="F138" s="342"/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  <c r="AM138" s="343"/>
      <c r="AN138" s="343"/>
      <c r="AO138" s="343"/>
      <c r="AP138" s="343"/>
      <c r="AQ138" s="343"/>
      <c r="AR138" s="344"/>
      <c r="AS138" s="344"/>
      <c r="AT138" s="344"/>
      <c r="AU138" s="345"/>
      <c r="AV138" s="271"/>
      <c r="AW138" s="272"/>
      <c r="AX138" s="271"/>
      <c r="AY138" s="271"/>
      <c r="AZ138" s="271"/>
      <c r="BA138" s="271"/>
      <c r="BB138" s="271"/>
      <c r="BC138" s="380"/>
      <c r="BD138" s="243"/>
      <c r="BE138" s="243"/>
      <c r="BF138" s="243"/>
      <c r="BG138" s="243"/>
      <c r="BH138" s="243"/>
      <c r="BI138" s="243"/>
      <c r="BJ138" s="243"/>
      <c r="BK138" s="113"/>
      <c r="BL138" s="12"/>
      <c r="BM138" s="174"/>
      <c r="BN138" s="189"/>
      <c r="BO138" s="189"/>
      <c r="BP138" s="175"/>
      <c r="BQ138" s="189"/>
      <c r="BR138" s="175"/>
      <c r="BS138" s="175"/>
      <c r="BT138" s="175"/>
      <c r="BU138" s="175"/>
      <c r="BV138" s="175"/>
      <c r="BW138" s="175"/>
      <c r="BX138" s="175"/>
      <c r="BY138" s="189"/>
      <c r="BZ138" s="12"/>
      <c r="CA138" s="9"/>
      <c r="CB138" s="9"/>
      <c r="CC138" s="16">
        <f t="shared" si="100"/>
        <v>0</v>
      </c>
      <c r="CD138" s="16">
        <f t="shared" si="101"/>
        <v>0</v>
      </c>
      <c r="CE138" s="16">
        <f t="shared" si="102"/>
        <v>0</v>
      </c>
      <c r="CF138" s="16">
        <f t="shared" si="103"/>
        <v>0</v>
      </c>
      <c r="CG138" s="16">
        <f t="shared" si="104"/>
        <v>0</v>
      </c>
      <c r="CH138" s="16">
        <f t="shared" si="105"/>
        <v>0</v>
      </c>
      <c r="CI138" s="16">
        <f t="shared" si="106"/>
        <v>0</v>
      </c>
      <c r="CJ138" s="16">
        <f t="shared" si="107"/>
        <v>0</v>
      </c>
      <c r="CK138" s="16">
        <f t="shared" si="108"/>
        <v>0</v>
      </c>
      <c r="CL138" s="16">
        <f t="shared" si="109"/>
        <v>0</v>
      </c>
      <c r="CM138" s="16">
        <f t="shared" si="110"/>
        <v>0</v>
      </c>
      <c r="CN138" s="16">
        <f t="shared" si="111"/>
        <v>0</v>
      </c>
      <c r="CO138" s="16">
        <f t="shared" si="112"/>
        <v>0</v>
      </c>
      <c r="CP138" s="16">
        <f t="shared" si="113"/>
        <v>0</v>
      </c>
      <c r="CQ138" s="16">
        <f t="shared" si="114"/>
        <v>0</v>
      </c>
      <c r="CR138" s="16">
        <f t="shared" si="115"/>
        <v>0</v>
      </c>
      <c r="CS138" s="16">
        <f t="shared" si="116"/>
        <v>0</v>
      </c>
      <c r="CT138" s="16">
        <f t="shared" si="117"/>
        <v>0</v>
      </c>
      <c r="CU138" s="16">
        <f t="shared" si="118"/>
        <v>0</v>
      </c>
      <c r="CV138" s="16">
        <f t="shared" si="119"/>
        <v>0</v>
      </c>
      <c r="CW138" s="16">
        <f t="shared" si="120"/>
        <v>0</v>
      </c>
      <c r="CX138" s="16">
        <f t="shared" si="121"/>
        <v>0</v>
      </c>
      <c r="CY138" s="16">
        <f t="shared" si="122"/>
        <v>0</v>
      </c>
      <c r="CZ138" s="16">
        <f t="shared" si="123"/>
        <v>0</v>
      </c>
      <c r="DA138" s="16">
        <f t="shared" si="124"/>
        <v>0</v>
      </c>
      <c r="DB138" s="16">
        <f t="shared" si="125"/>
        <v>0</v>
      </c>
      <c r="DC138" s="16">
        <f t="shared" si="126"/>
        <v>0</v>
      </c>
      <c r="DD138" s="16">
        <f t="shared" si="127"/>
        <v>0</v>
      </c>
      <c r="DE138" s="16">
        <f t="shared" si="128"/>
        <v>0</v>
      </c>
      <c r="DF138" s="16">
        <f t="shared" si="129"/>
        <v>0</v>
      </c>
      <c r="DG138" s="16">
        <f t="shared" si="130"/>
        <v>0</v>
      </c>
      <c r="DH138" s="16">
        <f t="shared" si="131"/>
        <v>0</v>
      </c>
      <c r="DI138" s="16">
        <f t="shared" si="132"/>
        <v>0</v>
      </c>
      <c r="DJ138" s="16">
        <f t="shared" si="133"/>
        <v>0</v>
      </c>
      <c r="DK138" s="16">
        <f t="shared" si="134"/>
        <v>0</v>
      </c>
      <c r="DL138" s="16">
        <f t="shared" si="135"/>
        <v>0</v>
      </c>
      <c r="DM138" s="16">
        <f t="shared" si="136"/>
        <v>0</v>
      </c>
      <c r="DN138" s="16">
        <f t="shared" si="137"/>
        <v>0</v>
      </c>
      <c r="DO138" s="16">
        <f t="shared" si="138"/>
        <v>0</v>
      </c>
      <c r="DP138" s="16">
        <f t="shared" si="139"/>
        <v>0</v>
      </c>
      <c r="DQ138" s="16">
        <f t="shared" si="140"/>
        <v>0</v>
      </c>
      <c r="DR138" s="16">
        <f t="shared" si="141"/>
        <v>0</v>
      </c>
      <c r="DS138" s="16">
        <f t="shared" si="142"/>
        <v>0</v>
      </c>
      <c r="DT138" s="16">
        <f t="shared" si="143"/>
        <v>0</v>
      </c>
      <c r="DU138" s="16">
        <f t="shared" si="144"/>
        <v>0</v>
      </c>
      <c r="DV138" s="16">
        <f t="shared" si="145"/>
        <v>0</v>
      </c>
      <c r="DW138" s="16">
        <f t="shared" si="146"/>
        <v>0</v>
      </c>
      <c r="DX138" s="16">
        <f t="shared" si="147"/>
        <v>0</v>
      </c>
      <c r="DY138" s="16">
        <f t="shared" si="148"/>
        <v>0</v>
      </c>
      <c r="DZ138" s="16">
        <f t="shared" si="149"/>
        <v>0</v>
      </c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331"/>
    </row>
    <row r="139" spans="1:146" s="332" customFormat="1" ht="15" customHeight="1" x14ac:dyDescent="0.45">
      <c r="A139" s="403" t="s">
        <v>47</v>
      </c>
      <c r="B139" s="413">
        <v>44754</v>
      </c>
      <c r="C139" s="340"/>
      <c r="D139" s="341"/>
      <c r="E139" s="342"/>
      <c r="F139" s="342"/>
      <c r="G139" s="342"/>
      <c r="H139" s="342"/>
      <c r="I139" s="342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  <c r="T139" s="342"/>
      <c r="U139" s="342"/>
      <c r="V139" s="342"/>
      <c r="W139" s="342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  <c r="AM139" s="343"/>
      <c r="AN139" s="343"/>
      <c r="AO139" s="343"/>
      <c r="AP139" s="343"/>
      <c r="AQ139" s="343"/>
      <c r="AR139" s="344"/>
      <c r="AS139" s="344"/>
      <c r="AT139" s="344"/>
      <c r="AU139" s="345"/>
      <c r="AV139" s="271"/>
      <c r="AW139" s="272"/>
      <c r="AX139" s="271"/>
      <c r="AY139" s="271"/>
      <c r="AZ139" s="271"/>
      <c r="BA139" s="271"/>
      <c r="BB139" s="271"/>
      <c r="BC139" s="380"/>
      <c r="BD139" s="243"/>
      <c r="BE139" s="243"/>
      <c r="BF139" s="243"/>
      <c r="BG139" s="243"/>
      <c r="BH139" s="243"/>
      <c r="BI139" s="243"/>
      <c r="BJ139" s="243"/>
      <c r="BK139" s="113"/>
      <c r="BL139" s="12"/>
      <c r="BM139" s="174"/>
      <c r="BN139" s="189"/>
      <c r="BO139" s="189"/>
      <c r="BP139" s="175"/>
      <c r="BQ139" s="189"/>
      <c r="BR139" s="175"/>
      <c r="BS139" s="175"/>
      <c r="BT139" s="175"/>
      <c r="BU139" s="175"/>
      <c r="BV139" s="175"/>
      <c r="BW139" s="175"/>
      <c r="BX139" s="175"/>
      <c r="BY139" s="189"/>
      <c r="BZ139" s="12"/>
      <c r="CA139" s="9"/>
      <c r="CB139" s="9"/>
      <c r="CC139" s="16">
        <f t="shared" si="100"/>
        <v>0</v>
      </c>
      <c r="CD139" s="16">
        <f t="shared" si="101"/>
        <v>0</v>
      </c>
      <c r="CE139" s="16">
        <f t="shared" si="102"/>
        <v>0</v>
      </c>
      <c r="CF139" s="16">
        <f t="shared" si="103"/>
        <v>0</v>
      </c>
      <c r="CG139" s="16">
        <f t="shared" si="104"/>
        <v>0</v>
      </c>
      <c r="CH139" s="16">
        <f t="shared" si="105"/>
        <v>0</v>
      </c>
      <c r="CI139" s="16">
        <f t="shared" si="106"/>
        <v>0</v>
      </c>
      <c r="CJ139" s="16">
        <f t="shared" si="107"/>
        <v>0</v>
      </c>
      <c r="CK139" s="16">
        <f t="shared" si="108"/>
        <v>0</v>
      </c>
      <c r="CL139" s="16">
        <f t="shared" si="109"/>
        <v>0</v>
      </c>
      <c r="CM139" s="16">
        <f t="shared" si="110"/>
        <v>0</v>
      </c>
      <c r="CN139" s="16">
        <f t="shared" si="111"/>
        <v>0</v>
      </c>
      <c r="CO139" s="16">
        <f t="shared" si="112"/>
        <v>0</v>
      </c>
      <c r="CP139" s="16">
        <f t="shared" si="113"/>
        <v>0</v>
      </c>
      <c r="CQ139" s="16">
        <f t="shared" si="114"/>
        <v>0</v>
      </c>
      <c r="CR139" s="16">
        <f t="shared" si="115"/>
        <v>0</v>
      </c>
      <c r="CS139" s="16">
        <f t="shared" si="116"/>
        <v>0</v>
      </c>
      <c r="CT139" s="16">
        <f t="shared" si="117"/>
        <v>0</v>
      </c>
      <c r="CU139" s="16">
        <f t="shared" si="118"/>
        <v>0</v>
      </c>
      <c r="CV139" s="16">
        <f t="shared" si="119"/>
        <v>0</v>
      </c>
      <c r="CW139" s="16">
        <f t="shared" si="120"/>
        <v>0</v>
      </c>
      <c r="CX139" s="16">
        <f t="shared" si="121"/>
        <v>0</v>
      </c>
      <c r="CY139" s="16">
        <f t="shared" si="122"/>
        <v>0</v>
      </c>
      <c r="CZ139" s="16">
        <f t="shared" si="123"/>
        <v>0</v>
      </c>
      <c r="DA139" s="16">
        <f t="shared" si="124"/>
        <v>0</v>
      </c>
      <c r="DB139" s="16">
        <f t="shared" si="125"/>
        <v>0</v>
      </c>
      <c r="DC139" s="16">
        <f t="shared" si="126"/>
        <v>0</v>
      </c>
      <c r="DD139" s="16">
        <f t="shared" si="127"/>
        <v>0</v>
      </c>
      <c r="DE139" s="16">
        <f t="shared" si="128"/>
        <v>0</v>
      </c>
      <c r="DF139" s="16">
        <f t="shared" si="129"/>
        <v>0</v>
      </c>
      <c r="DG139" s="16">
        <f t="shared" si="130"/>
        <v>0</v>
      </c>
      <c r="DH139" s="16">
        <f t="shared" si="131"/>
        <v>0</v>
      </c>
      <c r="DI139" s="16">
        <f t="shared" si="132"/>
        <v>0</v>
      </c>
      <c r="DJ139" s="16">
        <f t="shared" si="133"/>
        <v>0</v>
      </c>
      <c r="DK139" s="16">
        <f t="shared" si="134"/>
        <v>0</v>
      </c>
      <c r="DL139" s="16">
        <f t="shared" si="135"/>
        <v>0</v>
      </c>
      <c r="DM139" s="16">
        <f t="shared" si="136"/>
        <v>0</v>
      </c>
      <c r="DN139" s="16">
        <f t="shared" si="137"/>
        <v>0</v>
      </c>
      <c r="DO139" s="16">
        <f t="shared" si="138"/>
        <v>0</v>
      </c>
      <c r="DP139" s="16">
        <f t="shared" si="139"/>
        <v>0</v>
      </c>
      <c r="DQ139" s="16">
        <f t="shared" si="140"/>
        <v>0</v>
      </c>
      <c r="DR139" s="16">
        <f t="shared" si="141"/>
        <v>0</v>
      </c>
      <c r="DS139" s="16">
        <f t="shared" si="142"/>
        <v>0</v>
      </c>
      <c r="DT139" s="16">
        <f t="shared" si="143"/>
        <v>0</v>
      </c>
      <c r="DU139" s="16">
        <f t="shared" si="144"/>
        <v>0</v>
      </c>
      <c r="DV139" s="16">
        <f t="shared" si="145"/>
        <v>0</v>
      </c>
      <c r="DW139" s="16">
        <f t="shared" si="146"/>
        <v>0</v>
      </c>
      <c r="DX139" s="16">
        <f t="shared" si="147"/>
        <v>0</v>
      </c>
      <c r="DY139" s="16">
        <f t="shared" si="148"/>
        <v>0</v>
      </c>
      <c r="DZ139" s="16">
        <f t="shared" si="149"/>
        <v>0</v>
      </c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331"/>
    </row>
    <row r="140" spans="1:146" s="332" customFormat="1" ht="15" customHeight="1" x14ac:dyDescent="0.45">
      <c r="A140" s="403" t="s">
        <v>48</v>
      </c>
      <c r="B140" s="413">
        <v>44755</v>
      </c>
      <c r="C140" s="340"/>
      <c r="D140" s="341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  <c r="AL140" s="343"/>
      <c r="AM140" s="343"/>
      <c r="AN140" s="343"/>
      <c r="AO140" s="343"/>
      <c r="AP140" s="343"/>
      <c r="AQ140" s="343"/>
      <c r="AR140" s="344"/>
      <c r="AS140" s="344"/>
      <c r="AT140" s="344"/>
      <c r="AU140" s="345"/>
      <c r="AV140" s="271"/>
      <c r="AW140" s="272"/>
      <c r="AX140" s="271"/>
      <c r="AY140" s="271"/>
      <c r="AZ140" s="271"/>
      <c r="BA140" s="271"/>
      <c r="BB140" s="271"/>
      <c r="BC140" s="380"/>
      <c r="BD140" s="243"/>
      <c r="BE140" s="243"/>
      <c r="BF140" s="243"/>
      <c r="BG140" s="243"/>
      <c r="BH140" s="243"/>
      <c r="BI140" s="243"/>
      <c r="BJ140" s="243"/>
      <c r="BK140" s="113"/>
      <c r="BL140" s="12"/>
      <c r="BM140" s="174"/>
      <c r="BN140" s="189"/>
      <c r="BO140" s="189"/>
      <c r="BP140" s="175"/>
      <c r="BQ140" s="189"/>
      <c r="BR140" s="175"/>
      <c r="BS140" s="175"/>
      <c r="BT140" s="175"/>
      <c r="BU140" s="175"/>
      <c r="BV140" s="175"/>
      <c r="BW140" s="175"/>
      <c r="BX140" s="175"/>
      <c r="BY140" s="189"/>
      <c r="BZ140" s="12"/>
      <c r="CA140" s="9"/>
      <c r="CB140" s="9"/>
      <c r="CC140" s="16">
        <f t="shared" si="100"/>
        <v>0</v>
      </c>
      <c r="CD140" s="16">
        <f t="shared" si="101"/>
        <v>0</v>
      </c>
      <c r="CE140" s="16">
        <f t="shared" si="102"/>
        <v>0</v>
      </c>
      <c r="CF140" s="16">
        <f t="shared" si="103"/>
        <v>0</v>
      </c>
      <c r="CG140" s="16">
        <f t="shared" si="104"/>
        <v>0</v>
      </c>
      <c r="CH140" s="16">
        <f t="shared" si="105"/>
        <v>0</v>
      </c>
      <c r="CI140" s="16">
        <f t="shared" si="106"/>
        <v>0</v>
      </c>
      <c r="CJ140" s="16">
        <f t="shared" si="107"/>
        <v>0</v>
      </c>
      <c r="CK140" s="16">
        <f t="shared" si="108"/>
        <v>0</v>
      </c>
      <c r="CL140" s="16">
        <f t="shared" si="109"/>
        <v>0</v>
      </c>
      <c r="CM140" s="16">
        <f t="shared" si="110"/>
        <v>0</v>
      </c>
      <c r="CN140" s="16">
        <f t="shared" si="111"/>
        <v>0</v>
      </c>
      <c r="CO140" s="16">
        <f t="shared" si="112"/>
        <v>0</v>
      </c>
      <c r="CP140" s="16">
        <f t="shared" si="113"/>
        <v>0</v>
      </c>
      <c r="CQ140" s="16">
        <f t="shared" si="114"/>
        <v>0</v>
      </c>
      <c r="CR140" s="16">
        <f t="shared" si="115"/>
        <v>0</v>
      </c>
      <c r="CS140" s="16">
        <f t="shared" si="116"/>
        <v>0</v>
      </c>
      <c r="CT140" s="16">
        <f t="shared" si="117"/>
        <v>0</v>
      </c>
      <c r="CU140" s="16">
        <f t="shared" si="118"/>
        <v>0</v>
      </c>
      <c r="CV140" s="16">
        <f t="shared" si="119"/>
        <v>0</v>
      </c>
      <c r="CW140" s="16">
        <f t="shared" si="120"/>
        <v>0</v>
      </c>
      <c r="CX140" s="16">
        <f t="shared" si="121"/>
        <v>0</v>
      </c>
      <c r="CY140" s="16">
        <f t="shared" si="122"/>
        <v>0</v>
      </c>
      <c r="CZ140" s="16">
        <f t="shared" si="123"/>
        <v>0</v>
      </c>
      <c r="DA140" s="16">
        <f t="shared" si="124"/>
        <v>0</v>
      </c>
      <c r="DB140" s="16">
        <f t="shared" si="125"/>
        <v>0</v>
      </c>
      <c r="DC140" s="16">
        <f t="shared" si="126"/>
        <v>0</v>
      </c>
      <c r="DD140" s="16">
        <f t="shared" si="127"/>
        <v>0</v>
      </c>
      <c r="DE140" s="16">
        <f t="shared" si="128"/>
        <v>0</v>
      </c>
      <c r="DF140" s="16">
        <f t="shared" si="129"/>
        <v>0</v>
      </c>
      <c r="DG140" s="16">
        <f t="shared" si="130"/>
        <v>0</v>
      </c>
      <c r="DH140" s="16">
        <f t="shared" si="131"/>
        <v>0</v>
      </c>
      <c r="DI140" s="16">
        <f t="shared" si="132"/>
        <v>0</v>
      </c>
      <c r="DJ140" s="16">
        <f t="shared" si="133"/>
        <v>0</v>
      </c>
      <c r="DK140" s="16">
        <f t="shared" si="134"/>
        <v>0</v>
      </c>
      <c r="DL140" s="16">
        <f t="shared" si="135"/>
        <v>0</v>
      </c>
      <c r="DM140" s="16">
        <f t="shared" si="136"/>
        <v>0</v>
      </c>
      <c r="DN140" s="16">
        <f t="shared" si="137"/>
        <v>0</v>
      </c>
      <c r="DO140" s="16">
        <f t="shared" si="138"/>
        <v>0</v>
      </c>
      <c r="DP140" s="16">
        <f t="shared" si="139"/>
        <v>0</v>
      </c>
      <c r="DQ140" s="16">
        <f t="shared" si="140"/>
        <v>0</v>
      </c>
      <c r="DR140" s="16">
        <f t="shared" si="141"/>
        <v>0</v>
      </c>
      <c r="DS140" s="16">
        <f t="shared" si="142"/>
        <v>0</v>
      </c>
      <c r="DT140" s="16">
        <f t="shared" si="143"/>
        <v>0</v>
      </c>
      <c r="DU140" s="16">
        <f t="shared" si="144"/>
        <v>0</v>
      </c>
      <c r="DV140" s="16">
        <f t="shared" si="145"/>
        <v>0</v>
      </c>
      <c r="DW140" s="16">
        <f t="shared" si="146"/>
        <v>0</v>
      </c>
      <c r="DX140" s="16">
        <f t="shared" si="147"/>
        <v>0</v>
      </c>
      <c r="DY140" s="16">
        <f t="shared" si="148"/>
        <v>0</v>
      </c>
      <c r="DZ140" s="16">
        <f t="shared" si="149"/>
        <v>0</v>
      </c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331"/>
    </row>
    <row r="141" spans="1:146" s="332" customFormat="1" ht="15" customHeight="1" x14ac:dyDescent="0.45">
      <c r="A141" s="404" t="s">
        <v>49</v>
      </c>
      <c r="B141" s="413">
        <v>44756</v>
      </c>
      <c r="C141" s="340"/>
      <c r="D141" s="341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8"/>
      <c r="U141" s="348"/>
      <c r="V141" s="348"/>
      <c r="W141" s="348"/>
      <c r="X141" s="349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  <c r="AL141" s="343"/>
      <c r="AM141" s="343"/>
      <c r="AN141" s="343"/>
      <c r="AO141" s="343"/>
      <c r="AP141" s="343"/>
      <c r="AQ141" s="343"/>
      <c r="AR141" s="344"/>
      <c r="AS141" s="344"/>
      <c r="AT141" s="344"/>
      <c r="AU141" s="345"/>
      <c r="AV141" s="271"/>
      <c r="AW141" s="272"/>
      <c r="AX141" s="271"/>
      <c r="AY141" s="271"/>
      <c r="AZ141" s="271"/>
      <c r="BA141" s="271"/>
      <c r="BB141" s="271"/>
      <c r="BC141" s="380"/>
      <c r="BD141" s="243"/>
      <c r="BE141" s="243"/>
      <c r="BF141" s="243"/>
      <c r="BG141" s="243"/>
      <c r="BH141" s="243"/>
      <c r="BI141" s="243"/>
      <c r="BJ141" s="243"/>
      <c r="BK141" s="113"/>
      <c r="BL141" s="12"/>
      <c r="BM141" s="174"/>
      <c r="BN141" s="189"/>
      <c r="BO141" s="189"/>
      <c r="BP141" s="175"/>
      <c r="BQ141" s="189"/>
      <c r="BR141" s="175"/>
      <c r="BS141" s="175"/>
      <c r="BT141" s="175"/>
      <c r="BU141" s="175"/>
      <c r="BV141" s="175"/>
      <c r="BW141" s="175"/>
      <c r="BX141" s="175"/>
      <c r="BY141" s="189"/>
      <c r="BZ141" s="12"/>
      <c r="CA141" s="9"/>
      <c r="CB141" s="9"/>
      <c r="CC141" s="16">
        <f t="shared" si="100"/>
        <v>0</v>
      </c>
      <c r="CD141" s="16">
        <f t="shared" si="101"/>
        <v>0</v>
      </c>
      <c r="CE141" s="16">
        <f t="shared" si="102"/>
        <v>0</v>
      </c>
      <c r="CF141" s="16">
        <f t="shared" si="103"/>
        <v>0</v>
      </c>
      <c r="CG141" s="16">
        <f t="shared" si="104"/>
        <v>0</v>
      </c>
      <c r="CH141" s="16">
        <f t="shared" si="105"/>
        <v>0</v>
      </c>
      <c r="CI141" s="16">
        <f t="shared" si="106"/>
        <v>0</v>
      </c>
      <c r="CJ141" s="16">
        <f t="shared" si="107"/>
        <v>0</v>
      </c>
      <c r="CK141" s="16">
        <f t="shared" si="108"/>
        <v>0</v>
      </c>
      <c r="CL141" s="16">
        <f t="shared" si="109"/>
        <v>0</v>
      </c>
      <c r="CM141" s="16">
        <f t="shared" si="110"/>
        <v>0</v>
      </c>
      <c r="CN141" s="16">
        <f t="shared" si="111"/>
        <v>0</v>
      </c>
      <c r="CO141" s="16">
        <f t="shared" si="112"/>
        <v>0</v>
      </c>
      <c r="CP141" s="16">
        <f t="shared" si="113"/>
        <v>0</v>
      </c>
      <c r="CQ141" s="16">
        <f t="shared" si="114"/>
        <v>0</v>
      </c>
      <c r="CR141" s="16">
        <f t="shared" si="115"/>
        <v>0</v>
      </c>
      <c r="CS141" s="16">
        <f t="shared" si="116"/>
        <v>0</v>
      </c>
      <c r="CT141" s="16">
        <f t="shared" si="117"/>
        <v>0</v>
      </c>
      <c r="CU141" s="16">
        <f t="shared" si="118"/>
        <v>0</v>
      </c>
      <c r="CV141" s="16">
        <f t="shared" si="119"/>
        <v>0</v>
      </c>
      <c r="CW141" s="16">
        <f t="shared" si="120"/>
        <v>0</v>
      </c>
      <c r="CX141" s="16">
        <f t="shared" si="121"/>
        <v>0</v>
      </c>
      <c r="CY141" s="16">
        <f t="shared" si="122"/>
        <v>0</v>
      </c>
      <c r="CZ141" s="16">
        <f t="shared" si="123"/>
        <v>0</v>
      </c>
      <c r="DA141" s="16">
        <f t="shared" si="124"/>
        <v>0</v>
      </c>
      <c r="DB141" s="16">
        <f t="shared" si="125"/>
        <v>0</v>
      </c>
      <c r="DC141" s="16">
        <f t="shared" si="126"/>
        <v>0</v>
      </c>
      <c r="DD141" s="16">
        <f t="shared" si="127"/>
        <v>0</v>
      </c>
      <c r="DE141" s="16">
        <f t="shared" si="128"/>
        <v>0</v>
      </c>
      <c r="DF141" s="16">
        <f t="shared" si="129"/>
        <v>0</v>
      </c>
      <c r="DG141" s="16">
        <f t="shared" si="130"/>
        <v>0</v>
      </c>
      <c r="DH141" s="16">
        <f t="shared" si="131"/>
        <v>0</v>
      </c>
      <c r="DI141" s="16">
        <f t="shared" si="132"/>
        <v>0</v>
      </c>
      <c r="DJ141" s="16">
        <f t="shared" si="133"/>
        <v>0</v>
      </c>
      <c r="DK141" s="16">
        <f t="shared" si="134"/>
        <v>0</v>
      </c>
      <c r="DL141" s="16">
        <f t="shared" si="135"/>
        <v>0</v>
      </c>
      <c r="DM141" s="16">
        <f t="shared" si="136"/>
        <v>0</v>
      </c>
      <c r="DN141" s="16">
        <f t="shared" si="137"/>
        <v>0</v>
      </c>
      <c r="DO141" s="16">
        <f t="shared" si="138"/>
        <v>0</v>
      </c>
      <c r="DP141" s="16">
        <f t="shared" si="139"/>
        <v>0</v>
      </c>
      <c r="DQ141" s="16">
        <f t="shared" si="140"/>
        <v>0</v>
      </c>
      <c r="DR141" s="16">
        <f t="shared" si="141"/>
        <v>0</v>
      </c>
      <c r="DS141" s="16">
        <f t="shared" si="142"/>
        <v>0</v>
      </c>
      <c r="DT141" s="16">
        <f t="shared" si="143"/>
        <v>0</v>
      </c>
      <c r="DU141" s="16">
        <f t="shared" si="144"/>
        <v>0</v>
      </c>
      <c r="DV141" s="16">
        <f t="shared" si="145"/>
        <v>0</v>
      </c>
      <c r="DW141" s="16">
        <f t="shared" si="146"/>
        <v>0</v>
      </c>
      <c r="DX141" s="16">
        <f t="shared" si="147"/>
        <v>0</v>
      </c>
      <c r="DY141" s="16">
        <f t="shared" si="148"/>
        <v>0</v>
      </c>
      <c r="DZ141" s="16">
        <f t="shared" si="149"/>
        <v>0</v>
      </c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331"/>
    </row>
    <row r="142" spans="1:146" s="332" customFormat="1" ht="15" customHeight="1" x14ac:dyDescent="0.45">
      <c r="A142" s="399" t="s">
        <v>50</v>
      </c>
      <c r="B142" s="413">
        <v>44757</v>
      </c>
      <c r="C142" s="340"/>
      <c r="D142" s="341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454"/>
      <c r="T142" s="269"/>
      <c r="U142" s="269"/>
      <c r="V142" s="269"/>
      <c r="W142" s="269"/>
      <c r="X142" s="270"/>
      <c r="Y142" s="457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  <c r="AL142" s="343"/>
      <c r="AM142" s="343"/>
      <c r="AN142" s="343"/>
      <c r="AO142" s="343"/>
      <c r="AP142" s="343"/>
      <c r="AQ142" s="343"/>
      <c r="AR142" s="344"/>
      <c r="AS142" s="344"/>
      <c r="AT142" s="344"/>
      <c r="AU142" s="345"/>
      <c r="AV142" s="271"/>
      <c r="AW142" s="272"/>
      <c r="AX142" s="271"/>
      <c r="AY142" s="271"/>
      <c r="AZ142" s="271"/>
      <c r="BA142" s="271"/>
      <c r="BB142" s="271"/>
      <c r="BC142" s="380"/>
      <c r="BD142" s="243"/>
      <c r="BE142" s="243"/>
      <c r="BF142" s="243"/>
      <c r="BG142" s="243"/>
      <c r="BH142" s="243"/>
      <c r="BI142" s="243"/>
      <c r="BJ142" s="243"/>
      <c r="BK142" s="113"/>
      <c r="BL142" s="12"/>
      <c r="BM142" s="174"/>
      <c r="BN142" s="189"/>
      <c r="BO142" s="189"/>
      <c r="BP142" s="175"/>
      <c r="BQ142" s="189"/>
      <c r="BR142" s="175"/>
      <c r="BS142" s="175"/>
      <c r="BT142" s="175"/>
      <c r="BU142" s="175"/>
      <c r="BV142" s="175"/>
      <c r="BW142" s="175"/>
      <c r="BX142" s="175"/>
      <c r="BY142" s="189"/>
      <c r="BZ142" s="12"/>
      <c r="CA142" s="9"/>
      <c r="CB142" s="9"/>
      <c r="CC142" s="16">
        <f t="shared" si="100"/>
        <v>0</v>
      </c>
      <c r="CD142" s="16">
        <f t="shared" si="101"/>
        <v>0</v>
      </c>
      <c r="CE142" s="16">
        <f t="shared" si="102"/>
        <v>0</v>
      </c>
      <c r="CF142" s="16">
        <f t="shared" si="103"/>
        <v>0</v>
      </c>
      <c r="CG142" s="16">
        <f t="shared" si="104"/>
        <v>0</v>
      </c>
      <c r="CH142" s="16">
        <f t="shared" si="105"/>
        <v>0</v>
      </c>
      <c r="CI142" s="16">
        <f t="shared" si="106"/>
        <v>0</v>
      </c>
      <c r="CJ142" s="16">
        <f t="shared" si="107"/>
        <v>0</v>
      </c>
      <c r="CK142" s="16">
        <f t="shared" si="108"/>
        <v>0</v>
      </c>
      <c r="CL142" s="16">
        <f t="shared" si="109"/>
        <v>0</v>
      </c>
      <c r="CM142" s="16">
        <f t="shared" si="110"/>
        <v>0</v>
      </c>
      <c r="CN142" s="16">
        <f t="shared" si="111"/>
        <v>0</v>
      </c>
      <c r="CO142" s="16">
        <f t="shared" si="112"/>
        <v>0</v>
      </c>
      <c r="CP142" s="16">
        <f t="shared" si="113"/>
        <v>0</v>
      </c>
      <c r="CQ142" s="16">
        <f t="shared" si="114"/>
        <v>0</v>
      </c>
      <c r="CR142" s="16">
        <f t="shared" si="115"/>
        <v>0</v>
      </c>
      <c r="CS142" s="16">
        <f t="shared" si="116"/>
        <v>0</v>
      </c>
      <c r="CT142" s="16">
        <f t="shared" si="117"/>
        <v>0</v>
      </c>
      <c r="CU142" s="16">
        <f t="shared" si="118"/>
        <v>0</v>
      </c>
      <c r="CV142" s="16">
        <f t="shared" si="119"/>
        <v>0</v>
      </c>
      <c r="CW142" s="16">
        <f t="shared" si="120"/>
        <v>0</v>
      </c>
      <c r="CX142" s="16">
        <f t="shared" si="121"/>
        <v>0</v>
      </c>
      <c r="CY142" s="16">
        <f t="shared" si="122"/>
        <v>0</v>
      </c>
      <c r="CZ142" s="16">
        <f t="shared" si="123"/>
        <v>0</v>
      </c>
      <c r="DA142" s="16">
        <f t="shared" si="124"/>
        <v>0</v>
      </c>
      <c r="DB142" s="16">
        <f t="shared" si="125"/>
        <v>0</v>
      </c>
      <c r="DC142" s="16">
        <f t="shared" si="126"/>
        <v>0</v>
      </c>
      <c r="DD142" s="16">
        <f t="shared" si="127"/>
        <v>0</v>
      </c>
      <c r="DE142" s="16">
        <f t="shared" si="128"/>
        <v>0</v>
      </c>
      <c r="DF142" s="16">
        <f t="shared" si="129"/>
        <v>0</v>
      </c>
      <c r="DG142" s="16">
        <f t="shared" si="130"/>
        <v>0</v>
      </c>
      <c r="DH142" s="16">
        <f t="shared" si="131"/>
        <v>0</v>
      </c>
      <c r="DI142" s="16">
        <f t="shared" si="132"/>
        <v>0</v>
      </c>
      <c r="DJ142" s="16">
        <f t="shared" si="133"/>
        <v>0</v>
      </c>
      <c r="DK142" s="16">
        <f t="shared" si="134"/>
        <v>0</v>
      </c>
      <c r="DL142" s="16">
        <f t="shared" si="135"/>
        <v>0</v>
      </c>
      <c r="DM142" s="16">
        <f t="shared" si="136"/>
        <v>0</v>
      </c>
      <c r="DN142" s="16">
        <f t="shared" si="137"/>
        <v>0</v>
      </c>
      <c r="DO142" s="16">
        <f t="shared" si="138"/>
        <v>0</v>
      </c>
      <c r="DP142" s="16">
        <f t="shared" si="139"/>
        <v>0</v>
      </c>
      <c r="DQ142" s="16">
        <f t="shared" si="140"/>
        <v>0</v>
      </c>
      <c r="DR142" s="16">
        <f t="shared" si="141"/>
        <v>0</v>
      </c>
      <c r="DS142" s="16">
        <f t="shared" si="142"/>
        <v>0</v>
      </c>
      <c r="DT142" s="16">
        <f t="shared" si="143"/>
        <v>0</v>
      </c>
      <c r="DU142" s="16">
        <f t="shared" si="144"/>
        <v>0</v>
      </c>
      <c r="DV142" s="16">
        <f t="shared" si="145"/>
        <v>0</v>
      </c>
      <c r="DW142" s="16">
        <f t="shared" si="146"/>
        <v>0</v>
      </c>
      <c r="DX142" s="16">
        <f t="shared" si="147"/>
        <v>0</v>
      </c>
      <c r="DY142" s="16">
        <f t="shared" si="148"/>
        <v>0</v>
      </c>
      <c r="DZ142" s="16">
        <f t="shared" si="149"/>
        <v>0</v>
      </c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331"/>
    </row>
    <row r="143" spans="1:146" s="332" customFormat="1" ht="15" customHeight="1" x14ac:dyDescent="0.45">
      <c r="A143" s="399" t="s">
        <v>51</v>
      </c>
      <c r="B143" s="413">
        <v>44758</v>
      </c>
      <c r="C143" s="340"/>
      <c r="D143" s="341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8"/>
      <c r="R143" s="348"/>
      <c r="S143" s="484"/>
      <c r="T143" s="269"/>
      <c r="U143" s="269"/>
      <c r="V143" s="269"/>
      <c r="W143" s="269"/>
      <c r="X143" s="270"/>
      <c r="Y143" s="457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  <c r="AL143" s="343"/>
      <c r="AM143" s="343"/>
      <c r="AN143" s="343"/>
      <c r="AO143" s="343"/>
      <c r="AP143" s="343"/>
      <c r="AQ143" s="343"/>
      <c r="AR143" s="344"/>
      <c r="AS143" s="344"/>
      <c r="AT143" s="344"/>
      <c r="AU143" s="345"/>
      <c r="AV143" s="271"/>
      <c r="AW143" s="272"/>
      <c r="AX143" s="271"/>
      <c r="AY143" s="271"/>
      <c r="AZ143" s="271"/>
      <c r="BA143" s="271"/>
      <c r="BB143" s="271"/>
      <c r="BC143" s="380"/>
      <c r="BD143" s="243"/>
      <c r="BE143" s="243"/>
      <c r="BF143" s="243"/>
      <c r="BG143" s="243"/>
      <c r="BH143" s="243"/>
      <c r="BI143" s="243"/>
      <c r="BJ143" s="243"/>
      <c r="BK143" s="113"/>
      <c r="BL143" s="12"/>
      <c r="BM143" s="174"/>
      <c r="BN143" s="189"/>
      <c r="BO143" s="189"/>
      <c r="BP143" s="175"/>
      <c r="BQ143" s="189"/>
      <c r="BR143" s="175"/>
      <c r="BS143" s="175"/>
      <c r="BT143" s="175"/>
      <c r="BU143" s="175"/>
      <c r="BV143" s="175"/>
      <c r="BW143" s="175"/>
      <c r="BX143" s="175"/>
      <c r="BY143" s="189"/>
      <c r="BZ143" s="12"/>
      <c r="CA143" s="9"/>
      <c r="CB143" s="9"/>
      <c r="CC143" s="16">
        <f t="shared" si="100"/>
        <v>0</v>
      </c>
      <c r="CD143" s="16">
        <f t="shared" si="101"/>
        <v>0</v>
      </c>
      <c r="CE143" s="16">
        <f t="shared" si="102"/>
        <v>0</v>
      </c>
      <c r="CF143" s="16">
        <f t="shared" si="103"/>
        <v>0</v>
      </c>
      <c r="CG143" s="16">
        <f t="shared" si="104"/>
        <v>0</v>
      </c>
      <c r="CH143" s="16">
        <f t="shared" si="105"/>
        <v>0</v>
      </c>
      <c r="CI143" s="16">
        <f t="shared" si="106"/>
        <v>0</v>
      </c>
      <c r="CJ143" s="16">
        <f t="shared" si="107"/>
        <v>0</v>
      </c>
      <c r="CK143" s="16">
        <f t="shared" si="108"/>
        <v>0</v>
      </c>
      <c r="CL143" s="16">
        <f t="shared" si="109"/>
        <v>0</v>
      </c>
      <c r="CM143" s="16">
        <f t="shared" si="110"/>
        <v>0</v>
      </c>
      <c r="CN143" s="16">
        <f t="shared" si="111"/>
        <v>0</v>
      </c>
      <c r="CO143" s="16">
        <f t="shared" si="112"/>
        <v>0</v>
      </c>
      <c r="CP143" s="16">
        <f t="shared" si="113"/>
        <v>0</v>
      </c>
      <c r="CQ143" s="16">
        <f t="shared" si="114"/>
        <v>0</v>
      </c>
      <c r="CR143" s="16">
        <f t="shared" si="115"/>
        <v>0</v>
      </c>
      <c r="CS143" s="16">
        <f t="shared" si="116"/>
        <v>0</v>
      </c>
      <c r="CT143" s="16">
        <f t="shared" si="117"/>
        <v>0</v>
      </c>
      <c r="CU143" s="16">
        <f t="shared" si="118"/>
        <v>0</v>
      </c>
      <c r="CV143" s="16">
        <f t="shared" si="119"/>
        <v>0</v>
      </c>
      <c r="CW143" s="16">
        <f t="shared" si="120"/>
        <v>0</v>
      </c>
      <c r="CX143" s="16">
        <f t="shared" si="121"/>
        <v>0</v>
      </c>
      <c r="CY143" s="16">
        <f t="shared" si="122"/>
        <v>0</v>
      </c>
      <c r="CZ143" s="16">
        <f t="shared" si="123"/>
        <v>0</v>
      </c>
      <c r="DA143" s="16">
        <f t="shared" si="124"/>
        <v>0</v>
      </c>
      <c r="DB143" s="16">
        <f t="shared" si="125"/>
        <v>0</v>
      </c>
      <c r="DC143" s="16">
        <f t="shared" si="126"/>
        <v>0</v>
      </c>
      <c r="DD143" s="16">
        <f t="shared" si="127"/>
        <v>0</v>
      </c>
      <c r="DE143" s="16">
        <f t="shared" si="128"/>
        <v>0</v>
      </c>
      <c r="DF143" s="16">
        <f t="shared" si="129"/>
        <v>0</v>
      </c>
      <c r="DG143" s="16">
        <f t="shared" si="130"/>
        <v>0</v>
      </c>
      <c r="DH143" s="16">
        <f t="shared" si="131"/>
        <v>0</v>
      </c>
      <c r="DI143" s="16">
        <f t="shared" si="132"/>
        <v>0</v>
      </c>
      <c r="DJ143" s="16">
        <f t="shared" si="133"/>
        <v>0</v>
      </c>
      <c r="DK143" s="16">
        <f t="shared" si="134"/>
        <v>0</v>
      </c>
      <c r="DL143" s="16">
        <f t="shared" si="135"/>
        <v>0</v>
      </c>
      <c r="DM143" s="16">
        <f t="shared" si="136"/>
        <v>0</v>
      </c>
      <c r="DN143" s="16">
        <f t="shared" si="137"/>
        <v>0</v>
      </c>
      <c r="DO143" s="16">
        <f t="shared" si="138"/>
        <v>0</v>
      </c>
      <c r="DP143" s="16">
        <f t="shared" si="139"/>
        <v>0</v>
      </c>
      <c r="DQ143" s="16">
        <f t="shared" si="140"/>
        <v>0</v>
      </c>
      <c r="DR143" s="16">
        <f t="shared" si="141"/>
        <v>0</v>
      </c>
      <c r="DS143" s="16">
        <f t="shared" si="142"/>
        <v>0</v>
      </c>
      <c r="DT143" s="16">
        <f t="shared" si="143"/>
        <v>0</v>
      </c>
      <c r="DU143" s="16">
        <f t="shared" si="144"/>
        <v>0</v>
      </c>
      <c r="DV143" s="16">
        <f t="shared" si="145"/>
        <v>0</v>
      </c>
      <c r="DW143" s="16">
        <f t="shared" si="146"/>
        <v>0</v>
      </c>
      <c r="DX143" s="16">
        <f t="shared" si="147"/>
        <v>0</v>
      </c>
      <c r="DY143" s="16">
        <f t="shared" si="148"/>
        <v>0</v>
      </c>
      <c r="DZ143" s="16">
        <f t="shared" si="149"/>
        <v>0</v>
      </c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331"/>
    </row>
    <row r="144" spans="1:146" s="332" customFormat="1" ht="15" customHeight="1" x14ac:dyDescent="0.45">
      <c r="A144" s="399" t="s">
        <v>52</v>
      </c>
      <c r="B144" s="413">
        <v>44759</v>
      </c>
      <c r="C144" s="340"/>
      <c r="D144" s="341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454"/>
      <c r="Q144" s="269"/>
      <c r="R144" s="269"/>
      <c r="S144" s="485"/>
      <c r="T144" s="269"/>
      <c r="U144" s="269"/>
      <c r="V144" s="269"/>
      <c r="W144" s="269"/>
      <c r="X144" s="270"/>
      <c r="Y144" s="480"/>
      <c r="Z144" s="349"/>
      <c r="AA144" s="349"/>
      <c r="AB144" s="349"/>
      <c r="AC144" s="349"/>
      <c r="AD144" s="349"/>
      <c r="AE144" s="349"/>
      <c r="AF144" s="349"/>
      <c r="AG144" s="349"/>
      <c r="AH144" s="349"/>
      <c r="AI144" s="349"/>
      <c r="AJ144" s="349"/>
      <c r="AK144" s="349"/>
      <c r="AL144" s="349"/>
      <c r="AM144" s="349"/>
      <c r="AN144" s="349"/>
      <c r="AO144" s="349"/>
      <c r="AP144" s="349"/>
      <c r="AQ144" s="349"/>
      <c r="AR144" s="350"/>
      <c r="AS144" s="350"/>
      <c r="AT144" s="350"/>
      <c r="AU144" s="345"/>
      <c r="AV144" s="271"/>
      <c r="AW144" s="272"/>
      <c r="AX144" s="271"/>
      <c r="AY144" s="271"/>
      <c r="AZ144" s="271"/>
      <c r="BA144" s="271"/>
      <c r="BB144" s="271"/>
      <c r="BC144" s="380"/>
      <c r="BD144" s="243"/>
      <c r="BE144" s="243"/>
      <c r="BF144" s="243"/>
      <c r="BG144" s="243"/>
      <c r="BH144" s="243"/>
      <c r="BI144" s="243"/>
      <c r="BJ144" s="243"/>
      <c r="BK144" s="113"/>
      <c r="BL144" s="12"/>
      <c r="BM144" s="174"/>
      <c r="BN144" s="189"/>
      <c r="BO144" s="189"/>
      <c r="BP144" s="188"/>
      <c r="BQ144" s="193"/>
      <c r="BR144" s="175"/>
      <c r="BS144" s="175"/>
      <c r="BT144" s="175"/>
      <c r="BU144" s="175"/>
      <c r="BV144" s="175"/>
      <c r="BW144" s="175"/>
      <c r="BX144" s="175"/>
      <c r="BY144" s="189"/>
      <c r="BZ144" s="12"/>
      <c r="CA144" s="9"/>
      <c r="CB144" s="9"/>
      <c r="CC144" s="16">
        <f t="shared" si="100"/>
        <v>0</v>
      </c>
      <c r="CD144" s="16">
        <f t="shared" si="101"/>
        <v>0</v>
      </c>
      <c r="CE144" s="16">
        <f t="shared" si="102"/>
        <v>0</v>
      </c>
      <c r="CF144" s="16">
        <f t="shared" si="103"/>
        <v>0</v>
      </c>
      <c r="CG144" s="16">
        <f t="shared" si="104"/>
        <v>0</v>
      </c>
      <c r="CH144" s="16">
        <f t="shared" si="105"/>
        <v>0</v>
      </c>
      <c r="CI144" s="16">
        <f t="shared" si="106"/>
        <v>0</v>
      </c>
      <c r="CJ144" s="16">
        <f t="shared" si="107"/>
        <v>0</v>
      </c>
      <c r="CK144" s="16">
        <f t="shared" si="108"/>
        <v>0</v>
      </c>
      <c r="CL144" s="16">
        <f t="shared" si="109"/>
        <v>0</v>
      </c>
      <c r="CM144" s="16">
        <f t="shared" si="110"/>
        <v>0</v>
      </c>
      <c r="CN144" s="16">
        <f t="shared" si="111"/>
        <v>0</v>
      </c>
      <c r="CO144" s="16">
        <f t="shared" si="112"/>
        <v>0</v>
      </c>
      <c r="CP144" s="16">
        <f t="shared" si="113"/>
        <v>0</v>
      </c>
      <c r="CQ144" s="16">
        <f t="shared" si="114"/>
        <v>0</v>
      </c>
      <c r="CR144" s="16">
        <f t="shared" si="115"/>
        <v>0</v>
      </c>
      <c r="CS144" s="16">
        <f t="shared" si="116"/>
        <v>0</v>
      </c>
      <c r="CT144" s="16">
        <f t="shared" si="117"/>
        <v>0</v>
      </c>
      <c r="CU144" s="16">
        <f t="shared" si="118"/>
        <v>0</v>
      </c>
      <c r="CV144" s="16">
        <f t="shared" si="119"/>
        <v>0</v>
      </c>
      <c r="CW144" s="16">
        <f t="shared" si="120"/>
        <v>0</v>
      </c>
      <c r="CX144" s="16">
        <f t="shared" si="121"/>
        <v>0</v>
      </c>
      <c r="CY144" s="16">
        <f t="shared" si="122"/>
        <v>0</v>
      </c>
      <c r="CZ144" s="16">
        <f t="shared" si="123"/>
        <v>0</v>
      </c>
      <c r="DA144" s="16">
        <f t="shared" si="124"/>
        <v>0</v>
      </c>
      <c r="DB144" s="16">
        <f t="shared" si="125"/>
        <v>0</v>
      </c>
      <c r="DC144" s="16">
        <f t="shared" si="126"/>
        <v>0</v>
      </c>
      <c r="DD144" s="16">
        <f t="shared" si="127"/>
        <v>0</v>
      </c>
      <c r="DE144" s="16">
        <f t="shared" si="128"/>
        <v>0</v>
      </c>
      <c r="DF144" s="16">
        <f t="shared" si="129"/>
        <v>0</v>
      </c>
      <c r="DG144" s="16">
        <f t="shared" si="130"/>
        <v>0</v>
      </c>
      <c r="DH144" s="16">
        <f t="shared" si="131"/>
        <v>0</v>
      </c>
      <c r="DI144" s="16">
        <f t="shared" si="132"/>
        <v>0</v>
      </c>
      <c r="DJ144" s="16">
        <f t="shared" si="133"/>
        <v>0</v>
      </c>
      <c r="DK144" s="16">
        <f t="shared" si="134"/>
        <v>0</v>
      </c>
      <c r="DL144" s="16">
        <f t="shared" si="135"/>
        <v>0</v>
      </c>
      <c r="DM144" s="16">
        <f t="shared" si="136"/>
        <v>0</v>
      </c>
      <c r="DN144" s="16">
        <f t="shared" si="137"/>
        <v>0</v>
      </c>
      <c r="DO144" s="16">
        <f t="shared" si="138"/>
        <v>0</v>
      </c>
      <c r="DP144" s="16">
        <f t="shared" si="139"/>
        <v>0</v>
      </c>
      <c r="DQ144" s="16">
        <f t="shared" si="140"/>
        <v>0</v>
      </c>
      <c r="DR144" s="16">
        <f t="shared" si="141"/>
        <v>0</v>
      </c>
      <c r="DS144" s="16">
        <f t="shared" si="142"/>
        <v>0</v>
      </c>
      <c r="DT144" s="16">
        <f t="shared" si="143"/>
        <v>0</v>
      </c>
      <c r="DU144" s="16">
        <f t="shared" si="144"/>
        <v>0</v>
      </c>
      <c r="DV144" s="16">
        <f t="shared" si="145"/>
        <v>0</v>
      </c>
      <c r="DW144" s="16">
        <f t="shared" si="146"/>
        <v>0</v>
      </c>
      <c r="DX144" s="16">
        <f t="shared" si="147"/>
        <v>0</v>
      </c>
      <c r="DY144" s="16">
        <f t="shared" si="148"/>
        <v>0</v>
      </c>
      <c r="DZ144" s="16">
        <f t="shared" si="149"/>
        <v>0</v>
      </c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331"/>
    </row>
    <row r="145" spans="1:244" s="377" customFormat="1" ht="54.75" customHeight="1" x14ac:dyDescent="0.45">
      <c r="A145" s="405" t="s">
        <v>46</v>
      </c>
      <c r="B145" s="412">
        <v>44760</v>
      </c>
      <c r="C145" s="354"/>
      <c r="D145" s="355"/>
      <c r="E145" s="280" t="s">
        <v>70</v>
      </c>
      <c r="F145" s="356">
        <v>2</v>
      </c>
      <c r="G145" s="356">
        <v>3</v>
      </c>
      <c r="H145" s="356">
        <v>4</v>
      </c>
      <c r="I145" s="356">
        <v>5</v>
      </c>
      <c r="J145" s="356">
        <v>7</v>
      </c>
      <c r="K145" s="356">
        <v>8</v>
      </c>
      <c r="L145" s="356">
        <v>9</v>
      </c>
      <c r="M145" s="356">
        <v>11</v>
      </c>
      <c r="N145" s="432">
        <v>12</v>
      </c>
      <c r="O145" s="432">
        <v>20</v>
      </c>
      <c r="P145" s="505">
        <v>21</v>
      </c>
      <c r="Q145" s="431">
        <v>23</v>
      </c>
      <c r="R145" s="431">
        <v>37</v>
      </c>
      <c r="S145" s="431">
        <v>38</v>
      </c>
      <c r="T145" s="506">
        <v>41</v>
      </c>
      <c r="U145" s="506">
        <v>42</v>
      </c>
      <c r="V145" s="506">
        <v>43</v>
      </c>
      <c r="W145" s="542" t="s">
        <v>76</v>
      </c>
      <c r="X145" s="510"/>
      <c r="Y145" s="483"/>
      <c r="Z145" s="483"/>
      <c r="AA145" s="483"/>
      <c r="AB145" s="483"/>
      <c r="AC145" s="483"/>
      <c r="AD145" s="483"/>
      <c r="AE145" s="545" t="s">
        <v>58</v>
      </c>
      <c r="AF145" s="267">
        <v>17</v>
      </c>
      <c r="AG145" s="267">
        <v>19</v>
      </c>
      <c r="AH145" s="267">
        <v>22</v>
      </c>
      <c r="AI145" s="267">
        <v>24</v>
      </c>
      <c r="AJ145" s="267">
        <v>39</v>
      </c>
      <c r="AK145" s="267">
        <v>40</v>
      </c>
      <c r="AL145" s="267">
        <v>44</v>
      </c>
      <c r="AM145" s="267">
        <v>50</v>
      </c>
      <c r="AN145" s="288">
        <v>16</v>
      </c>
      <c r="AO145" s="288">
        <v>27</v>
      </c>
      <c r="AP145" s="288">
        <v>36</v>
      </c>
      <c r="AQ145" s="463">
        <v>20</v>
      </c>
      <c r="AR145" s="538"/>
      <c r="AS145" s="538"/>
      <c r="AT145" s="559"/>
      <c r="AU145" s="555"/>
      <c r="AV145" s="290"/>
      <c r="AW145" s="290"/>
      <c r="AX145" s="381"/>
      <c r="AY145" s="381"/>
      <c r="AZ145" s="381"/>
      <c r="BA145" s="381"/>
      <c r="BB145" s="325"/>
      <c r="BC145" s="241">
        <v>49</v>
      </c>
      <c r="BD145" s="241">
        <v>26</v>
      </c>
      <c r="BE145" s="240"/>
      <c r="BF145" s="240"/>
      <c r="BG145" s="240"/>
      <c r="BH145" s="240"/>
      <c r="BI145" s="240"/>
      <c r="BJ145" s="240"/>
      <c r="BK145" s="462" t="s">
        <v>77</v>
      </c>
      <c r="BL145" s="11"/>
      <c r="BM145" s="184"/>
      <c r="BN145" s="195"/>
      <c r="BO145" s="214"/>
      <c r="BP145" s="215"/>
      <c r="BQ145" s="183"/>
      <c r="BR145" s="194"/>
      <c r="BS145" s="194"/>
      <c r="BT145" s="194"/>
      <c r="BU145" s="194"/>
      <c r="BV145" s="194"/>
      <c r="BW145" s="194"/>
      <c r="BX145" s="194"/>
      <c r="BY145" s="204"/>
      <c r="BZ145" s="44"/>
      <c r="CA145" s="5"/>
      <c r="CB145" s="5"/>
      <c r="CC145" s="16">
        <f t="shared" si="100"/>
        <v>0</v>
      </c>
      <c r="CD145" s="16">
        <f t="shared" si="101"/>
        <v>1</v>
      </c>
      <c r="CE145" s="16">
        <f t="shared" si="102"/>
        <v>1</v>
      </c>
      <c r="CF145" s="16">
        <f t="shared" si="103"/>
        <v>1</v>
      </c>
      <c r="CG145" s="16">
        <f t="shared" si="104"/>
        <v>1</v>
      </c>
      <c r="CH145" s="16">
        <f t="shared" si="105"/>
        <v>0</v>
      </c>
      <c r="CI145" s="16">
        <f t="shared" si="106"/>
        <v>1</v>
      </c>
      <c r="CJ145" s="16">
        <f t="shared" si="107"/>
        <v>1</v>
      </c>
      <c r="CK145" s="16">
        <f t="shared" si="108"/>
        <v>1</v>
      </c>
      <c r="CL145" s="16">
        <f t="shared" si="109"/>
        <v>0</v>
      </c>
      <c r="CM145" s="16">
        <f t="shared" si="110"/>
        <v>1</v>
      </c>
      <c r="CN145" s="16">
        <f t="shared" si="111"/>
        <v>1</v>
      </c>
      <c r="CO145" s="16">
        <f t="shared" si="112"/>
        <v>0</v>
      </c>
      <c r="CP145" s="16">
        <f t="shared" si="113"/>
        <v>0</v>
      </c>
      <c r="CQ145" s="16">
        <f t="shared" si="114"/>
        <v>0</v>
      </c>
      <c r="CR145" s="16">
        <f t="shared" si="115"/>
        <v>1</v>
      </c>
      <c r="CS145" s="16">
        <f t="shared" si="116"/>
        <v>1</v>
      </c>
      <c r="CT145" s="16">
        <f t="shared" si="117"/>
        <v>0</v>
      </c>
      <c r="CU145" s="16">
        <f t="shared" si="118"/>
        <v>1</v>
      </c>
      <c r="CV145" s="16">
        <f t="shared" si="119"/>
        <v>2</v>
      </c>
      <c r="CW145" s="16">
        <f t="shared" si="120"/>
        <v>1</v>
      </c>
      <c r="CX145" s="16">
        <f t="shared" si="121"/>
        <v>1</v>
      </c>
      <c r="CY145" s="16">
        <f t="shared" si="122"/>
        <v>1</v>
      </c>
      <c r="CZ145" s="16">
        <f t="shared" si="123"/>
        <v>1</v>
      </c>
      <c r="DA145" s="16">
        <f t="shared" si="124"/>
        <v>0</v>
      </c>
      <c r="DB145" s="16">
        <f t="shared" si="125"/>
        <v>1</v>
      </c>
      <c r="DC145" s="16">
        <f t="shared" si="126"/>
        <v>1</v>
      </c>
      <c r="DD145" s="16">
        <f t="shared" si="127"/>
        <v>0</v>
      </c>
      <c r="DE145" s="16">
        <f t="shared" si="128"/>
        <v>0</v>
      </c>
      <c r="DF145" s="16">
        <f t="shared" si="129"/>
        <v>0</v>
      </c>
      <c r="DG145" s="16">
        <f t="shared" si="130"/>
        <v>0</v>
      </c>
      <c r="DH145" s="16">
        <f t="shared" si="131"/>
        <v>0</v>
      </c>
      <c r="DI145" s="16">
        <f t="shared" si="132"/>
        <v>0</v>
      </c>
      <c r="DJ145" s="16">
        <f t="shared" si="133"/>
        <v>0</v>
      </c>
      <c r="DK145" s="16">
        <f t="shared" si="134"/>
        <v>0</v>
      </c>
      <c r="DL145" s="16">
        <f t="shared" si="135"/>
        <v>1</v>
      </c>
      <c r="DM145" s="16">
        <f t="shared" si="136"/>
        <v>1</v>
      </c>
      <c r="DN145" s="16">
        <f t="shared" si="137"/>
        <v>1</v>
      </c>
      <c r="DO145" s="16">
        <f t="shared" si="138"/>
        <v>1</v>
      </c>
      <c r="DP145" s="16">
        <f t="shared" si="139"/>
        <v>1</v>
      </c>
      <c r="DQ145" s="16">
        <f t="shared" si="140"/>
        <v>1</v>
      </c>
      <c r="DR145" s="16">
        <f t="shared" si="141"/>
        <v>1</v>
      </c>
      <c r="DS145" s="16">
        <f t="shared" si="142"/>
        <v>1</v>
      </c>
      <c r="DT145" s="16">
        <f t="shared" si="143"/>
        <v>1</v>
      </c>
      <c r="DU145" s="16">
        <f t="shared" si="144"/>
        <v>0</v>
      </c>
      <c r="DV145" s="16">
        <f t="shared" si="145"/>
        <v>0</v>
      </c>
      <c r="DW145" s="16">
        <f t="shared" si="146"/>
        <v>0</v>
      </c>
      <c r="DX145" s="16">
        <f t="shared" si="147"/>
        <v>0</v>
      </c>
      <c r="DY145" s="16">
        <f t="shared" si="148"/>
        <v>1</v>
      </c>
      <c r="DZ145" s="16">
        <f t="shared" si="149"/>
        <v>1</v>
      </c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375"/>
      <c r="EQ145" s="376"/>
      <c r="ER145" s="376"/>
      <c r="ES145" s="376"/>
      <c r="ET145" s="376"/>
      <c r="EU145" s="376"/>
      <c r="EV145" s="376"/>
      <c r="EW145" s="376"/>
      <c r="EX145" s="376"/>
      <c r="EY145" s="376"/>
      <c r="EZ145" s="376"/>
      <c r="FA145" s="376"/>
      <c r="FB145" s="376"/>
      <c r="FC145" s="376"/>
      <c r="FD145" s="376"/>
      <c r="FE145" s="376"/>
      <c r="FF145" s="376"/>
      <c r="FG145" s="376"/>
      <c r="FH145" s="376"/>
      <c r="FI145" s="376"/>
      <c r="FJ145" s="376"/>
      <c r="FK145" s="376"/>
      <c r="FL145" s="376"/>
      <c r="FM145" s="376"/>
      <c r="FN145" s="376"/>
      <c r="FO145" s="376"/>
      <c r="FP145" s="376"/>
      <c r="FQ145" s="376"/>
      <c r="FR145" s="376"/>
      <c r="FS145" s="376"/>
      <c r="FT145" s="376"/>
      <c r="FU145" s="376"/>
      <c r="FV145" s="376"/>
      <c r="FW145" s="376"/>
      <c r="FX145" s="376"/>
      <c r="FY145" s="376"/>
      <c r="FZ145" s="376"/>
      <c r="GA145" s="376"/>
      <c r="GB145" s="376"/>
      <c r="GC145" s="376"/>
      <c r="GD145" s="376"/>
      <c r="GE145" s="376"/>
      <c r="GF145" s="376"/>
      <c r="GG145" s="376"/>
      <c r="GH145" s="376"/>
      <c r="GI145" s="376"/>
      <c r="GJ145" s="376"/>
      <c r="GK145" s="376"/>
      <c r="GL145" s="376"/>
      <c r="GM145" s="376"/>
      <c r="GN145" s="376"/>
      <c r="GO145" s="376"/>
      <c r="GP145" s="376"/>
      <c r="GQ145" s="376"/>
      <c r="GR145" s="376"/>
      <c r="GS145" s="376"/>
      <c r="GT145" s="376"/>
      <c r="GU145" s="376"/>
      <c r="GV145" s="376"/>
      <c r="GW145" s="376"/>
      <c r="GX145" s="376"/>
      <c r="GY145" s="376"/>
      <c r="GZ145" s="376"/>
      <c r="HA145" s="376"/>
      <c r="HB145" s="376"/>
      <c r="HC145" s="376"/>
      <c r="HD145" s="376"/>
      <c r="HE145" s="376"/>
      <c r="HF145" s="376"/>
      <c r="HG145" s="376"/>
      <c r="HH145" s="376"/>
      <c r="HI145" s="376"/>
      <c r="HJ145" s="376"/>
      <c r="HK145" s="376"/>
      <c r="HL145" s="376"/>
      <c r="HM145" s="376"/>
      <c r="HN145" s="376"/>
      <c r="HO145" s="376"/>
      <c r="HP145" s="376"/>
      <c r="HQ145" s="376"/>
      <c r="HR145" s="376"/>
      <c r="HS145" s="376"/>
      <c r="HT145" s="376"/>
      <c r="HU145" s="376"/>
      <c r="HV145" s="376"/>
      <c r="HW145" s="376"/>
      <c r="HX145" s="376"/>
      <c r="HY145" s="376"/>
      <c r="HZ145" s="376"/>
      <c r="IA145" s="376"/>
      <c r="IB145" s="376"/>
      <c r="IC145" s="376"/>
      <c r="ID145" s="376"/>
      <c r="IE145" s="376"/>
      <c r="IF145" s="376"/>
      <c r="IG145" s="376"/>
      <c r="IH145" s="376"/>
      <c r="II145" s="376"/>
      <c r="IJ145" s="376"/>
    </row>
    <row r="146" spans="1:244" s="363" customFormat="1" ht="90.75" customHeight="1" x14ac:dyDescent="0.45">
      <c r="A146" s="511" t="s">
        <v>47</v>
      </c>
      <c r="B146" s="512">
        <v>44761</v>
      </c>
      <c r="C146" s="357"/>
      <c r="D146" s="358"/>
      <c r="E146" s="359"/>
      <c r="F146" s="359"/>
      <c r="G146" s="359"/>
      <c r="H146" s="359"/>
      <c r="I146" s="359"/>
      <c r="J146" s="359"/>
      <c r="K146" s="359"/>
      <c r="L146" s="359"/>
      <c r="M146" s="360"/>
      <c r="N146" s="491"/>
      <c r="O146" s="491"/>
      <c r="P146" s="491"/>
      <c r="Q146" s="491"/>
      <c r="R146" s="491"/>
      <c r="S146" s="491"/>
      <c r="T146" s="491"/>
      <c r="U146" s="491"/>
      <c r="V146" s="491"/>
      <c r="W146" s="491"/>
      <c r="X146" s="314" t="s">
        <v>71</v>
      </c>
      <c r="Y146" s="314">
        <v>2</v>
      </c>
      <c r="Z146" s="314">
        <v>3</v>
      </c>
      <c r="AA146" s="314">
        <v>20</v>
      </c>
      <c r="AB146" s="445" t="s">
        <v>78</v>
      </c>
      <c r="AC146" s="261"/>
      <c r="AD146" s="261"/>
      <c r="AE146" s="315"/>
      <c r="AF146" s="316"/>
      <c r="AG146" s="317"/>
      <c r="AH146" s="317"/>
      <c r="AI146" s="317"/>
      <c r="AJ146" s="317"/>
      <c r="AK146" s="317"/>
      <c r="AL146" s="318"/>
      <c r="AM146" s="546"/>
      <c r="AN146" s="546"/>
      <c r="AO146" s="546"/>
      <c r="AP146" s="546"/>
      <c r="AQ146" s="316"/>
      <c r="AR146" s="319"/>
      <c r="AS146" s="319"/>
      <c r="AT146" s="319"/>
      <c r="AU146" s="314"/>
      <c r="AV146" s="314"/>
      <c r="AW146" s="314"/>
      <c r="AX146" s="320"/>
      <c r="AY146" s="320"/>
      <c r="AZ146" s="320"/>
      <c r="BA146" s="320"/>
      <c r="BB146" s="560" t="s">
        <v>79</v>
      </c>
      <c r="BC146" s="253">
        <v>49</v>
      </c>
      <c r="BD146" s="253">
        <v>26</v>
      </c>
      <c r="BE146" s="254"/>
      <c r="BF146" s="254"/>
      <c r="BG146" s="254"/>
      <c r="BH146" s="254"/>
      <c r="BI146" s="254"/>
      <c r="BJ146" s="254"/>
      <c r="BK146" s="168"/>
      <c r="BL146" s="148"/>
      <c r="BM146" s="514">
        <v>47</v>
      </c>
      <c r="BN146" s="515">
        <v>48</v>
      </c>
      <c r="BO146" s="548">
        <v>36</v>
      </c>
      <c r="BP146" s="549" t="s">
        <v>80</v>
      </c>
      <c r="BQ146" s="516">
        <v>31</v>
      </c>
      <c r="BR146" s="547">
        <v>38</v>
      </c>
      <c r="BS146" s="216"/>
      <c r="BT146" s="216"/>
      <c r="BU146" s="216"/>
      <c r="BV146" s="216"/>
      <c r="BW146" s="216"/>
      <c r="BX146" s="216"/>
      <c r="BY146" s="191"/>
      <c r="BZ146" s="149"/>
      <c r="CA146" s="150"/>
      <c r="CB146" s="150"/>
      <c r="CC146" s="151">
        <f t="shared" si="100"/>
        <v>0</v>
      </c>
      <c r="CD146" s="151">
        <f t="shared" si="101"/>
        <v>1</v>
      </c>
      <c r="CE146" s="151">
        <f t="shared" si="102"/>
        <v>1</v>
      </c>
      <c r="CF146" s="151">
        <f t="shared" si="103"/>
        <v>0</v>
      </c>
      <c r="CG146" s="151">
        <f t="shared" si="104"/>
        <v>0</v>
      </c>
      <c r="CH146" s="151">
        <f t="shared" si="105"/>
        <v>0</v>
      </c>
      <c r="CI146" s="151">
        <f t="shared" si="106"/>
        <v>0</v>
      </c>
      <c r="CJ146" s="151">
        <f t="shared" si="107"/>
        <v>0</v>
      </c>
      <c r="CK146" s="151">
        <f t="shared" si="108"/>
        <v>0</v>
      </c>
      <c r="CL146" s="151">
        <f t="shared" si="109"/>
        <v>0</v>
      </c>
      <c r="CM146" s="151">
        <f t="shared" si="110"/>
        <v>0</v>
      </c>
      <c r="CN146" s="151">
        <f t="shared" si="111"/>
        <v>0</v>
      </c>
      <c r="CO146" s="151">
        <f t="shared" si="112"/>
        <v>0</v>
      </c>
      <c r="CP146" s="151">
        <f t="shared" si="113"/>
        <v>0</v>
      </c>
      <c r="CQ146" s="151">
        <f t="shared" si="114"/>
        <v>0</v>
      </c>
      <c r="CR146" s="151">
        <f t="shared" si="115"/>
        <v>0</v>
      </c>
      <c r="CS146" s="151">
        <f t="shared" si="116"/>
        <v>0</v>
      </c>
      <c r="CT146" s="151">
        <f t="shared" si="117"/>
        <v>0</v>
      </c>
      <c r="CU146" s="151">
        <f t="shared" si="118"/>
        <v>0</v>
      </c>
      <c r="CV146" s="151">
        <f t="shared" si="119"/>
        <v>1</v>
      </c>
      <c r="CW146" s="151">
        <f t="shared" si="120"/>
        <v>0</v>
      </c>
      <c r="CX146" s="151">
        <f t="shared" si="121"/>
        <v>0</v>
      </c>
      <c r="CY146" s="151">
        <f t="shared" si="122"/>
        <v>0</v>
      </c>
      <c r="CZ146" s="151">
        <f t="shared" si="123"/>
        <v>0</v>
      </c>
      <c r="DA146" s="151">
        <f t="shared" si="124"/>
        <v>0</v>
      </c>
      <c r="DB146" s="151">
        <f t="shared" si="125"/>
        <v>1</v>
      </c>
      <c r="DC146" s="151">
        <f t="shared" si="126"/>
        <v>0</v>
      </c>
      <c r="DD146" s="151">
        <f t="shared" si="127"/>
        <v>0</v>
      </c>
      <c r="DE146" s="151">
        <f t="shared" si="128"/>
        <v>0</v>
      </c>
      <c r="DF146" s="151">
        <f t="shared" si="129"/>
        <v>0</v>
      </c>
      <c r="DG146" s="151">
        <f t="shared" si="130"/>
        <v>1</v>
      </c>
      <c r="DH146" s="151">
        <f t="shared" si="131"/>
        <v>0</v>
      </c>
      <c r="DI146" s="151">
        <f t="shared" si="132"/>
        <v>0</v>
      </c>
      <c r="DJ146" s="151">
        <f t="shared" si="133"/>
        <v>0</v>
      </c>
      <c r="DK146" s="151">
        <f t="shared" si="134"/>
        <v>0</v>
      </c>
      <c r="DL146" s="151">
        <f t="shared" si="135"/>
        <v>1</v>
      </c>
      <c r="DM146" s="151">
        <f t="shared" si="136"/>
        <v>0</v>
      </c>
      <c r="DN146" s="151">
        <f t="shared" si="137"/>
        <v>1</v>
      </c>
      <c r="DO146" s="151">
        <f t="shared" si="138"/>
        <v>0</v>
      </c>
      <c r="DP146" s="151">
        <f t="shared" si="139"/>
        <v>0</v>
      </c>
      <c r="DQ146" s="151">
        <f t="shared" si="140"/>
        <v>0</v>
      </c>
      <c r="DR146" s="151">
        <f t="shared" si="141"/>
        <v>0</v>
      </c>
      <c r="DS146" s="151">
        <f t="shared" si="142"/>
        <v>0</v>
      </c>
      <c r="DT146" s="151">
        <f t="shared" si="143"/>
        <v>0</v>
      </c>
      <c r="DU146" s="151">
        <f t="shared" si="144"/>
        <v>0</v>
      </c>
      <c r="DV146" s="151">
        <f t="shared" si="145"/>
        <v>0</v>
      </c>
      <c r="DW146" s="151">
        <f t="shared" si="146"/>
        <v>1</v>
      </c>
      <c r="DX146" s="151">
        <f t="shared" si="147"/>
        <v>1</v>
      </c>
      <c r="DY146" s="151">
        <f t="shared" si="148"/>
        <v>1</v>
      </c>
      <c r="DZ146" s="151">
        <f t="shared" si="149"/>
        <v>0</v>
      </c>
      <c r="EA146" s="150"/>
      <c r="EB146" s="150"/>
      <c r="EC146" s="150"/>
      <c r="ED146" s="150"/>
      <c r="EE146" s="150"/>
      <c r="EF146" s="150"/>
      <c r="EG146" s="150"/>
      <c r="EH146" s="150"/>
      <c r="EI146" s="150"/>
      <c r="EJ146" s="150"/>
      <c r="EK146" s="150"/>
      <c r="EL146" s="150"/>
      <c r="EM146" s="150"/>
      <c r="EN146" s="150"/>
      <c r="EO146" s="150"/>
      <c r="EP146" s="362"/>
    </row>
    <row r="147" spans="1:244" s="363" customFormat="1" ht="87" customHeight="1" x14ac:dyDescent="0.45">
      <c r="A147" s="511" t="s">
        <v>48</v>
      </c>
      <c r="B147" s="512">
        <v>44762</v>
      </c>
      <c r="C147" s="357"/>
      <c r="D147" s="358"/>
      <c r="E147" s="359"/>
      <c r="F147" s="359"/>
      <c r="G147" s="359"/>
      <c r="H147" s="359"/>
      <c r="I147" s="359"/>
      <c r="J147" s="359"/>
      <c r="K147" s="359"/>
      <c r="L147" s="359"/>
      <c r="M147" s="360"/>
      <c r="N147" s="491"/>
      <c r="O147" s="491"/>
      <c r="P147" s="491"/>
      <c r="Q147" s="491"/>
      <c r="R147" s="491"/>
      <c r="S147" s="491"/>
      <c r="T147" s="491"/>
      <c r="U147" s="491"/>
      <c r="V147" s="491"/>
      <c r="W147" s="491"/>
      <c r="X147" s="491"/>
      <c r="Y147" s="491"/>
      <c r="Z147" s="491"/>
      <c r="AA147" s="491"/>
      <c r="AB147" s="315"/>
      <c r="AC147" s="527"/>
      <c r="AD147" s="261"/>
      <c r="AE147" s="315"/>
      <c r="AF147" s="361"/>
      <c r="AG147" s="364"/>
      <c r="AH147" s="364"/>
      <c r="AI147" s="364"/>
      <c r="AJ147" s="364"/>
      <c r="AK147" s="364"/>
      <c r="AL147" s="364"/>
      <c r="AM147" s="317"/>
      <c r="AN147" s="317"/>
      <c r="AO147" s="317"/>
      <c r="AP147" s="317"/>
      <c r="AQ147" s="364"/>
      <c r="AR147" s="365"/>
      <c r="AS147" s="365"/>
      <c r="AT147" s="365"/>
      <c r="AU147" s="314" t="s">
        <v>81</v>
      </c>
      <c r="AV147" s="314">
        <v>17</v>
      </c>
      <c r="AW147" s="314">
        <v>19</v>
      </c>
      <c r="AX147" s="314">
        <v>22</v>
      </c>
      <c r="AY147" s="463">
        <v>20</v>
      </c>
      <c r="AZ147" s="551">
        <v>27</v>
      </c>
      <c r="BA147" s="537" t="s">
        <v>82</v>
      </c>
      <c r="BB147" s="560" t="s">
        <v>83</v>
      </c>
      <c r="BC147" s="253">
        <v>49</v>
      </c>
      <c r="BD147" s="253">
        <v>26</v>
      </c>
      <c r="BE147" s="254"/>
      <c r="BF147" s="254"/>
      <c r="BG147" s="254"/>
      <c r="BH147" s="254"/>
      <c r="BI147" s="254"/>
      <c r="BJ147" s="254"/>
      <c r="BK147" s="552" t="s">
        <v>77</v>
      </c>
      <c r="BL147" s="148"/>
      <c r="BM147" s="514"/>
      <c r="BN147" s="515"/>
      <c r="BO147" s="515"/>
      <c r="BP147" s="516"/>
      <c r="BQ147" s="516"/>
      <c r="BR147" s="194"/>
      <c r="BS147" s="216"/>
      <c r="BT147" s="216"/>
      <c r="BU147" s="216"/>
      <c r="BV147" s="216"/>
      <c r="BW147" s="216"/>
      <c r="BX147" s="216"/>
      <c r="BY147" s="191"/>
      <c r="BZ147" s="149"/>
      <c r="CA147" s="150"/>
      <c r="CB147" s="150"/>
      <c r="CC147" s="151">
        <f t="shared" si="100"/>
        <v>0</v>
      </c>
      <c r="CD147" s="151">
        <f t="shared" si="101"/>
        <v>0</v>
      </c>
      <c r="CE147" s="151">
        <f t="shared" si="102"/>
        <v>0</v>
      </c>
      <c r="CF147" s="151">
        <f t="shared" si="103"/>
        <v>0</v>
      </c>
      <c r="CG147" s="151">
        <f t="shared" si="104"/>
        <v>0</v>
      </c>
      <c r="CH147" s="151">
        <f t="shared" si="105"/>
        <v>0</v>
      </c>
      <c r="CI147" s="151">
        <f t="shared" si="106"/>
        <v>0</v>
      </c>
      <c r="CJ147" s="151">
        <f t="shared" si="107"/>
        <v>0</v>
      </c>
      <c r="CK147" s="151">
        <f t="shared" si="108"/>
        <v>0</v>
      </c>
      <c r="CL147" s="151">
        <f t="shared" si="109"/>
        <v>0</v>
      </c>
      <c r="CM147" s="151">
        <f t="shared" si="110"/>
        <v>0</v>
      </c>
      <c r="CN147" s="151">
        <f t="shared" si="111"/>
        <v>0</v>
      </c>
      <c r="CO147" s="151">
        <f t="shared" si="112"/>
        <v>0</v>
      </c>
      <c r="CP147" s="151">
        <f t="shared" si="113"/>
        <v>0</v>
      </c>
      <c r="CQ147" s="151">
        <f t="shared" si="114"/>
        <v>0</v>
      </c>
      <c r="CR147" s="151">
        <f t="shared" si="115"/>
        <v>0</v>
      </c>
      <c r="CS147" s="151">
        <f t="shared" si="116"/>
        <v>1</v>
      </c>
      <c r="CT147" s="151">
        <f t="shared" si="117"/>
        <v>0</v>
      </c>
      <c r="CU147" s="151">
        <f t="shared" si="118"/>
        <v>1</v>
      </c>
      <c r="CV147" s="151">
        <f t="shared" si="119"/>
        <v>1</v>
      </c>
      <c r="CW147" s="151">
        <f t="shared" si="120"/>
        <v>0</v>
      </c>
      <c r="CX147" s="151">
        <f t="shared" si="121"/>
        <v>1</v>
      </c>
      <c r="CY147" s="151">
        <f t="shared" si="122"/>
        <v>0</v>
      </c>
      <c r="CZ147" s="151">
        <f t="shared" si="123"/>
        <v>0</v>
      </c>
      <c r="DA147" s="151">
        <f t="shared" si="124"/>
        <v>0</v>
      </c>
      <c r="DB147" s="151">
        <f t="shared" si="125"/>
        <v>1</v>
      </c>
      <c r="DC147" s="151">
        <f t="shared" si="126"/>
        <v>1</v>
      </c>
      <c r="DD147" s="151">
        <f t="shared" si="127"/>
        <v>0</v>
      </c>
      <c r="DE147" s="151">
        <f t="shared" si="128"/>
        <v>0</v>
      </c>
      <c r="DF147" s="151">
        <f t="shared" si="129"/>
        <v>0</v>
      </c>
      <c r="DG147" s="151">
        <f t="shared" si="130"/>
        <v>0</v>
      </c>
      <c r="DH147" s="151">
        <f t="shared" si="131"/>
        <v>0</v>
      </c>
      <c r="DI147" s="151">
        <f t="shared" si="132"/>
        <v>0</v>
      </c>
      <c r="DJ147" s="151">
        <f t="shared" si="133"/>
        <v>0</v>
      </c>
      <c r="DK147" s="151">
        <f t="shared" si="134"/>
        <v>0</v>
      </c>
      <c r="DL147" s="151">
        <f t="shared" si="135"/>
        <v>0</v>
      </c>
      <c r="DM147" s="151">
        <f t="shared" si="136"/>
        <v>0</v>
      </c>
      <c r="DN147" s="151">
        <f t="shared" si="137"/>
        <v>0</v>
      </c>
      <c r="DO147" s="151">
        <f t="shared" si="138"/>
        <v>0</v>
      </c>
      <c r="DP147" s="151">
        <f t="shared" si="139"/>
        <v>0</v>
      </c>
      <c r="DQ147" s="151">
        <f t="shared" si="140"/>
        <v>0</v>
      </c>
      <c r="DR147" s="151">
        <f t="shared" si="141"/>
        <v>0</v>
      </c>
      <c r="DS147" s="151">
        <f t="shared" si="142"/>
        <v>0</v>
      </c>
      <c r="DT147" s="151">
        <f t="shared" si="143"/>
        <v>0</v>
      </c>
      <c r="DU147" s="151">
        <f t="shared" si="144"/>
        <v>0</v>
      </c>
      <c r="DV147" s="151">
        <f t="shared" si="145"/>
        <v>0</v>
      </c>
      <c r="DW147" s="151">
        <f t="shared" si="146"/>
        <v>0</v>
      </c>
      <c r="DX147" s="151">
        <f t="shared" si="147"/>
        <v>0</v>
      </c>
      <c r="DY147" s="151">
        <f t="shared" si="148"/>
        <v>1</v>
      </c>
      <c r="DZ147" s="151">
        <f t="shared" si="149"/>
        <v>0</v>
      </c>
      <c r="EA147" s="150"/>
      <c r="EB147" s="150"/>
      <c r="EC147" s="150"/>
      <c r="ED147" s="150"/>
      <c r="EE147" s="150"/>
      <c r="EF147" s="150"/>
      <c r="EG147" s="150"/>
      <c r="EH147" s="150"/>
      <c r="EI147" s="150"/>
      <c r="EJ147" s="150"/>
      <c r="EK147" s="150"/>
      <c r="EL147" s="150"/>
      <c r="EM147" s="150"/>
      <c r="EN147" s="150"/>
      <c r="EO147" s="150"/>
      <c r="EP147" s="362"/>
    </row>
    <row r="148" spans="1:244" s="363" customFormat="1" ht="139.5" customHeight="1" x14ac:dyDescent="0.45">
      <c r="A148" s="513" t="s">
        <v>49</v>
      </c>
      <c r="B148" s="512">
        <v>44763</v>
      </c>
      <c r="C148" s="357"/>
      <c r="D148" s="358"/>
      <c r="E148" s="359"/>
      <c r="F148" s="359"/>
      <c r="G148" s="359"/>
      <c r="H148" s="359"/>
      <c r="I148" s="359"/>
      <c r="J148" s="359"/>
      <c r="K148" s="359"/>
      <c r="L148" s="359"/>
      <c r="M148" s="360"/>
      <c r="N148" s="491"/>
      <c r="O148" s="491"/>
      <c r="P148" s="491"/>
      <c r="Q148" s="491"/>
      <c r="R148" s="491"/>
      <c r="S148" s="491"/>
      <c r="T148" s="491"/>
      <c r="U148" s="491"/>
      <c r="V148" s="491"/>
      <c r="W148" s="491"/>
      <c r="X148" s="314" t="s">
        <v>71</v>
      </c>
      <c r="Y148" s="314">
        <v>2</v>
      </c>
      <c r="Z148" s="314">
        <v>3</v>
      </c>
      <c r="AA148" s="558">
        <v>20</v>
      </c>
      <c r="AB148" s="445" t="s">
        <v>84</v>
      </c>
      <c r="AC148" s="445" t="s">
        <v>85</v>
      </c>
      <c r="AD148" s="314"/>
      <c r="AE148" s="314"/>
      <c r="AF148" s="500"/>
      <c r="AG148" s="364"/>
      <c r="AH148" s="364"/>
      <c r="AI148" s="364"/>
      <c r="AJ148" s="364"/>
      <c r="AK148" s="364"/>
      <c r="AL148" s="364"/>
      <c r="AM148" s="364"/>
      <c r="AN148" s="364"/>
      <c r="AO148" s="364"/>
      <c r="AP148" s="364"/>
      <c r="AQ148" s="364"/>
      <c r="AR148" s="319"/>
      <c r="AS148" s="319"/>
      <c r="AT148" s="319"/>
      <c r="AU148" s="314"/>
      <c r="AV148" s="314"/>
      <c r="AW148" s="314"/>
      <c r="AX148" s="320"/>
      <c r="AY148" s="320"/>
      <c r="AZ148" s="320"/>
      <c r="BA148" s="320"/>
      <c r="BB148" s="560" t="s">
        <v>86</v>
      </c>
      <c r="BC148" s="253">
        <v>50</v>
      </c>
      <c r="BD148" s="253">
        <v>34</v>
      </c>
      <c r="BE148" s="254"/>
      <c r="BF148" s="254"/>
      <c r="BG148" s="254"/>
      <c r="BH148" s="254"/>
      <c r="BI148" s="254"/>
      <c r="BJ148" s="254"/>
      <c r="BL148" s="148"/>
      <c r="BM148" s="514">
        <v>47</v>
      </c>
      <c r="BN148" s="515">
        <v>48</v>
      </c>
      <c r="BO148" s="548">
        <v>36</v>
      </c>
      <c r="BP148" s="549" t="s">
        <v>80</v>
      </c>
      <c r="BQ148" s="516">
        <v>31</v>
      </c>
      <c r="BR148" s="547">
        <v>38</v>
      </c>
      <c r="BS148" s="216"/>
      <c r="BT148" s="216"/>
      <c r="BU148" s="216"/>
      <c r="BV148" s="216"/>
      <c r="BW148" s="216"/>
      <c r="BX148" s="216"/>
      <c r="BY148" s="191"/>
      <c r="BZ148" s="149"/>
      <c r="CA148" s="150"/>
      <c r="CB148" s="150"/>
      <c r="CC148" s="151">
        <f t="shared" si="100"/>
        <v>0</v>
      </c>
      <c r="CD148" s="151">
        <f t="shared" si="101"/>
        <v>1</v>
      </c>
      <c r="CE148" s="151">
        <f t="shared" si="102"/>
        <v>1</v>
      </c>
      <c r="CF148" s="151">
        <f t="shared" si="103"/>
        <v>0</v>
      </c>
      <c r="CG148" s="151">
        <f t="shared" si="104"/>
        <v>0</v>
      </c>
      <c r="CH148" s="151">
        <f t="shared" si="105"/>
        <v>0</v>
      </c>
      <c r="CI148" s="151">
        <f t="shared" si="106"/>
        <v>0</v>
      </c>
      <c r="CJ148" s="151">
        <f t="shared" si="107"/>
        <v>0</v>
      </c>
      <c r="CK148" s="151">
        <f t="shared" si="108"/>
        <v>0</v>
      </c>
      <c r="CL148" s="151">
        <f t="shared" si="109"/>
        <v>0</v>
      </c>
      <c r="CM148" s="151">
        <f t="shared" si="110"/>
        <v>0</v>
      </c>
      <c r="CN148" s="151">
        <f t="shared" si="111"/>
        <v>0</v>
      </c>
      <c r="CO148" s="151">
        <f t="shared" si="112"/>
        <v>0</v>
      </c>
      <c r="CP148" s="151">
        <f t="shared" si="113"/>
        <v>0</v>
      </c>
      <c r="CQ148" s="151">
        <f t="shared" si="114"/>
        <v>0</v>
      </c>
      <c r="CR148" s="151">
        <f t="shared" si="115"/>
        <v>0</v>
      </c>
      <c r="CS148" s="151">
        <f t="shared" si="116"/>
        <v>0</v>
      </c>
      <c r="CT148" s="151">
        <f t="shared" si="117"/>
        <v>0</v>
      </c>
      <c r="CU148" s="151">
        <f t="shared" si="118"/>
        <v>0</v>
      </c>
      <c r="CV148" s="151">
        <f t="shared" si="119"/>
        <v>1</v>
      </c>
      <c r="CW148" s="151">
        <f t="shared" si="120"/>
        <v>0</v>
      </c>
      <c r="CX148" s="151">
        <f t="shared" si="121"/>
        <v>0</v>
      </c>
      <c r="CY148" s="151">
        <f t="shared" si="122"/>
        <v>0</v>
      </c>
      <c r="CZ148" s="151">
        <f t="shared" si="123"/>
        <v>0</v>
      </c>
      <c r="DA148" s="151">
        <f t="shared" si="124"/>
        <v>0</v>
      </c>
      <c r="DB148" s="151">
        <f t="shared" si="125"/>
        <v>0</v>
      </c>
      <c r="DC148" s="151">
        <f t="shared" si="126"/>
        <v>0</v>
      </c>
      <c r="DD148" s="151">
        <f t="shared" si="127"/>
        <v>0</v>
      </c>
      <c r="DE148" s="151">
        <f t="shared" si="128"/>
        <v>0</v>
      </c>
      <c r="DF148" s="151">
        <f t="shared" si="129"/>
        <v>0</v>
      </c>
      <c r="DG148" s="151">
        <f t="shared" si="130"/>
        <v>1</v>
      </c>
      <c r="DH148" s="151">
        <f t="shared" si="131"/>
        <v>0</v>
      </c>
      <c r="DI148" s="151">
        <f t="shared" si="132"/>
        <v>0</v>
      </c>
      <c r="DJ148" s="151">
        <f t="shared" si="133"/>
        <v>1</v>
      </c>
      <c r="DK148" s="151">
        <f t="shared" si="134"/>
        <v>0</v>
      </c>
      <c r="DL148" s="151">
        <f t="shared" si="135"/>
        <v>1</v>
      </c>
      <c r="DM148" s="151">
        <f t="shared" si="136"/>
        <v>0</v>
      </c>
      <c r="DN148" s="151">
        <f t="shared" si="137"/>
        <v>1</v>
      </c>
      <c r="DO148" s="151">
        <f t="shared" si="138"/>
        <v>0</v>
      </c>
      <c r="DP148" s="151">
        <f t="shared" si="139"/>
        <v>0</v>
      </c>
      <c r="DQ148" s="151">
        <f t="shared" si="140"/>
        <v>0</v>
      </c>
      <c r="DR148" s="151">
        <f t="shared" si="141"/>
        <v>0</v>
      </c>
      <c r="DS148" s="151">
        <f t="shared" si="142"/>
        <v>0</v>
      </c>
      <c r="DT148" s="151">
        <f t="shared" si="143"/>
        <v>0</v>
      </c>
      <c r="DU148" s="151">
        <f t="shared" si="144"/>
        <v>0</v>
      </c>
      <c r="DV148" s="151">
        <f t="shared" si="145"/>
        <v>0</v>
      </c>
      <c r="DW148" s="151">
        <f t="shared" si="146"/>
        <v>1</v>
      </c>
      <c r="DX148" s="151">
        <f t="shared" si="147"/>
        <v>1</v>
      </c>
      <c r="DY148" s="151">
        <f t="shared" si="148"/>
        <v>0</v>
      </c>
      <c r="DZ148" s="151">
        <f t="shared" si="149"/>
        <v>1</v>
      </c>
      <c r="EA148" s="150"/>
      <c r="EB148" s="150"/>
      <c r="EC148" s="150"/>
      <c r="ED148" s="150"/>
      <c r="EE148" s="150"/>
      <c r="EF148" s="150"/>
      <c r="EG148" s="150"/>
      <c r="EH148" s="150"/>
      <c r="EI148" s="150"/>
      <c r="EJ148" s="150"/>
      <c r="EK148" s="150"/>
      <c r="EL148" s="150"/>
      <c r="EM148" s="150"/>
      <c r="EN148" s="150"/>
      <c r="EO148" s="150"/>
      <c r="EP148" s="362"/>
    </row>
    <row r="149" spans="1:244" s="377" customFormat="1" ht="88.5" customHeight="1" x14ac:dyDescent="0.45">
      <c r="A149" s="400" t="s">
        <v>50</v>
      </c>
      <c r="B149" s="412">
        <v>44764</v>
      </c>
      <c r="C149" s="354"/>
      <c r="D149" s="355"/>
      <c r="E149" s="366"/>
      <c r="F149" s="366"/>
      <c r="G149" s="366"/>
      <c r="H149" s="366"/>
      <c r="I149" s="366"/>
      <c r="J149" s="366"/>
      <c r="K149" s="366"/>
      <c r="L149" s="366"/>
      <c r="M149" s="453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81" t="s">
        <v>71</v>
      </c>
      <c r="Y149" s="281">
        <v>8</v>
      </c>
      <c r="Z149" s="281">
        <v>9</v>
      </c>
      <c r="AA149" s="281">
        <v>11</v>
      </c>
      <c r="AB149" s="281">
        <v>42</v>
      </c>
      <c r="AC149" s="261"/>
      <c r="AD149" s="282"/>
      <c r="AE149" s="261"/>
      <c r="AF149" s="456"/>
      <c r="AG149" s="367"/>
      <c r="AH149" s="367"/>
      <c r="AI149" s="339"/>
      <c r="AJ149" s="367"/>
      <c r="AK149" s="367"/>
      <c r="AL149" s="367"/>
      <c r="AM149" s="367"/>
      <c r="AN149" s="367"/>
      <c r="AO149" s="367"/>
      <c r="AP149" s="367"/>
      <c r="AQ149" s="367"/>
      <c r="AR149" s="368"/>
      <c r="AS149" s="368"/>
      <c r="AT149" s="368"/>
      <c r="AU149" s="338"/>
      <c r="AV149" s="290"/>
      <c r="AW149" s="290"/>
      <c r="AX149" s="284"/>
      <c r="AY149" s="322"/>
      <c r="AZ149" s="322"/>
      <c r="BA149" s="322"/>
      <c r="BB149" s="560" t="s">
        <v>87</v>
      </c>
      <c r="BC149" s="241">
        <v>50</v>
      </c>
      <c r="BD149" s="241">
        <v>34</v>
      </c>
      <c r="BE149" s="240"/>
      <c r="BF149" s="240"/>
      <c r="BG149" s="240"/>
      <c r="BH149" s="240"/>
      <c r="BI149" s="240"/>
      <c r="BJ149" s="240"/>
      <c r="BK149" s="168"/>
      <c r="BL149" s="11"/>
      <c r="BM149" s="517">
        <v>47</v>
      </c>
      <c r="BN149" s="518">
        <v>48</v>
      </c>
      <c r="BO149" s="519">
        <v>36</v>
      </c>
      <c r="BP149" s="550" t="s">
        <v>80</v>
      </c>
      <c r="BQ149" s="520">
        <v>31</v>
      </c>
      <c r="BR149" s="547">
        <v>38</v>
      </c>
      <c r="BS149" s="194"/>
      <c r="BT149" s="194"/>
      <c r="BU149" s="194"/>
      <c r="BV149" s="194"/>
      <c r="BW149" s="194"/>
      <c r="BX149" s="194"/>
      <c r="BY149" s="204"/>
      <c r="BZ149" s="44"/>
      <c r="CA149" s="5"/>
      <c r="CB149" s="5"/>
      <c r="CC149" s="16">
        <f t="shared" si="100"/>
        <v>0</v>
      </c>
      <c r="CD149" s="16">
        <f t="shared" si="101"/>
        <v>0</v>
      </c>
      <c r="CE149" s="16">
        <f t="shared" si="102"/>
        <v>0</v>
      </c>
      <c r="CF149" s="16">
        <f t="shared" si="103"/>
        <v>0</v>
      </c>
      <c r="CG149" s="16">
        <f t="shared" si="104"/>
        <v>0</v>
      </c>
      <c r="CH149" s="16">
        <f t="shared" si="105"/>
        <v>0</v>
      </c>
      <c r="CI149" s="16">
        <f t="shared" si="106"/>
        <v>0</v>
      </c>
      <c r="CJ149" s="16">
        <f t="shared" si="107"/>
        <v>1</v>
      </c>
      <c r="CK149" s="16">
        <f t="shared" si="108"/>
        <v>1</v>
      </c>
      <c r="CL149" s="16">
        <f t="shared" si="109"/>
        <v>0</v>
      </c>
      <c r="CM149" s="16">
        <f t="shared" si="110"/>
        <v>1</v>
      </c>
      <c r="CN149" s="16">
        <f t="shared" si="111"/>
        <v>0</v>
      </c>
      <c r="CO149" s="16">
        <f t="shared" si="112"/>
        <v>0</v>
      </c>
      <c r="CP149" s="16">
        <f t="shared" si="113"/>
        <v>0</v>
      </c>
      <c r="CQ149" s="16">
        <f t="shared" si="114"/>
        <v>0</v>
      </c>
      <c r="CR149" s="16">
        <f t="shared" si="115"/>
        <v>0</v>
      </c>
      <c r="CS149" s="16">
        <f t="shared" si="116"/>
        <v>0</v>
      </c>
      <c r="CT149" s="16">
        <f t="shared" si="117"/>
        <v>0</v>
      </c>
      <c r="CU149" s="16">
        <f t="shared" si="118"/>
        <v>0</v>
      </c>
      <c r="CV149" s="16">
        <f t="shared" si="119"/>
        <v>0</v>
      </c>
      <c r="CW149" s="16">
        <f t="shared" si="120"/>
        <v>0</v>
      </c>
      <c r="CX149" s="16">
        <f t="shared" si="121"/>
        <v>0</v>
      </c>
      <c r="CY149" s="16">
        <f t="shared" si="122"/>
        <v>0</v>
      </c>
      <c r="CZ149" s="16">
        <f t="shared" si="123"/>
        <v>0</v>
      </c>
      <c r="DA149" s="16">
        <f t="shared" si="124"/>
        <v>0</v>
      </c>
      <c r="DB149" s="16">
        <f t="shared" si="125"/>
        <v>0</v>
      </c>
      <c r="DC149" s="16">
        <f t="shared" si="126"/>
        <v>0</v>
      </c>
      <c r="DD149" s="16">
        <f t="shared" si="127"/>
        <v>0</v>
      </c>
      <c r="DE149" s="16">
        <f t="shared" si="128"/>
        <v>0</v>
      </c>
      <c r="DF149" s="16">
        <f t="shared" si="129"/>
        <v>0</v>
      </c>
      <c r="DG149" s="16">
        <f t="shared" si="130"/>
        <v>1</v>
      </c>
      <c r="DH149" s="16">
        <f t="shared" si="131"/>
        <v>0</v>
      </c>
      <c r="DI149" s="16">
        <f t="shared" si="132"/>
        <v>0</v>
      </c>
      <c r="DJ149" s="16">
        <f t="shared" si="133"/>
        <v>1</v>
      </c>
      <c r="DK149" s="16">
        <f t="shared" si="134"/>
        <v>0</v>
      </c>
      <c r="DL149" s="16">
        <f t="shared" si="135"/>
        <v>1</v>
      </c>
      <c r="DM149" s="16">
        <f t="shared" si="136"/>
        <v>0</v>
      </c>
      <c r="DN149" s="16">
        <f t="shared" si="137"/>
        <v>1</v>
      </c>
      <c r="DO149" s="16">
        <f t="shared" si="138"/>
        <v>0</v>
      </c>
      <c r="DP149" s="16">
        <f t="shared" si="139"/>
        <v>0</v>
      </c>
      <c r="DQ149" s="16">
        <f t="shared" si="140"/>
        <v>0</v>
      </c>
      <c r="DR149" s="16">
        <f t="shared" si="141"/>
        <v>1</v>
      </c>
      <c r="DS149" s="16">
        <f t="shared" si="142"/>
        <v>0</v>
      </c>
      <c r="DT149" s="16">
        <f t="shared" si="143"/>
        <v>0</v>
      </c>
      <c r="DU149" s="16">
        <f t="shared" si="144"/>
        <v>0</v>
      </c>
      <c r="DV149" s="16">
        <f t="shared" si="145"/>
        <v>0</v>
      </c>
      <c r="DW149" s="16">
        <f t="shared" si="146"/>
        <v>1</v>
      </c>
      <c r="DX149" s="16">
        <f t="shared" si="147"/>
        <v>1</v>
      </c>
      <c r="DY149" s="16">
        <f t="shared" si="148"/>
        <v>0</v>
      </c>
      <c r="DZ149" s="16">
        <f t="shared" si="149"/>
        <v>1</v>
      </c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375"/>
      <c r="EQ149" s="376"/>
      <c r="ER149" s="376"/>
      <c r="ES149" s="376"/>
      <c r="ET149" s="376"/>
      <c r="EU149" s="376"/>
      <c r="EV149" s="376"/>
      <c r="EW149" s="376"/>
      <c r="EX149" s="376"/>
      <c r="EY149" s="376"/>
      <c r="EZ149" s="376"/>
      <c r="FA149" s="376"/>
      <c r="FB149" s="376"/>
      <c r="FC149" s="376"/>
      <c r="FD149" s="376"/>
      <c r="FE149" s="376"/>
      <c r="FF149" s="376"/>
      <c r="FG149" s="376"/>
      <c r="FH149" s="376"/>
      <c r="FI149" s="376"/>
      <c r="FJ149" s="376"/>
      <c r="FK149" s="376"/>
      <c r="FL149" s="376"/>
      <c r="FM149" s="376"/>
      <c r="FN149" s="376"/>
      <c r="FO149" s="376"/>
      <c r="FP149" s="376"/>
      <c r="FQ149" s="376"/>
      <c r="FR149" s="376"/>
      <c r="FS149" s="376"/>
      <c r="FT149" s="376"/>
      <c r="FU149" s="376"/>
      <c r="FV149" s="376"/>
      <c r="FW149" s="376"/>
      <c r="FX149" s="376"/>
      <c r="FY149" s="376"/>
      <c r="FZ149" s="376"/>
      <c r="GA149" s="376"/>
      <c r="GB149" s="376"/>
      <c r="GC149" s="376"/>
      <c r="GD149" s="376"/>
      <c r="GE149" s="376"/>
      <c r="GF149" s="376"/>
      <c r="GG149" s="376"/>
      <c r="GH149" s="376"/>
      <c r="GI149" s="376"/>
      <c r="GJ149" s="376"/>
      <c r="GK149" s="376"/>
      <c r="GL149" s="376"/>
      <c r="GM149" s="376"/>
      <c r="GN149" s="376"/>
      <c r="GO149" s="376"/>
      <c r="GP149" s="376"/>
      <c r="GQ149" s="376"/>
      <c r="GR149" s="376"/>
      <c r="GS149" s="376"/>
      <c r="GT149" s="376"/>
      <c r="GU149" s="376"/>
      <c r="GV149" s="376"/>
      <c r="GW149" s="376"/>
      <c r="GX149" s="376"/>
      <c r="GY149" s="376"/>
      <c r="GZ149" s="376"/>
      <c r="HA149" s="376"/>
      <c r="HB149" s="376"/>
      <c r="HC149" s="376"/>
      <c r="HD149" s="376"/>
      <c r="HE149" s="376"/>
      <c r="HF149" s="376"/>
      <c r="HG149" s="376"/>
      <c r="HH149" s="376"/>
      <c r="HI149" s="376"/>
      <c r="HJ149" s="376"/>
      <c r="HK149" s="376"/>
      <c r="HL149" s="376"/>
      <c r="HM149" s="376"/>
      <c r="HN149" s="376"/>
      <c r="HO149" s="376"/>
      <c r="HP149" s="376"/>
      <c r="HQ149" s="376"/>
      <c r="HR149" s="376"/>
      <c r="HS149" s="376"/>
      <c r="HT149" s="376"/>
      <c r="HU149" s="376"/>
      <c r="HV149" s="376"/>
      <c r="HW149" s="376"/>
      <c r="HX149" s="376"/>
      <c r="HY149" s="376"/>
      <c r="HZ149" s="376"/>
      <c r="IA149" s="376"/>
      <c r="IB149" s="376"/>
      <c r="IC149" s="376"/>
      <c r="ID149" s="376"/>
      <c r="IE149" s="376"/>
      <c r="IF149" s="376"/>
      <c r="IG149" s="376"/>
      <c r="IH149" s="376"/>
      <c r="II149" s="376"/>
      <c r="IJ149" s="376"/>
    </row>
    <row r="150" spans="1:244" s="377" customFormat="1" ht="23.25" customHeight="1" x14ac:dyDescent="0.45">
      <c r="A150" s="400" t="s">
        <v>51</v>
      </c>
      <c r="B150" s="412">
        <v>44765</v>
      </c>
      <c r="C150" s="354"/>
      <c r="D150" s="355"/>
      <c r="E150" s="366"/>
      <c r="F150" s="366"/>
      <c r="G150" s="366"/>
      <c r="H150" s="366"/>
      <c r="I150" s="366"/>
      <c r="J150" s="366"/>
      <c r="K150" s="366"/>
      <c r="L150" s="366"/>
      <c r="M150" s="453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1"/>
      <c r="Y150" s="261"/>
      <c r="Z150" s="261"/>
      <c r="AA150" s="261"/>
      <c r="AB150" s="261"/>
      <c r="AC150" s="261"/>
      <c r="AD150" s="282"/>
      <c r="AE150" s="261"/>
      <c r="AF150" s="456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Q150" s="367"/>
      <c r="AR150" s="368"/>
      <c r="AS150" s="368"/>
      <c r="AT150" s="368"/>
      <c r="AU150" s="338"/>
      <c r="AV150" s="290"/>
      <c r="AW150" s="290"/>
      <c r="AX150" s="284"/>
      <c r="AY150" s="284"/>
      <c r="AZ150" s="284"/>
      <c r="BA150" s="284"/>
      <c r="BB150" s="268"/>
      <c r="BC150" s="248"/>
      <c r="BD150" s="248"/>
      <c r="BE150" s="240"/>
      <c r="BF150" s="240"/>
      <c r="BG150" s="240"/>
      <c r="BH150" s="240"/>
      <c r="BI150" s="240"/>
      <c r="BJ150" s="240"/>
      <c r="BK150" s="123"/>
      <c r="BL150" s="11"/>
      <c r="BM150" s="521">
        <v>47</v>
      </c>
      <c r="BN150" s="522">
        <v>48</v>
      </c>
      <c r="BO150" s="519">
        <v>36</v>
      </c>
      <c r="BP150" s="550" t="s">
        <v>80</v>
      </c>
      <c r="BQ150" s="523">
        <v>31</v>
      </c>
      <c r="BR150" s="547">
        <v>38</v>
      </c>
      <c r="BS150" s="194"/>
      <c r="BT150" s="194"/>
      <c r="BU150" s="194"/>
      <c r="BV150" s="194"/>
      <c r="BW150" s="194"/>
      <c r="BX150" s="194"/>
      <c r="BY150" s="204"/>
      <c r="BZ150" s="44"/>
      <c r="CA150" s="5"/>
      <c r="CB150" s="5"/>
      <c r="CC150" s="16">
        <f t="shared" si="100"/>
        <v>0</v>
      </c>
      <c r="CD150" s="16">
        <f t="shared" si="101"/>
        <v>0</v>
      </c>
      <c r="CE150" s="16">
        <f t="shared" si="102"/>
        <v>0</v>
      </c>
      <c r="CF150" s="16">
        <f t="shared" si="103"/>
        <v>0</v>
      </c>
      <c r="CG150" s="16">
        <f t="shared" si="104"/>
        <v>0</v>
      </c>
      <c r="CH150" s="16">
        <f t="shared" si="105"/>
        <v>0</v>
      </c>
      <c r="CI150" s="16">
        <f t="shared" si="106"/>
        <v>0</v>
      </c>
      <c r="CJ150" s="16">
        <f t="shared" si="107"/>
        <v>0</v>
      </c>
      <c r="CK150" s="16">
        <f t="shared" si="108"/>
        <v>0</v>
      </c>
      <c r="CL150" s="16">
        <f t="shared" si="109"/>
        <v>0</v>
      </c>
      <c r="CM150" s="16">
        <f t="shared" si="110"/>
        <v>0</v>
      </c>
      <c r="CN150" s="16">
        <f t="shared" si="111"/>
        <v>0</v>
      </c>
      <c r="CO150" s="16">
        <f t="shared" si="112"/>
        <v>0</v>
      </c>
      <c r="CP150" s="16">
        <f t="shared" si="113"/>
        <v>0</v>
      </c>
      <c r="CQ150" s="16">
        <f t="shared" si="114"/>
        <v>0</v>
      </c>
      <c r="CR150" s="16">
        <f t="shared" si="115"/>
        <v>0</v>
      </c>
      <c r="CS150" s="16">
        <f t="shared" si="116"/>
        <v>0</v>
      </c>
      <c r="CT150" s="16">
        <f t="shared" si="117"/>
        <v>0</v>
      </c>
      <c r="CU150" s="16">
        <f t="shared" si="118"/>
        <v>0</v>
      </c>
      <c r="CV150" s="16">
        <f t="shared" si="119"/>
        <v>0</v>
      </c>
      <c r="CW150" s="16">
        <f t="shared" si="120"/>
        <v>0</v>
      </c>
      <c r="CX150" s="16">
        <f t="shared" si="121"/>
        <v>0</v>
      </c>
      <c r="CY150" s="16">
        <f t="shared" si="122"/>
        <v>0</v>
      </c>
      <c r="CZ150" s="16">
        <f t="shared" si="123"/>
        <v>0</v>
      </c>
      <c r="DA150" s="16">
        <f t="shared" si="124"/>
        <v>0</v>
      </c>
      <c r="DB150" s="16">
        <f t="shared" si="125"/>
        <v>0</v>
      </c>
      <c r="DC150" s="16">
        <f t="shared" si="126"/>
        <v>0</v>
      </c>
      <c r="DD150" s="16">
        <f t="shared" si="127"/>
        <v>0</v>
      </c>
      <c r="DE150" s="16">
        <f t="shared" si="128"/>
        <v>0</v>
      </c>
      <c r="DF150" s="16">
        <f t="shared" si="129"/>
        <v>0</v>
      </c>
      <c r="DG150" s="16">
        <f t="shared" si="130"/>
        <v>1</v>
      </c>
      <c r="DH150" s="16">
        <f t="shared" si="131"/>
        <v>0</v>
      </c>
      <c r="DI150" s="16">
        <f t="shared" si="132"/>
        <v>0</v>
      </c>
      <c r="DJ150" s="16">
        <f t="shared" si="133"/>
        <v>0</v>
      </c>
      <c r="DK150" s="16">
        <f t="shared" si="134"/>
        <v>0</v>
      </c>
      <c r="DL150" s="16">
        <f t="shared" si="135"/>
        <v>1</v>
      </c>
      <c r="DM150" s="16">
        <f t="shared" si="136"/>
        <v>0</v>
      </c>
      <c r="DN150" s="16">
        <f t="shared" si="137"/>
        <v>1</v>
      </c>
      <c r="DO150" s="16">
        <f t="shared" si="138"/>
        <v>0</v>
      </c>
      <c r="DP150" s="16">
        <f t="shared" si="139"/>
        <v>0</v>
      </c>
      <c r="DQ150" s="16">
        <f t="shared" si="140"/>
        <v>0</v>
      </c>
      <c r="DR150" s="16">
        <f t="shared" si="141"/>
        <v>0</v>
      </c>
      <c r="DS150" s="16">
        <f t="shared" si="142"/>
        <v>0</v>
      </c>
      <c r="DT150" s="16">
        <f t="shared" si="143"/>
        <v>0</v>
      </c>
      <c r="DU150" s="16">
        <f t="shared" si="144"/>
        <v>0</v>
      </c>
      <c r="DV150" s="16">
        <f t="shared" si="145"/>
        <v>0</v>
      </c>
      <c r="DW150" s="16">
        <f t="shared" si="146"/>
        <v>1</v>
      </c>
      <c r="DX150" s="16">
        <f t="shared" si="147"/>
        <v>1</v>
      </c>
      <c r="DY150" s="16">
        <f t="shared" si="148"/>
        <v>0</v>
      </c>
      <c r="DZ150" s="16">
        <f t="shared" si="149"/>
        <v>0</v>
      </c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375"/>
      <c r="EQ150" s="376"/>
      <c r="ER150" s="376"/>
      <c r="ES150" s="376"/>
      <c r="ET150" s="376"/>
      <c r="EU150" s="376"/>
      <c r="EV150" s="376"/>
      <c r="EW150" s="376"/>
      <c r="EX150" s="376"/>
      <c r="EY150" s="376"/>
      <c r="EZ150" s="376"/>
      <c r="FA150" s="376"/>
      <c r="FB150" s="376"/>
      <c r="FC150" s="376"/>
      <c r="FD150" s="376"/>
      <c r="FE150" s="376"/>
      <c r="FF150" s="376"/>
      <c r="FG150" s="376"/>
      <c r="FH150" s="376"/>
      <c r="FI150" s="376"/>
      <c r="FJ150" s="376"/>
      <c r="FK150" s="376"/>
      <c r="FL150" s="376"/>
      <c r="FM150" s="376"/>
      <c r="FN150" s="376"/>
      <c r="FO150" s="376"/>
      <c r="FP150" s="376"/>
      <c r="FQ150" s="376"/>
      <c r="FR150" s="376"/>
      <c r="FS150" s="376"/>
      <c r="FT150" s="376"/>
      <c r="FU150" s="376"/>
      <c r="FV150" s="376"/>
      <c r="FW150" s="376"/>
      <c r="FX150" s="376"/>
      <c r="FY150" s="376"/>
      <c r="FZ150" s="376"/>
      <c r="GA150" s="376"/>
      <c r="GB150" s="376"/>
      <c r="GC150" s="376"/>
      <c r="GD150" s="376"/>
      <c r="GE150" s="376"/>
      <c r="GF150" s="376"/>
      <c r="GG150" s="376"/>
      <c r="GH150" s="376"/>
      <c r="GI150" s="376"/>
      <c r="GJ150" s="376"/>
      <c r="GK150" s="376"/>
      <c r="GL150" s="376"/>
      <c r="GM150" s="376"/>
      <c r="GN150" s="376"/>
      <c r="GO150" s="376"/>
      <c r="GP150" s="376"/>
      <c r="GQ150" s="376"/>
      <c r="GR150" s="376"/>
      <c r="GS150" s="376"/>
      <c r="GT150" s="376"/>
      <c r="GU150" s="376"/>
      <c r="GV150" s="376"/>
      <c r="GW150" s="376"/>
      <c r="GX150" s="376"/>
      <c r="GY150" s="376"/>
      <c r="GZ150" s="376"/>
      <c r="HA150" s="376"/>
      <c r="HB150" s="376"/>
      <c r="HC150" s="376"/>
      <c r="HD150" s="376"/>
      <c r="HE150" s="376"/>
      <c r="HF150" s="376"/>
      <c r="HG150" s="376"/>
      <c r="HH150" s="376"/>
      <c r="HI150" s="376"/>
      <c r="HJ150" s="376"/>
      <c r="HK150" s="376"/>
      <c r="HL150" s="376"/>
      <c r="HM150" s="376"/>
      <c r="HN150" s="376"/>
      <c r="HO150" s="376"/>
      <c r="HP150" s="376"/>
      <c r="HQ150" s="376"/>
      <c r="HR150" s="376"/>
      <c r="HS150" s="376"/>
      <c r="HT150" s="376"/>
      <c r="HU150" s="376"/>
      <c r="HV150" s="376"/>
      <c r="HW150" s="376"/>
      <c r="HX150" s="376"/>
      <c r="HY150" s="376"/>
      <c r="HZ150" s="376"/>
      <c r="IA150" s="376"/>
      <c r="IB150" s="376"/>
      <c r="IC150" s="376"/>
      <c r="ID150" s="376"/>
      <c r="IE150" s="376"/>
      <c r="IF150" s="376"/>
      <c r="IG150" s="376"/>
      <c r="IH150" s="376"/>
      <c r="II150" s="376"/>
      <c r="IJ150" s="376"/>
    </row>
    <row r="151" spans="1:244" s="332" customFormat="1" ht="21" customHeight="1" x14ac:dyDescent="0.45">
      <c r="A151" s="399" t="s">
        <v>52</v>
      </c>
      <c r="B151" s="413">
        <v>44766</v>
      </c>
      <c r="C151" s="340"/>
      <c r="D151" s="341"/>
      <c r="E151" s="342"/>
      <c r="F151" s="342"/>
      <c r="G151" s="342"/>
      <c r="H151" s="342"/>
      <c r="I151" s="342"/>
      <c r="J151" s="342"/>
      <c r="K151" s="342"/>
      <c r="L151" s="342"/>
      <c r="M151" s="454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70"/>
      <c r="Y151" s="270"/>
      <c r="Z151" s="270"/>
      <c r="AA151" s="270"/>
      <c r="AB151" s="270"/>
      <c r="AC151" s="270"/>
      <c r="AD151" s="270"/>
      <c r="AE151" s="270"/>
      <c r="AF151" s="457"/>
      <c r="AG151" s="343"/>
      <c r="AH151" s="343"/>
      <c r="AI151" s="343"/>
      <c r="AJ151" s="343"/>
      <c r="AK151" s="343"/>
      <c r="AL151" s="343"/>
      <c r="AM151" s="343"/>
      <c r="AN151" s="343"/>
      <c r="AO151" s="343"/>
      <c r="AP151" s="343"/>
      <c r="AQ151" s="343"/>
      <c r="AR151" s="344"/>
      <c r="AS151" s="344"/>
      <c r="AT151" s="344"/>
      <c r="AU151" s="345"/>
      <c r="AV151" s="271"/>
      <c r="AW151" s="271"/>
      <c r="AX151" s="272"/>
      <c r="AY151" s="272"/>
      <c r="AZ151" s="272"/>
      <c r="BA151" s="272"/>
      <c r="BB151" s="272"/>
      <c r="BC151" s="243"/>
      <c r="BD151" s="243"/>
      <c r="BE151" s="243"/>
      <c r="BF151" s="243"/>
      <c r="BG151" s="243"/>
      <c r="BH151" s="243"/>
      <c r="BI151" s="243"/>
      <c r="BJ151" s="243"/>
      <c r="BK151" s="113"/>
      <c r="BL151" s="12"/>
      <c r="BM151" s="524"/>
      <c r="BN151" s="525"/>
      <c r="BO151" s="525"/>
      <c r="BP151" s="525"/>
      <c r="BQ151" s="526"/>
      <c r="BR151" s="526"/>
      <c r="BS151" s="175"/>
      <c r="BT151" s="175"/>
      <c r="BU151" s="175"/>
      <c r="BV151" s="175"/>
      <c r="BW151" s="175"/>
      <c r="BX151" s="175"/>
      <c r="BY151" s="189"/>
      <c r="BZ151" s="12"/>
      <c r="CA151" s="9"/>
      <c r="CB151" s="9"/>
      <c r="CC151" s="16">
        <f t="shared" si="100"/>
        <v>0</v>
      </c>
      <c r="CD151" s="16">
        <f t="shared" si="101"/>
        <v>0</v>
      </c>
      <c r="CE151" s="16">
        <f t="shared" si="102"/>
        <v>0</v>
      </c>
      <c r="CF151" s="16">
        <f t="shared" si="103"/>
        <v>0</v>
      </c>
      <c r="CG151" s="16">
        <f t="shared" si="104"/>
        <v>0</v>
      </c>
      <c r="CH151" s="16">
        <f t="shared" si="105"/>
        <v>0</v>
      </c>
      <c r="CI151" s="16">
        <f t="shared" si="106"/>
        <v>0</v>
      </c>
      <c r="CJ151" s="16">
        <f t="shared" si="107"/>
        <v>0</v>
      </c>
      <c r="CK151" s="16">
        <f t="shared" si="108"/>
        <v>0</v>
      </c>
      <c r="CL151" s="16">
        <f t="shared" si="109"/>
        <v>0</v>
      </c>
      <c r="CM151" s="16">
        <f t="shared" si="110"/>
        <v>0</v>
      </c>
      <c r="CN151" s="16">
        <f t="shared" si="111"/>
        <v>0</v>
      </c>
      <c r="CO151" s="16">
        <f t="shared" si="112"/>
        <v>0</v>
      </c>
      <c r="CP151" s="16">
        <f t="shared" si="113"/>
        <v>0</v>
      </c>
      <c r="CQ151" s="16">
        <f t="shared" si="114"/>
        <v>0</v>
      </c>
      <c r="CR151" s="16">
        <f t="shared" si="115"/>
        <v>0</v>
      </c>
      <c r="CS151" s="16">
        <f t="shared" si="116"/>
        <v>0</v>
      </c>
      <c r="CT151" s="16">
        <f t="shared" si="117"/>
        <v>0</v>
      </c>
      <c r="CU151" s="16">
        <f t="shared" si="118"/>
        <v>0</v>
      </c>
      <c r="CV151" s="16">
        <f t="shared" si="119"/>
        <v>0</v>
      </c>
      <c r="CW151" s="16">
        <f t="shared" si="120"/>
        <v>0</v>
      </c>
      <c r="CX151" s="16">
        <f t="shared" si="121"/>
        <v>0</v>
      </c>
      <c r="CY151" s="16">
        <f t="shared" si="122"/>
        <v>0</v>
      </c>
      <c r="CZ151" s="16">
        <f t="shared" si="123"/>
        <v>0</v>
      </c>
      <c r="DA151" s="16">
        <f t="shared" si="124"/>
        <v>0</v>
      </c>
      <c r="DB151" s="16">
        <f t="shared" si="125"/>
        <v>0</v>
      </c>
      <c r="DC151" s="16">
        <f t="shared" si="126"/>
        <v>0</v>
      </c>
      <c r="DD151" s="16">
        <f t="shared" si="127"/>
        <v>0</v>
      </c>
      <c r="DE151" s="16">
        <f t="shared" si="128"/>
        <v>0</v>
      </c>
      <c r="DF151" s="16">
        <f t="shared" si="129"/>
        <v>0</v>
      </c>
      <c r="DG151" s="16">
        <f t="shared" si="130"/>
        <v>0</v>
      </c>
      <c r="DH151" s="16">
        <f t="shared" si="131"/>
        <v>0</v>
      </c>
      <c r="DI151" s="16">
        <f t="shared" si="132"/>
        <v>0</v>
      </c>
      <c r="DJ151" s="16">
        <f t="shared" si="133"/>
        <v>0</v>
      </c>
      <c r="DK151" s="16">
        <f t="shared" si="134"/>
        <v>0</v>
      </c>
      <c r="DL151" s="16">
        <f t="shared" si="135"/>
        <v>0</v>
      </c>
      <c r="DM151" s="16">
        <f t="shared" si="136"/>
        <v>0</v>
      </c>
      <c r="DN151" s="16">
        <f t="shared" si="137"/>
        <v>0</v>
      </c>
      <c r="DO151" s="16">
        <f t="shared" si="138"/>
        <v>0</v>
      </c>
      <c r="DP151" s="16">
        <f t="shared" si="139"/>
        <v>0</v>
      </c>
      <c r="DQ151" s="16">
        <f t="shared" si="140"/>
        <v>0</v>
      </c>
      <c r="DR151" s="16">
        <f t="shared" si="141"/>
        <v>0</v>
      </c>
      <c r="DS151" s="16">
        <f t="shared" si="142"/>
        <v>0</v>
      </c>
      <c r="DT151" s="16">
        <f t="shared" si="143"/>
        <v>0</v>
      </c>
      <c r="DU151" s="16">
        <f t="shared" si="144"/>
        <v>0</v>
      </c>
      <c r="DV151" s="16">
        <f t="shared" si="145"/>
        <v>0</v>
      </c>
      <c r="DW151" s="16">
        <f t="shared" si="146"/>
        <v>0</v>
      </c>
      <c r="DX151" s="16">
        <f t="shared" si="147"/>
        <v>0</v>
      </c>
      <c r="DY151" s="16">
        <f t="shared" si="148"/>
        <v>0</v>
      </c>
      <c r="DZ151" s="16">
        <f t="shared" si="149"/>
        <v>0</v>
      </c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331"/>
    </row>
    <row r="152" spans="1:244" s="377" customFormat="1" ht="23.25" customHeight="1" x14ac:dyDescent="0.45">
      <c r="A152" s="405" t="s">
        <v>46</v>
      </c>
      <c r="B152" s="412">
        <v>44767</v>
      </c>
      <c r="C152" s="354"/>
      <c r="D152" s="355"/>
      <c r="E152" s="366"/>
      <c r="F152" s="366"/>
      <c r="G152" s="366"/>
      <c r="H152" s="366"/>
      <c r="I152" s="366"/>
      <c r="J152" s="366"/>
      <c r="K152" s="366"/>
      <c r="L152" s="366"/>
      <c r="M152" s="453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81" t="s">
        <v>71</v>
      </c>
      <c r="Y152" s="281">
        <v>8</v>
      </c>
      <c r="Z152" s="281">
        <v>9</v>
      </c>
      <c r="AA152" s="281">
        <v>11</v>
      </c>
      <c r="AB152" s="281">
        <v>42</v>
      </c>
      <c r="AC152" s="261"/>
      <c r="AD152" s="282"/>
      <c r="AE152" s="261"/>
      <c r="AF152" s="456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68"/>
      <c r="AS152" s="368"/>
      <c r="AT152" s="368"/>
      <c r="AU152" s="338"/>
      <c r="AV152" s="290"/>
      <c r="AW152" s="290"/>
      <c r="AX152" s="284"/>
      <c r="AY152" s="284"/>
      <c r="AZ152" s="284"/>
      <c r="BA152" s="284"/>
      <c r="BB152" s="268"/>
      <c r="BC152" s="241">
        <v>50</v>
      </c>
      <c r="BD152" s="241">
        <v>34</v>
      </c>
      <c r="BE152" s="240"/>
      <c r="BF152" s="240"/>
      <c r="BG152" s="240"/>
      <c r="BH152" s="240"/>
      <c r="BI152" s="240"/>
      <c r="BJ152" s="240"/>
      <c r="BK152" s="123"/>
      <c r="BL152" s="11"/>
      <c r="BM152" s="181">
        <v>47</v>
      </c>
      <c r="BN152" s="190">
        <v>48</v>
      </c>
      <c r="BO152" s="519">
        <v>36</v>
      </c>
      <c r="BP152" s="550" t="s">
        <v>80</v>
      </c>
      <c r="BQ152" s="185">
        <v>31</v>
      </c>
      <c r="BR152" s="547">
        <v>38</v>
      </c>
      <c r="BS152" s="194"/>
      <c r="BT152" s="194"/>
      <c r="BU152" s="194"/>
      <c r="BV152" s="194"/>
      <c r="BW152" s="194"/>
      <c r="BX152" s="194"/>
      <c r="BY152" s="204"/>
      <c r="BZ152" s="44"/>
      <c r="CA152" s="5"/>
      <c r="CB152" s="5"/>
      <c r="CC152" s="16">
        <f t="shared" si="100"/>
        <v>0</v>
      </c>
      <c r="CD152" s="16">
        <f t="shared" si="101"/>
        <v>0</v>
      </c>
      <c r="CE152" s="16">
        <f t="shared" si="102"/>
        <v>0</v>
      </c>
      <c r="CF152" s="16">
        <f t="shared" si="103"/>
        <v>0</v>
      </c>
      <c r="CG152" s="16">
        <f t="shared" si="104"/>
        <v>0</v>
      </c>
      <c r="CH152" s="16">
        <f t="shared" si="105"/>
        <v>0</v>
      </c>
      <c r="CI152" s="16">
        <f t="shared" si="106"/>
        <v>0</v>
      </c>
      <c r="CJ152" s="16">
        <f t="shared" si="107"/>
        <v>1</v>
      </c>
      <c r="CK152" s="16">
        <f t="shared" si="108"/>
        <v>1</v>
      </c>
      <c r="CL152" s="16">
        <f t="shared" si="109"/>
        <v>0</v>
      </c>
      <c r="CM152" s="16">
        <f t="shared" si="110"/>
        <v>1</v>
      </c>
      <c r="CN152" s="16">
        <f t="shared" si="111"/>
        <v>0</v>
      </c>
      <c r="CO152" s="16">
        <f t="shared" si="112"/>
        <v>0</v>
      </c>
      <c r="CP152" s="16">
        <f t="shared" si="113"/>
        <v>0</v>
      </c>
      <c r="CQ152" s="16">
        <f t="shared" si="114"/>
        <v>0</v>
      </c>
      <c r="CR152" s="16">
        <f t="shared" si="115"/>
        <v>0</v>
      </c>
      <c r="CS152" s="16">
        <f t="shared" si="116"/>
        <v>0</v>
      </c>
      <c r="CT152" s="16">
        <f t="shared" si="117"/>
        <v>0</v>
      </c>
      <c r="CU152" s="16">
        <f t="shared" si="118"/>
        <v>0</v>
      </c>
      <c r="CV152" s="16">
        <f t="shared" si="119"/>
        <v>0</v>
      </c>
      <c r="CW152" s="16">
        <f t="shared" si="120"/>
        <v>0</v>
      </c>
      <c r="CX152" s="16">
        <f t="shared" si="121"/>
        <v>0</v>
      </c>
      <c r="CY152" s="16">
        <f t="shared" si="122"/>
        <v>0</v>
      </c>
      <c r="CZ152" s="16">
        <f t="shared" si="123"/>
        <v>0</v>
      </c>
      <c r="DA152" s="16">
        <f t="shared" si="124"/>
        <v>0</v>
      </c>
      <c r="DB152" s="16">
        <f t="shared" si="125"/>
        <v>0</v>
      </c>
      <c r="DC152" s="16">
        <f t="shared" si="126"/>
        <v>0</v>
      </c>
      <c r="DD152" s="16">
        <f t="shared" si="127"/>
        <v>0</v>
      </c>
      <c r="DE152" s="16">
        <f t="shared" si="128"/>
        <v>0</v>
      </c>
      <c r="DF152" s="16">
        <f t="shared" si="129"/>
        <v>0</v>
      </c>
      <c r="DG152" s="16">
        <f t="shared" si="130"/>
        <v>1</v>
      </c>
      <c r="DH152" s="16">
        <f t="shared" si="131"/>
        <v>0</v>
      </c>
      <c r="DI152" s="16">
        <f t="shared" si="132"/>
        <v>0</v>
      </c>
      <c r="DJ152" s="16">
        <f t="shared" si="133"/>
        <v>1</v>
      </c>
      <c r="DK152" s="16">
        <f t="shared" si="134"/>
        <v>0</v>
      </c>
      <c r="DL152" s="16">
        <f t="shared" si="135"/>
        <v>1</v>
      </c>
      <c r="DM152" s="16">
        <f t="shared" si="136"/>
        <v>0</v>
      </c>
      <c r="DN152" s="16">
        <f t="shared" si="137"/>
        <v>1</v>
      </c>
      <c r="DO152" s="16">
        <f t="shared" si="138"/>
        <v>0</v>
      </c>
      <c r="DP152" s="16">
        <f t="shared" si="139"/>
        <v>0</v>
      </c>
      <c r="DQ152" s="16">
        <f t="shared" si="140"/>
        <v>0</v>
      </c>
      <c r="DR152" s="16">
        <f t="shared" si="141"/>
        <v>1</v>
      </c>
      <c r="DS152" s="16">
        <f t="shared" si="142"/>
        <v>0</v>
      </c>
      <c r="DT152" s="16">
        <f t="shared" si="143"/>
        <v>0</v>
      </c>
      <c r="DU152" s="16">
        <f t="shared" si="144"/>
        <v>0</v>
      </c>
      <c r="DV152" s="16">
        <f t="shared" si="145"/>
        <v>0</v>
      </c>
      <c r="DW152" s="16">
        <f t="shared" si="146"/>
        <v>1</v>
      </c>
      <c r="DX152" s="16">
        <f t="shared" si="147"/>
        <v>1</v>
      </c>
      <c r="DY152" s="16">
        <f t="shared" si="148"/>
        <v>0</v>
      </c>
      <c r="DZ152" s="16">
        <f t="shared" si="149"/>
        <v>1</v>
      </c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375"/>
      <c r="EQ152" s="376"/>
      <c r="ER152" s="376"/>
      <c r="ES152" s="376"/>
      <c r="ET152" s="376"/>
      <c r="EU152" s="376"/>
      <c r="EV152" s="376"/>
      <c r="EW152" s="376"/>
      <c r="EX152" s="376"/>
      <c r="EY152" s="376"/>
      <c r="EZ152" s="376"/>
      <c r="FA152" s="376"/>
      <c r="FB152" s="376"/>
      <c r="FC152" s="376"/>
      <c r="FD152" s="376"/>
      <c r="FE152" s="376"/>
      <c r="FF152" s="376"/>
      <c r="FG152" s="376"/>
      <c r="FH152" s="376"/>
      <c r="FI152" s="376"/>
      <c r="FJ152" s="376"/>
      <c r="FK152" s="376"/>
      <c r="FL152" s="376"/>
      <c r="FM152" s="376"/>
      <c r="FN152" s="376"/>
      <c r="FO152" s="376"/>
      <c r="FP152" s="376"/>
      <c r="FQ152" s="376"/>
      <c r="FR152" s="376"/>
      <c r="FS152" s="376"/>
      <c r="FT152" s="376"/>
      <c r="FU152" s="376"/>
      <c r="FV152" s="376"/>
      <c r="FW152" s="376"/>
      <c r="FX152" s="376"/>
      <c r="FY152" s="376"/>
      <c r="FZ152" s="376"/>
      <c r="GA152" s="376"/>
      <c r="GB152" s="376"/>
      <c r="GC152" s="376"/>
      <c r="GD152" s="376"/>
      <c r="GE152" s="376"/>
      <c r="GF152" s="376"/>
      <c r="GG152" s="376"/>
      <c r="GH152" s="376"/>
      <c r="GI152" s="376"/>
      <c r="GJ152" s="376"/>
      <c r="GK152" s="376"/>
      <c r="GL152" s="376"/>
      <c r="GM152" s="376"/>
      <c r="GN152" s="376"/>
      <c r="GO152" s="376"/>
      <c r="GP152" s="376"/>
      <c r="GQ152" s="376"/>
      <c r="GR152" s="376"/>
      <c r="GS152" s="376"/>
      <c r="GT152" s="376"/>
      <c r="GU152" s="376"/>
      <c r="GV152" s="376"/>
      <c r="GW152" s="376"/>
      <c r="GX152" s="376"/>
      <c r="GY152" s="376"/>
      <c r="GZ152" s="376"/>
      <c r="HA152" s="376"/>
      <c r="HB152" s="376"/>
      <c r="HC152" s="376"/>
      <c r="HD152" s="376"/>
      <c r="HE152" s="376"/>
      <c r="HF152" s="376"/>
      <c r="HG152" s="376"/>
      <c r="HH152" s="376"/>
      <c r="HI152" s="376"/>
      <c r="HJ152" s="376"/>
      <c r="HK152" s="376"/>
      <c r="HL152" s="376"/>
      <c r="HM152" s="376"/>
      <c r="HN152" s="376"/>
      <c r="HO152" s="376"/>
      <c r="HP152" s="376"/>
      <c r="HQ152" s="376"/>
      <c r="HR152" s="376"/>
      <c r="HS152" s="376"/>
      <c r="HT152" s="376"/>
      <c r="HU152" s="376"/>
      <c r="HV152" s="376"/>
      <c r="HW152" s="376"/>
      <c r="HX152" s="376"/>
      <c r="HY152" s="376"/>
      <c r="HZ152" s="376"/>
      <c r="IA152" s="376"/>
      <c r="IB152" s="376"/>
      <c r="IC152" s="376"/>
      <c r="ID152" s="376"/>
      <c r="IE152" s="376"/>
      <c r="IF152" s="376"/>
      <c r="IG152" s="376"/>
      <c r="IH152" s="376"/>
      <c r="II152" s="376"/>
      <c r="IJ152" s="376"/>
    </row>
    <row r="153" spans="1:244" s="377" customFormat="1" ht="47.25" customHeight="1" x14ac:dyDescent="0.45">
      <c r="A153" s="406" t="s">
        <v>47</v>
      </c>
      <c r="B153" s="412">
        <v>44768</v>
      </c>
      <c r="C153" s="354"/>
      <c r="D153" s="355"/>
      <c r="E153" s="366"/>
      <c r="F153" s="366"/>
      <c r="G153" s="366"/>
      <c r="H153" s="366"/>
      <c r="I153" s="366"/>
      <c r="J153" s="366"/>
      <c r="K153" s="366"/>
      <c r="L153" s="366"/>
      <c r="M153" s="453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81" t="s">
        <v>71</v>
      </c>
      <c r="Y153" s="281">
        <v>21</v>
      </c>
      <c r="Z153" s="281">
        <v>4</v>
      </c>
      <c r="AA153" s="281">
        <v>37</v>
      </c>
      <c r="AB153" s="460">
        <v>12</v>
      </c>
      <c r="AC153" s="282"/>
      <c r="AD153" s="282"/>
      <c r="AE153" s="261"/>
      <c r="AF153" s="456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7"/>
      <c r="AR153" s="297"/>
      <c r="AS153" s="297"/>
      <c r="AT153" s="297"/>
      <c r="AU153" s="263"/>
      <c r="AV153" s="263"/>
      <c r="AW153" s="263"/>
      <c r="AX153" s="264"/>
      <c r="AY153" s="264"/>
      <c r="AZ153" s="264"/>
      <c r="BA153" s="264"/>
      <c r="BB153" s="268"/>
      <c r="BC153" s="241">
        <v>45</v>
      </c>
      <c r="BD153" s="241"/>
      <c r="BE153" s="240"/>
      <c r="BF153" s="240"/>
      <c r="BG153" s="240"/>
      <c r="BH153" s="240"/>
      <c r="BI153" s="240"/>
      <c r="BJ153" s="240"/>
      <c r="BK153" s="462" t="s">
        <v>88</v>
      </c>
      <c r="BL153" s="11"/>
      <c r="BM153" s="181">
        <v>48</v>
      </c>
      <c r="BN153" s="190">
        <v>47</v>
      </c>
      <c r="BO153" s="519">
        <v>36</v>
      </c>
      <c r="BP153" s="550" t="s">
        <v>80</v>
      </c>
      <c r="BQ153" s="185">
        <v>31</v>
      </c>
      <c r="BR153" s="547">
        <v>38</v>
      </c>
      <c r="BS153" s="194"/>
      <c r="BT153" s="194"/>
      <c r="BU153" s="194"/>
      <c r="BV153" s="194"/>
      <c r="BW153" s="194"/>
      <c r="BX153" s="194"/>
      <c r="BY153" s="204"/>
      <c r="BZ153" s="44"/>
      <c r="CA153" s="5"/>
      <c r="CB153" s="5"/>
      <c r="CC153" s="16">
        <f t="shared" si="100"/>
        <v>0</v>
      </c>
      <c r="CD153" s="16">
        <f t="shared" si="101"/>
        <v>0</v>
      </c>
      <c r="CE153" s="16">
        <f t="shared" si="102"/>
        <v>0</v>
      </c>
      <c r="CF153" s="16">
        <f t="shared" si="103"/>
        <v>1</v>
      </c>
      <c r="CG153" s="16">
        <f t="shared" si="104"/>
        <v>0</v>
      </c>
      <c r="CH153" s="16">
        <f t="shared" si="105"/>
        <v>0</v>
      </c>
      <c r="CI153" s="16">
        <f t="shared" si="106"/>
        <v>0</v>
      </c>
      <c r="CJ153" s="16">
        <f t="shared" si="107"/>
        <v>0</v>
      </c>
      <c r="CK153" s="16">
        <f t="shared" si="108"/>
        <v>0</v>
      </c>
      <c r="CL153" s="16">
        <f t="shared" si="109"/>
        <v>0</v>
      </c>
      <c r="CM153" s="16">
        <f t="shared" si="110"/>
        <v>0</v>
      </c>
      <c r="CN153" s="16">
        <f t="shared" si="111"/>
        <v>1</v>
      </c>
      <c r="CO153" s="16">
        <f t="shared" si="112"/>
        <v>0</v>
      </c>
      <c r="CP153" s="16">
        <f t="shared" si="113"/>
        <v>0</v>
      </c>
      <c r="CQ153" s="16">
        <f t="shared" si="114"/>
        <v>0</v>
      </c>
      <c r="CR153" s="16">
        <f t="shared" si="115"/>
        <v>0</v>
      </c>
      <c r="CS153" s="16">
        <f t="shared" si="116"/>
        <v>0</v>
      </c>
      <c r="CT153" s="16">
        <f t="shared" si="117"/>
        <v>0</v>
      </c>
      <c r="CU153" s="16">
        <f t="shared" si="118"/>
        <v>0</v>
      </c>
      <c r="CV153" s="16">
        <f t="shared" si="119"/>
        <v>0</v>
      </c>
      <c r="CW153" s="16">
        <f t="shared" si="120"/>
        <v>1</v>
      </c>
      <c r="CX153" s="16">
        <f t="shared" si="121"/>
        <v>0</v>
      </c>
      <c r="CY153" s="16">
        <f t="shared" si="122"/>
        <v>0</v>
      </c>
      <c r="CZ153" s="16">
        <f t="shared" si="123"/>
        <v>0</v>
      </c>
      <c r="DA153" s="16">
        <f t="shared" si="124"/>
        <v>0</v>
      </c>
      <c r="DB153" s="16">
        <f t="shared" si="125"/>
        <v>0</v>
      </c>
      <c r="DC153" s="16">
        <f t="shared" si="126"/>
        <v>0</v>
      </c>
      <c r="DD153" s="16">
        <f t="shared" si="127"/>
        <v>0</v>
      </c>
      <c r="DE153" s="16">
        <f t="shared" si="128"/>
        <v>0</v>
      </c>
      <c r="DF153" s="16">
        <f t="shared" si="129"/>
        <v>0</v>
      </c>
      <c r="DG153" s="16">
        <f t="shared" si="130"/>
        <v>1</v>
      </c>
      <c r="DH153" s="16">
        <f t="shared" si="131"/>
        <v>0</v>
      </c>
      <c r="DI153" s="16">
        <f t="shared" si="132"/>
        <v>0</v>
      </c>
      <c r="DJ153" s="16">
        <f t="shared" si="133"/>
        <v>0</v>
      </c>
      <c r="DK153" s="16">
        <f t="shared" si="134"/>
        <v>0</v>
      </c>
      <c r="DL153" s="16">
        <f t="shared" si="135"/>
        <v>1</v>
      </c>
      <c r="DM153" s="16">
        <f t="shared" si="136"/>
        <v>1</v>
      </c>
      <c r="DN153" s="16">
        <f t="shared" si="137"/>
        <v>1</v>
      </c>
      <c r="DO153" s="16">
        <f t="shared" si="138"/>
        <v>0</v>
      </c>
      <c r="DP153" s="16">
        <f t="shared" si="139"/>
        <v>0</v>
      </c>
      <c r="DQ153" s="16">
        <f t="shared" si="140"/>
        <v>0</v>
      </c>
      <c r="DR153" s="16">
        <f t="shared" si="141"/>
        <v>0</v>
      </c>
      <c r="DS153" s="16">
        <f t="shared" si="142"/>
        <v>0</v>
      </c>
      <c r="DT153" s="16">
        <f t="shared" si="143"/>
        <v>0</v>
      </c>
      <c r="DU153" s="16">
        <f t="shared" si="144"/>
        <v>1</v>
      </c>
      <c r="DV153" s="16">
        <f t="shared" si="145"/>
        <v>0</v>
      </c>
      <c r="DW153" s="16">
        <f t="shared" si="146"/>
        <v>1</v>
      </c>
      <c r="DX153" s="16">
        <f t="shared" si="147"/>
        <v>1</v>
      </c>
      <c r="DY153" s="16">
        <f t="shared" si="148"/>
        <v>0</v>
      </c>
      <c r="DZ153" s="16">
        <f t="shared" si="149"/>
        <v>0</v>
      </c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375"/>
      <c r="EQ153" s="376"/>
      <c r="ER153" s="376"/>
      <c r="ES153" s="376"/>
      <c r="ET153" s="376"/>
      <c r="EU153" s="376"/>
      <c r="EV153" s="376"/>
      <c r="EW153" s="376"/>
      <c r="EX153" s="376"/>
      <c r="EY153" s="376"/>
      <c r="EZ153" s="376"/>
      <c r="FA153" s="376"/>
      <c r="FB153" s="376"/>
      <c r="FC153" s="376"/>
      <c r="FD153" s="376"/>
      <c r="FE153" s="376"/>
      <c r="FF153" s="376"/>
      <c r="FG153" s="376"/>
      <c r="FH153" s="376"/>
      <c r="FI153" s="376"/>
      <c r="FJ153" s="376"/>
      <c r="FK153" s="376"/>
      <c r="FL153" s="376"/>
      <c r="FM153" s="376"/>
      <c r="FN153" s="376"/>
      <c r="FO153" s="376"/>
      <c r="FP153" s="376"/>
      <c r="FQ153" s="376"/>
      <c r="FR153" s="376"/>
      <c r="FS153" s="376"/>
      <c r="FT153" s="376"/>
      <c r="FU153" s="376"/>
      <c r="FV153" s="376"/>
      <c r="FW153" s="376"/>
      <c r="FX153" s="376"/>
      <c r="FY153" s="376"/>
      <c r="FZ153" s="376"/>
      <c r="GA153" s="376"/>
      <c r="GB153" s="376"/>
      <c r="GC153" s="376"/>
      <c r="GD153" s="376"/>
      <c r="GE153" s="376"/>
      <c r="GF153" s="376"/>
      <c r="GG153" s="376"/>
      <c r="GH153" s="376"/>
      <c r="GI153" s="376"/>
      <c r="GJ153" s="376"/>
      <c r="GK153" s="376"/>
      <c r="GL153" s="376"/>
      <c r="GM153" s="376"/>
      <c r="GN153" s="376"/>
      <c r="GO153" s="376"/>
      <c r="GP153" s="376"/>
      <c r="GQ153" s="376"/>
      <c r="GR153" s="376"/>
      <c r="GS153" s="376"/>
      <c r="GT153" s="376"/>
      <c r="GU153" s="376"/>
      <c r="GV153" s="376"/>
      <c r="GW153" s="376"/>
      <c r="GX153" s="376"/>
      <c r="GY153" s="376"/>
      <c r="GZ153" s="376"/>
      <c r="HA153" s="376"/>
      <c r="HB153" s="376"/>
      <c r="HC153" s="376"/>
      <c r="HD153" s="376"/>
      <c r="HE153" s="376"/>
      <c r="HF153" s="376"/>
      <c r="HG153" s="376"/>
      <c r="HH153" s="376"/>
      <c r="HI153" s="376"/>
      <c r="HJ153" s="376"/>
      <c r="HK153" s="376"/>
      <c r="HL153" s="376"/>
      <c r="HM153" s="376"/>
      <c r="HN153" s="376"/>
      <c r="HO153" s="376"/>
      <c r="HP153" s="376"/>
      <c r="HQ153" s="376"/>
      <c r="HR153" s="376"/>
      <c r="HS153" s="376"/>
      <c r="HT153" s="376"/>
      <c r="HU153" s="376"/>
      <c r="HV153" s="376"/>
      <c r="HW153" s="376"/>
      <c r="HX153" s="376"/>
      <c r="HY153" s="376"/>
      <c r="HZ153" s="376"/>
      <c r="IA153" s="376"/>
      <c r="IB153" s="376"/>
      <c r="IC153" s="376"/>
      <c r="ID153" s="376"/>
      <c r="IE153" s="376"/>
      <c r="IF153" s="376"/>
      <c r="IG153" s="376"/>
      <c r="IH153" s="376"/>
      <c r="II153" s="376"/>
      <c r="IJ153" s="376"/>
    </row>
    <row r="154" spans="1:244" s="377" customFormat="1" ht="52.5" customHeight="1" x14ac:dyDescent="0.45">
      <c r="A154" s="406" t="s">
        <v>48</v>
      </c>
      <c r="B154" s="412">
        <v>44769</v>
      </c>
      <c r="C154" s="354"/>
      <c r="D154" s="355"/>
      <c r="E154" s="366"/>
      <c r="F154" s="366"/>
      <c r="G154" s="366"/>
      <c r="H154" s="366"/>
      <c r="I154" s="366"/>
      <c r="J154" s="366"/>
      <c r="K154" s="366"/>
      <c r="L154" s="366"/>
      <c r="M154" s="453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1"/>
      <c r="AC154" s="261"/>
      <c r="AD154" s="282"/>
      <c r="AE154" s="261"/>
      <c r="AF154" s="456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68"/>
      <c r="AS154" s="368"/>
      <c r="AT154" s="368"/>
      <c r="AU154" s="267" t="s">
        <v>81</v>
      </c>
      <c r="AV154" s="267">
        <v>24</v>
      </c>
      <c r="AW154" s="267">
        <v>39</v>
      </c>
      <c r="AX154" s="267">
        <v>50</v>
      </c>
      <c r="AY154" s="463">
        <v>49</v>
      </c>
      <c r="AZ154" s="551">
        <v>16</v>
      </c>
      <c r="BB154" s="268"/>
      <c r="BC154" s="241">
        <v>45</v>
      </c>
      <c r="BD154" s="241"/>
      <c r="BE154" s="240"/>
      <c r="BF154" s="240"/>
      <c r="BG154" s="240"/>
      <c r="BH154" s="240"/>
      <c r="BI154" s="240"/>
      <c r="BJ154" s="240"/>
      <c r="BK154" s="123"/>
      <c r="BL154" s="11"/>
      <c r="BM154" s="181">
        <v>48</v>
      </c>
      <c r="BN154" s="190">
        <v>47</v>
      </c>
      <c r="BO154" s="519">
        <v>36</v>
      </c>
      <c r="BP154" s="550" t="s">
        <v>80</v>
      </c>
      <c r="BQ154" s="185">
        <v>31</v>
      </c>
      <c r="BR154" s="547">
        <v>38</v>
      </c>
      <c r="BS154" s="194"/>
      <c r="BT154" s="194"/>
      <c r="BU154" s="194"/>
      <c r="BV154" s="194"/>
      <c r="BW154" s="194"/>
      <c r="BX154" s="194"/>
      <c r="BY154" s="204"/>
      <c r="BZ154" s="44"/>
      <c r="CA154" s="5"/>
      <c r="CB154" s="5"/>
      <c r="CC154" s="16">
        <f t="shared" si="100"/>
        <v>0</v>
      </c>
      <c r="CD154" s="16">
        <f t="shared" si="101"/>
        <v>0</v>
      </c>
      <c r="CE154" s="16">
        <f t="shared" si="102"/>
        <v>0</v>
      </c>
      <c r="CF154" s="16">
        <f t="shared" si="103"/>
        <v>0</v>
      </c>
      <c r="CG154" s="16">
        <f t="shared" si="104"/>
        <v>0</v>
      </c>
      <c r="CH154" s="16">
        <f t="shared" si="105"/>
        <v>0</v>
      </c>
      <c r="CI154" s="16">
        <f t="shared" si="106"/>
        <v>0</v>
      </c>
      <c r="CJ154" s="16">
        <f t="shared" si="107"/>
        <v>0</v>
      </c>
      <c r="CK154" s="16">
        <f t="shared" si="108"/>
        <v>0</v>
      </c>
      <c r="CL154" s="16">
        <f t="shared" si="109"/>
        <v>0</v>
      </c>
      <c r="CM154" s="16">
        <f t="shared" si="110"/>
        <v>0</v>
      </c>
      <c r="CN154" s="16">
        <f t="shared" si="111"/>
        <v>0</v>
      </c>
      <c r="CO154" s="16">
        <f t="shared" si="112"/>
        <v>0</v>
      </c>
      <c r="CP154" s="16">
        <f t="shared" si="113"/>
        <v>0</v>
      </c>
      <c r="CQ154" s="16">
        <f t="shared" si="114"/>
        <v>0</v>
      </c>
      <c r="CR154" s="16">
        <f t="shared" si="115"/>
        <v>1</v>
      </c>
      <c r="CS154" s="16">
        <f t="shared" si="116"/>
        <v>0</v>
      </c>
      <c r="CT154" s="16">
        <f t="shared" si="117"/>
        <v>0</v>
      </c>
      <c r="CU154" s="16">
        <f t="shared" si="118"/>
        <v>0</v>
      </c>
      <c r="CV154" s="16">
        <f t="shared" si="119"/>
        <v>0</v>
      </c>
      <c r="CW154" s="16">
        <f t="shared" si="120"/>
        <v>0</v>
      </c>
      <c r="CX154" s="16">
        <f t="shared" si="121"/>
        <v>0</v>
      </c>
      <c r="CY154" s="16">
        <f t="shared" si="122"/>
        <v>0</v>
      </c>
      <c r="CZ154" s="16">
        <f t="shared" si="123"/>
        <v>1</v>
      </c>
      <c r="DA154" s="16">
        <f t="shared" si="124"/>
        <v>0</v>
      </c>
      <c r="DB154" s="16">
        <f t="shared" si="125"/>
        <v>0</v>
      </c>
      <c r="DC154" s="16">
        <f t="shared" si="126"/>
        <v>0</v>
      </c>
      <c r="DD154" s="16">
        <f t="shared" si="127"/>
        <v>0</v>
      </c>
      <c r="DE154" s="16">
        <f t="shared" si="128"/>
        <v>0</v>
      </c>
      <c r="DF154" s="16">
        <f t="shared" si="129"/>
        <v>0</v>
      </c>
      <c r="DG154" s="16">
        <f t="shared" si="130"/>
        <v>1</v>
      </c>
      <c r="DH154" s="16">
        <f t="shared" si="131"/>
        <v>0</v>
      </c>
      <c r="DI154" s="16">
        <f t="shared" si="132"/>
        <v>0</v>
      </c>
      <c r="DJ154" s="16">
        <f t="shared" si="133"/>
        <v>0</v>
      </c>
      <c r="DK154" s="16">
        <f t="shared" si="134"/>
        <v>0</v>
      </c>
      <c r="DL154" s="16">
        <f t="shared" si="135"/>
        <v>1</v>
      </c>
      <c r="DM154" s="16">
        <f t="shared" si="136"/>
        <v>0</v>
      </c>
      <c r="DN154" s="16">
        <f t="shared" si="137"/>
        <v>1</v>
      </c>
      <c r="DO154" s="16">
        <f t="shared" si="138"/>
        <v>1</v>
      </c>
      <c r="DP154" s="16">
        <f t="shared" si="139"/>
        <v>0</v>
      </c>
      <c r="DQ154" s="16">
        <f t="shared" si="140"/>
        <v>0</v>
      </c>
      <c r="DR154" s="16">
        <f t="shared" si="141"/>
        <v>0</v>
      </c>
      <c r="DS154" s="16">
        <f t="shared" si="142"/>
        <v>0</v>
      </c>
      <c r="DT154" s="16">
        <f t="shared" si="143"/>
        <v>0</v>
      </c>
      <c r="DU154" s="16">
        <f t="shared" si="144"/>
        <v>1</v>
      </c>
      <c r="DV154" s="16">
        <f t="shared" si="145"/>
        <v>0</v>
      </c>
      <c r="DW154" s="16">
        <f t="shared" si="146"/>
        <v>1</v>
      </c>
      <c r="DX154" s="16">
        <f t="shared" si="147"/>
        <v>1</v>
      </c>
      <c r="DY154" s="16">
        <f t="shared" si="148"/>
        <v>1</v>
      </c>
      <c r="DZ154" s="16">
        <f t="shared" si="149"/>
        <v>1</v>
      </c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375"/>
      <c r="EQ154" s="376"/>
      <c r="ER154" s="376"/>
      <c r="ES154" s="376"/>
      <c r="ET154" s="376"/>
      <c r="EU154" s="376"/>
      <c r="EV154" s="376"/>
      <c r="EW154" s="376"/>
      <c r="EX154" s="376"/>
      <c r="EY154" s="376"/>
      <c r="EZ154" s="376"/>
      <c r="FA154" s="376"/>
      <c r="FB154" s="376"/>
      <c r="FC154" s="376"/>
      <c r="FD154" s="376"/>
      <c r="FE154" s="376"/>
      <c r="FF154" s="376"/>
      <c r="FG154" s="376"/>
      <c r="FH154" s="376"/>
      <c r="FI154" s="376"/>
      <c r="FJ154" s="376"/>
      <c r="FK154" s="376"/>
      <c r="FL154" s="376"/>
      <c r="FM154" s="376"/>
      <c r="FN154" s="376"/>
      <c r="FO154" s="376"/>
      <c r="FP154" s="376"/>
      <c r="FQ154" s="376"/>
      <c r="FR154" s="376"/>
      <c r="FS154" s="376"/>
      <c r="FT154" s="376"/>
      <c r="FU154" s="376"/>
      <c r="FV154" s="376"/>
      <c r="FW154" s="376"/>
      <c r="FX154" s="376"/>
      <c r="FY154" s="376"/>
      <c r="FZ154" s="376"/>
      <c r="GA154" s="376"/>
      <c r="GB154" s="376"/>
      <c r="GC154" s="376"/>
      <c r="GD154" s="376"/>
      <c r="GE154" s="376"/>
      <c r="GF154" s="376"/>
      <c r="GG154" s="376"/>
      <c r="GH154" s="376"/>
      <c r="GI154" s="376"/>
      <c r="GJ154" s="376"/>
      <c r="GK154" s="376"/>
      <c r="GL154" s="376"/>
      <c r="GM154" s="376"/>
      <c r="GN154" s="376"/>
      <c r="GO154" s="376"/>
      <c r="GP154" s="376"/>
      <c r="GQ154" s="376"/>
      <c r="GR154" s="376"/>
      <c r="GS154" s="376"/>
      <c r="GT154" s="376"/>
      <c r="GU154" s="376"/>
      <c r="GV154" s="376"/>
      <c r="GW154" s="376"/>
      <c r="GX154" s="376"/>
      <c r="GY154" s="376"/>
      <c r="GZ154" s="376"/>
      <c r="HA154" s="376"/>
      <c r="HB154" s="376"/>
      <c r="HC154" s="376"/>
      <c r="HD154" s="376"/>
      <c r="HE154" s="376"/>
      <c r="HF154" s="376"/>
      <c r="HG154" s="376"/>
      <c r="HH154" s="376"/>
      <c r="HI154" s="376"/>
      <c r="HJ154" s="376"/>
      <c r="HK154" s="376"/>
      <c r="HL154" s="376"/>
      <c r="HM154" s="376"/>
      <c r="HN154" s="376"/>
      <c r="HO154" s="376"/>
      <c r="HP154" s="376"/>
      <c r="HQ154" s="376"/>
      <c r="HR154" s="376"/>
      <c r="HS154" s="376"/>
      <c r="HT154" s="376"/>
      <c r="HU154" s="376"/>
      <c r="HV154" s="376"/>
      <c r="HW154" s="376"/>
      <c r="HX154" s="376"/>
      <c r="HY154" s="376"/>
      <c r="HZ154" s="376"/>
      <c r="IA154" s="376"/>
      <c r="IB154" s="376"/>
      <c r="IC154" s="376"/>
      <c r="ID154" s="376"/>
      <c r="IE154" s="376"/>
      <c r="IF154" s="376"/>
      <c r="IG154" s="376"/>
      <c r="IH154" s="376"/>
      <c r="II154" s="376"/>
      <c r="IJ154" s="376"/>
    </row>
    <row r="155" spans="1:244" s="377" customFormat="1" ht="48" customHeight="1" x14ac:dyDescent="0.45">
      <c r="A155" s="407" t="s">
        <v>49</v>
      </c>
      <c r="B155" s="412">
        <v>44770</v>
      </c>
      <c r="C155" s="354"/>
      <c r="D155" s="355"/>
      <c r="E155" s="366"/>
      <c r="F155" s="366"/>
      <c r="G155" s="366"/>
      <c r="H155" s="366"/>
      <c r="I155" s="366"/>
      <c r="J155" s="366"/>
      <c r="K155" s="366"/>
      <c r="L155" s="366"/>
      <c r="M155" s="453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81" t="s">
        <v>71</v>
      </c>
      <c r="Y155" s="281">
        <v>21</v>
      </c>
      <c r="Z155" s="281">
        <v>4</v>
      </c>
      <c r="AA155" s="281">
        <v>37</v>
      </c>
      <c r="AB155" s="460">
        <v>12</v>
      </c>
      <c r="AC155" s="261"/>
      <c r="AD155" s="382"/>
      <c r="AE155" s="261"/>
      <c r="AF155" s="456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297"/>
      <c r="AS155" s="297"/>
      <c r="AT155" s="297"/>
      <c r="AU155" s="263"/>
      <c r="AV155" s="263"/>
      <c r="AW155" s="263"/>
      <c r="AX155" s="264"/>
      <c r="AY155" s="264"/>
      <c r="AZ155" s="264"/>
      <c r="BA155" s="264"/>
      <c r="BB155" s="268"/>
      <c r="BC155" s="241">
        <v>45</v>
      </c>
      <c r="BD155" s="240"/>
      <c r="BE155" s="240"/>
      <c r="BF155" s="240"/>
      <c r="BG155" s="240"/>
      <c r="BH155" s="240"/>
      <c r="BI155" s="240"/>
      <c r="BJ155" s="240"/>
      <c r="BK155" s="123"/>
      <c r="BL155" s="462" t="s">
        <v>89</v>
      </c>
      <c r="BM155" s="181">
        <v>48</v>
      </c>
      <c r="BN155" s="190">
        <v>47</v>
      </c>
      <c r="BO155" s="519">
        <v>36</v>
      </c>
      <c r="BP155" s="550" t="s">
        <v>80</v>
      </c>
      <c r="BQ155" s="185">
        <v>31</v>
      </c>
      <c r="BR155" s="547">
        <v>38</v>
      </c>
      <c r="BS155" s="194"/>
      <c r="BT155" s="194"/>
      <c r="BU155" s="194"/>
      <c r="BV155" s="194"/>
      <c r="BW155" s="194"/>
      <c r="BX155" s="194"/>
      <c r="BY155" s="204"/>
      <c r="BZ155" s="44"/>
      <c r="CA155" s="5"/>
      <c r="CB155" s="5"/>
      <c r="CC155" s="16">
        <f t="shared" si="100"/>
        <v>0</v>
      </c>
      <c r="CD155" s="16">
        <f t="shared" si="101"/>
        <v>0</v>
      </c>
      <c r="CE155" s="16">
        <f t="shared" si="102"/>
        <v>0</v>
      </c>
      <c r="CF155" s="16">
        <f t="shared" si="103"/>
        <v>1</v>
      </c>
      <c r="CG155" s="16">
        <f t="shared" si="104"/>
        <v>0</v>
      </c>
      <c r="CH155" s="16">
        <f t="shared" si="105"/>
        <v>0</v>
      </c>
      <c r="CI155" s="16">
        <f t="shared" si="106"/>
        <v>0</v>
      </c>
      <c r="CJ155" s="16">
        <f t="shared" si="107"/>
        <v>0</v>
      </c>
      <c r="CK155" s="16">
        <f t="shared" si="108"/>
        <v>0</v>
      </c>
      <c r="CL155" s="16">
        <f t="shared" si="109"/>
        <v>0</v>
      </c>
      <c r="CM155" s="16">
        <f t="shared" si="110"/>
        <v>0</v>
      </c>
      <c r="CN155" s="16">
        <f t="shared" si="111"/>
        <v>1</v>
      </c>
      <c r="CO155" s="16">
        <f t="shared" si="112"/>
        <v>0</v>
      </c>
      <c r="CP155" s="16">
        <f t="shared" si="113"/>
        <v>0</v>
      </c>
      <c r="CQ155" s="16">
        <f t="shared" si="114"/>
        <v>0</v>
      </c>
      <c r="CR155" s="16">
        <f t="shared" si="115"/>
        <v>0</v>
      </c>
      <c r="CS155" s="16">
        <f t="shared" si="116"/>
        <v>0</v>
      </c>
      <c r="CT155" s="16">
        <f t="shared" si="117"/>
        <v>0</v>
      </c>
      <c r="CU155" s="16">
        <f t="shared" si="118"/>
        <v>0</v>
      </c>
      <c r="CV155" s="16">
        <f t="shared" si="119"/>
        <v>0</v>
      </c>
      <c r="CW155" s="16">
        <f t="shared" si="120"/>
        <v>1</v>
      </c>
      <c r="CX155" s="16">
        <f t="shared" si="121"/>
        <v>0</v>
      </c>
      <c r="CY155" s="16">
        <f t="shared" si="122"/>
        <v>0</v>
      </c>
      <c r="CZ155" s="16">
        <f t="shared" si="123"/>
        <v>0</v>
      </c>
      <c r="DA155" s="16">
        <f t="shared" si="124"/>
        <v>0</v>
      </c>
      <c r="DB155" s="16">
        <f t="shared" si="125"/>
        <v>0</v>
      </c>
      <c r="DC155" s="16">
        <f t="shared" si="126"/>
        <v>0</v>
      </c>
      <c r="DD155" s="16">
        <f t="shared" si="127"/>
        <v>0</v>
      </c>
      <c r="DE155" s="16">
        <f t="shared" si="128"/>
        <v>0</v>
      </c>
      <c r="DF155" s="16">
        <f t="shared" si="129"/>
        <v>0</v>
      </c>
      <c r="DG155" s="16">
        <f t="shared" si="130"/>
        <v>1</v>
      </c>
      <c r="DH155" s="16">
        <f t="shared" si="131"/>
        <v>0</v>
      </c>
      <c r="DI155" s="16">
        <f t="shared" si="132"/>
        <v>0</v>
      </c>
      <c r="DJ155" s="16">
        <f t="shared" si="133"/>
        <v>0</v>
      </c>
      <c r="DK155" s="16">
        <f t="shared" si="134"/>
        <v>0</v>
      </c>
      <c r="DL155" s="16">
        <f t="shared" si="135"/>
        <v>1</v>
      </c>
      <c r="DM155" s="16">
        <f t="shared" si="136"/>
        <v>1</v>
      </c>
      <c r="DN155" s="16">
        <f t="shared" si="137"/>
        <v>1</v>
      </c>
      <c r="DO155" s="16">
        <f t="shared" si="138"/>
        <v>0</v>
      </c>
      <c r="DP155" s="16">
        <f t="shared" si="139"/>
        <v>0</v>
      </c>
      <c r="DQ155" s="16">
        <f t="shared" si="140"/>
        <v>0</v>
      </c>
      <c r="DR155" s="16">
        <f t="shared" si="141"/>
        <v>0</v>
      </c>
      <c r="DS155" s="16">
        <f t="shared" si="142"/>
        <v>0</v>
      </c>
      <c r="DT155" s="16">
        <f t="shared" si="143"/>
        <v>0</v>
      </c>
      <c r="DU155" s="16">
        <f t="shared" si="144"/>
        <v>1</v>
      </c>
      <c r="DV155" s="16">
        <f t="shared" si="145"/>
        <v>0</v>
      </c>
      <c r="DW155" s="16">
        <f t="shared" si="146"/>
        <v>1</v>
      </c>
      <c r="DX155" s="16">
        <f t="shared" si="147"/>
        <v>1</v>
      </c>
      <c r="DY155" s="16">
        <f t="shared" si="148"/>
        <v>0</v>
      </c>
      <c r="DZ155" s="16">
        <f t="shared" si="149"/>
        <v>0</v>
      </c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375"/>
      <c r="EQ155" s="376"/>
      <c r="ER155" s="376"/>
      <c r="ES155" s="376"/>
      <c r="ET155" s="376"/>
      <c r="EU155" s="376"/>
      <c r="EV155" s="376"/>
      <c r="EW155" s="376"/>
      <c r="EX155" s="376"/>
      <c r="EY155" s="376"/>
      <c r="EZ155" s="376"/>
      <c r="FA155" s="376"/>
      <c r="FB155" s="376"/>
      <c r="FC155" s="376"/>
      <c r="FD155" s="376"/>
      <c r="FE155" s="376"/>
      <c r="FF155" s="376"/>
      <c r="FG155" s="376"/>
      <c r="FH155" s="376"/>
      <c r="FI155" s="376"/>
      <c r="FJ155" s="376"/>
      <c r="FK155" s="376"/>
      <c r="FL155" s="376"/>
      <c r="FM155" s="376"/>
      <c r="FN155" s="376"/>
      <c r="FO155" s="376"/>
      <c r="FP155" s="376"/>
      <c r="FQ155" s="376"/>
      <c r="FR155" s="376"/>
      <c r="FS155" s="376"/>
      <c r="FT155" s="376"/>
      <c r="FU155" s="376"/>
      <c r="FV155" s="376"/>
      <c r="FW155" s="376"/>
      <c r="FX155" s="376"/>
      <c r="FY155" s="376"/>
      <c r="FZ155" s="376"/>
      <c r="GA155" s="376"/>
      <c r="GB155" s="376"/>
      <c r="GC155" s="376"/>
      <c r="GD155" s="376"/>
      <c r="GE155" s="376"/>
      <c r="GF155" s="376"/>
      <c r="GG155" s="376"/>
      <c r="GH155" s="376"/>
      <c r="GI155" s="376"/>
      <c r="GJ155" s="376"/>
      <c r="GK155" s="376"/>
      <c r="GL155" s="376"/>
      <c r="GM155" s="376"/>
      <c r="GN155" s="376"/>
      <c r="GO155" s="376"/>
      <c r="GP155" s="376"/>
      <c r="GQ155" s="376"/>
      <c r="GR155" s="376"/>
      <c r="GS155" s="376"/>
      <c r="GT155" s="376"/>
      <c r="GU155" s="376"/>
      <c r="GV155" s="376"/>
      <c r="GW155" s="376"/>
      <c r="GX155" s="376"/>
      <c r="GY155" s="376"/>
      <c r="GZ155" s="376"/>
      <c r="HA155" s="376"/>
      <c r="HB155" s="376"/>
      <c r="HC155" s="376"/>
      <c r="HD155" s="376"/>
      <c r="HE155" s="376"/>
      <c r="HF155" s="376"/>
      <c r="HG155" s="376"/>
      <c r="HH155" s="376"/>
      <c r="HI155" s="376"/>
      <c r="HJ155" s="376"/>
      <c r="HK155" s="376"/>
      <c r="HL155" s="376"/>
      <c r="HM155" s="376"/>
      <c r="HN155" s="376"/>
      <c r="HO155" s="376"/>
      <c r="HP155" s="376"/>
      <c r="HQ155" s="376"/>
      <c r="HR155" s="376"/>
      <c r="HS155" s="376"/>
      <c r="HT155" s="376"/>
      <c r="HU155" s="376"/>
      <c r="HV155" s="376"/>
      <c r="HW155" s="376"/>
      <c r="HX155" s="376"/>
      <c r="HY155" s="376"/>
      <c r="HZ155" s="376"/>
      <c r="IA155" s="376"/>
      <c r="IB155" s="376"/>
      <c r="IC155" s="376"/>
      <c r="ID155" s="376"/>
      <c r="IE155" s="376"/>
      <c r="IF155" s="376"/>
      <c r="IG155" s="376"/>
      <c r="IH155" s="376"/>
      <c r="II155" s="376"/>
      <c r="IJ155" s="376"/>
    </row>
    <row r="156" spans="1:244" s="377" customFormat="1" ht="42" customHeight="1" x14ac:dyDescent="0.45">
      <c r="A156" s="400" t="s">
        <v>50</v>
      </c>
      <c r="B156" s="412">
        <v>44771</v>
      </c>
      <c r="C156" s="354"/>
      <c r="D156" s="355"/>
      <c r="E156" s="366"/>
      <c r="F156" s="366"/>
      <c r="G156" s="366"/>
      <c r="H156" s="366"/>
      <c r="I156" s="366"/>
      <c r="J156" s="366"/>
      <c r="K156" s="366"/>
      <c r="L156" s="366"/>
      <c r="M156" s="453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1"/>
      <c r="Y156" s="261"/>
      <c r="Z156" s="261"/>
      <c r="AA156" s="261"/>
      <c r="AB156" s="261"/>
      <c r="AC156" s="261"/>
      <c r="AD156" s="282"/>
      <c r="AE156" s="261"/>
      <c r="AF156" s="456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8"/>
      <c r="AS156" s="368"/>
      <c r="AT156" s="368"/>
      <c r="AU156" s="338"/>
      <c r="AV156" s="290"/>
      <c r="AW156" s="290"/>
      <c r="AX156" s="284"/>
      <c r="AY156" s="284"/>
      <c r="AZ156" s="284"/>
      <c r="BA156" s="284"/>
      <c r="BB156" s="268"/>
      <c r="BC156" s="240"/>
      <c r="BD156" s="240"/>
      <c r="BE156" s="240"/>
      <c r="BF156" s="240"/>
      <c r="BG156" s="240"/>
      <c r="BH156" s="240"/>
      <c r="BI156" s="240"/>
      <c r="BJ156" s="240"/>
      <c r="BK156" s="462" t="s">
        <v>90</v>
      </c>
      <c r="BL156" s="11"/>
      <c r="BM156" s="181">
        <v>48</v>
      </c>
      <c r="BN156" s="190">
        <v>47</v>
      </c>
      <c r="BO156" s="519">
        <v>36</v>
      </c>
      <c r="BP156" s="550" t="s">
        <v>80</v>
      </c>
      <c r="BQ156" s="185">
        <v>31</v>
      </c>
      <c r="BR156" s="547">
        <v>38</v>
      </c>
      <c r="BS156" s="194"/>
      <c r="BT156" s="194"/>
      <c r="BU156" s="194"/>
      <c r="BV156" s="194"/>
      <c r="BW156" s="194"/>
      <c r="BX156" s="194"/>
      <c r="BY156" s="204"/>
      <c r="BZ156" s="44"/>
      <c r="CA156" s="5"/>
      <c r="CB156" s="5"/>
      <c r="CC156" s="16">
        <f t="shared" si="100"/>
        <v>0</v>
      </c>
      <c r="CD156" s="16">
        <f t="shared" si="101"/>
        <v>0</v>
      </c>
      <c r="CE156" s="16">
        <f t="shared" si="102"/>
        <v>0</v>
      </c>
      <c r="CF156" s="16">
        <f t="shared" si="103"/>
        <v>0</v>
      </c>
      <c r="CG156" s="16">
        <f t="shared" si="104"/>
        <v>0</v>
      </c>
      <c r="CH156" s="16">
        <f t="shared" si="105"/>
        <v>0</v>
      </c>
      <c r="CI156" s="16">
        <f t="shared" si="106"/>
        <v>0</v>
      </c>
      <c r="CJ156" s="16">
        <f t="shared" si="107"/>
        <v>0</v>
      </c>
      <c r="CK156" s="16">
        <f t="shared" si="108"/>
        <v>0</v>
      </c>
      <c r="CL156" s="16">
        <f t="shared" si="109"/>
        <v>0</v>
      </c>
      <c r="CM156" s="16">
        <f t="shared" si="110"/>
        <v>0</v>
      </c>
      <c r="CN156" s="16">
        <f t="shared" si="111"/>
        <v>0</v>
      </c>
      <c r="CO156" s="16">
        <f t="shared" si="112"/>
        <v>0</v>
      </c>
      <c r="CP156" s="16">
        <f t="shared" si="113"/>
        <v>0</v>
      </c>
      <c r="CQ156" s="16">
        <f t="shared" si="114"/>
        <v>0</v>
      </c>
      <c r="CR156" s="16">
        <f t="shared" si="115"/>
        <v>0</v>
      </c>
      <c r="CS156" s="16">
        <f t="shared" si="116"/>
        <v>0</v>
      </c>
      <c r="CT156" s="16">
        <f t="shared" si="117"/>
        <v>0</v>
      </c>
      <c r="CU156" s="16">
        <f t="shared" si="118"/>
        <v>0</v>
      </c>
      <c r="CV156" s="16">
        <f t="shared" si="119"/>
        <v>0</v>
      </c>
      <c r="CW156" s="16">
        <f t="shared" si="120"/>
        <v>0</v>
      </c>
      <c r="CX156" s="16">
        <f t="shared" si="121"/>
        <v>0</v>
      </c>
      <c r="CY156" s="16">
        <f t="shared" si="122"/>
        <v>0</v>
      </c>
      <c r="CZ156" s="16">
        <f t="shared" si="123"/>
        <v>0</v>
      </c>
      <c r="DA156" s="16">
        <f t="shared" si="124"/>
        <v>0</v>
      </c>
      <c r="DB156" s="16">
        <f t="shared" si="125"/>
        <v>0</v>
      </c>
      <c r="DC156" s="16">
        <f t="shared" si="126"/>
        <v>0</v>
      </c>
      <c r="DD156" s="16">
        <f t="shared" si="127"/>
        <v>0</v>
      </c>
      <c r="DE156" s="16">
        <f t="shared" si="128"/>
        <v>0</v>
      </c>
      <c r="DF156" s="16">
        <f t="shared" si="129"/>
        <v>0</v>
      </c>
      <c r="DG156" s="16">
        <f t="shared" si="130"/>
        <v>1</v>
      </c>
      <c r="DH156" s="16">
        <f t="shared" si="131"/>
        <v>0</v>
      </c>
      <c r="DI156" s="16">
        <f t="shared" si="132"/>
        <v>0</v>
      </c>
      <c r="DJ156" s="16">
        <f t="shared" si="133"/>
        <v>0</v>
      </c>
      <c r="DK156" s="16">
        <f t="shared" si="134"/>
        <v>0</v>
      </c>
      <c r="DL156" s="16">
        <f t="shared" si="135"/>
        <v>1</v>
      </c>
      <c r="DM156" s="16">
        <f t="shared" si="136"/>
        <v>0</v>
      </c>
      <c r="DN156" s="16">
        <f t="shared" si="137"/>
        <v>1</v>
      </c>
      <c r="DO156" s="16">
        <f t="shared" si="138"/>
        <v>0</v>
      </c>
      <c r="DP156" s="16">
        <f t="shared" si="139"/>
        <v>0</v>
      </c>
      <c r="DQ156" s="16">
        <f t="shared" si="140"/>
        <v>0</v>
      </c>
      <c r="DR156" s="16">
        <f t="shared" si="141"/>
        <v>0</v>
      </c>
      <c r="DS156" s="16">
        <f t="shared" si="142"/>
        <v>0</v>
      </c>
      <c r="DT156" s="16">
        <f t="shared" si="143"/>
        <v>0</v>
      </c>
      <c r="DU156" s="16">
        <f t="shared" si="144"/>
        <v>0</v>
      </c>
      <c r="DV156" s="16">
        <f t="shared" si="145"/>
        <v>0</v>
      </c>
      <c r="DW156" s="16">
        <f t="shared" si="146"/>
        <v>1</v>
      </c>
      <c r="DX156" s="16">
        <f t="shared" si="147"/>
        <v>1</v>
      </c>
      <c r="DY156" s="16">
        <f t="shared" si="148"/>
        <v>0</v>
      </c>
      <c r="DZ156" s="16">
        <f t="shared" si="149"/>
        <v>0</v>
      </c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375"/>
      <c r="EQ156" s="376"/>
      <c r="ER156" s="376"/>
      <c r="ES156" s="376"/>
      <c r="ET156" s="376"/>
      <c r="EU156" s="376"/>
      <c r="EV156" s="376"/>
      <c r="EW156" s="376"/>
      <c r="EX156" s="376"/>
      <c r="EY156" s="376"/>
      <c r="EZ156" s="376"/>
      <c r="FA156" s="376"/>
      <c r="FB156" s="376"/>
      <c r="FC156" s="376"/>
      <c r="FD156" s="376"/>
      <c r="FE156" s="376"/>
      <c r="FF156" s="376"/>
      <c r="FG156" s="376"/>
      <c r="FH156" s="376"/>
      <c r="FI156" s="376"/>
      <c r="FJ156" s="376"/>
      <c r="FK156" s="376"/>
      <c r="FL156" s="376"/>
      <c r="FM156" s="376"/>
      <c r="FN156" s="376"/>
      <c r="FO156" s="376"/>
      <c r="FP156" s="376"/>
      <c r="FQ156" s="376"/>
      <c r="FR156" s="376"/>
      <c r="FS156" s="376"/>
      <c r="FT156" s="376"/>
      <c r="FU156" s="376"/>
      <c r="FV156" s="376"/>
      <c r="FW156" s="376"/>
      <c r="FX156" s="376"/>
      <c r="FY156" s="376"/>
      <c r="FZ156" s="376"/>
      <c r="GA156" s="376"/>
      <c r="GB156" s="376"/>
      <c r="GC156" s="376"/>
      <c r="GD156" s="376"/>
      <c r="GE156" s="376"/>
      <c r="GF156" s="376"/>
      <c r="GG156" s="376"/>
      <c r="GH156" s="376"/>
      <c r="GI156" s="376"/>
      <c r="GJ156" s="376"/>
      <c r="GK156" s="376"/>
      <c r="GL156" s="376"/>
      <c r="GM156" s="376"/>
      <c r="GN156" s="376"/>
      <c r="GO156" s="376"/>
      <c r="GP156" s="376"/>
      <c r="GQ156" s="376"/>
      <c r="GR156" s="376"/>
      <c r="GS156" s="376"/>
      <c r="GT156" s="376"/>
      <c r="GU156" s="376"/>
      <c r="GV156" s="376"/>
      <c r="GW156" s="376"/>
      <c r="GX156" s="376"/>
      <c r="GY156" s="376"/>
      <c r="GZ156" s="376"/>
      <c r="HA156" s="376"/>
      <c r="HB156" s="376"/>
      <c r="HC156" s="376"/>
      <c r="HD156" s="376"/>
      <c r="HE156" s="376"/>
      <c r="HF156" s="376"/>
      <c r="HG156" s="376"/>
      <c r="HH156" s="376"/>
      <c r="HI156" s="376"/>
      <c r="HJ156" s="376"/>
      <c r="HK156" s="376"/>
      <c r="HL156" s="376"/>
      <c r="HM156" s="376"/>
      <c r="HN156" s="376"/>
      <c r="HO156" s="376"/>
      <c r="HP156" s="376"/>
      <c r="HQ156" s="376"/>
      <c r="HR156" s="376"/>
      <c r="HS156" s="376"/>
      <c r="HT156" s="376"/>
      <c r="HU156" s="376"/>
      <c r="HV156" s="376"/>
      <c r="HW156" s="376"/>
      <c r="HX156" s="376"/>
      <c r="HY156" s="376"/>
      <c r="HZ156" s="376"/>
      <c r="IA156" s="376"/>
      <c r="IB156" s="376"/>
      <c r="IC156" s="376"/>
      <c r="ID156" s="376"/>
      <c r="IE156" s="376"/>
      <c r="IF156" s="376"/>
      <c r="IG156" s="376"/>
      <c r="IH156" s="376"/>
      <c r="II156" s="376"/>
      <c r="IJ156" s="376"/>
    </row>
    <row r="157" spans="1:244" s="377" customFormat="1" ht="23.25" customHeight="1" x14ac:dyDescent="0.45">
      <c r="A157" s="400" t="s">
        <v>51</v>
      </c>
      <c r="B157" s="412">
        <v>44772</v>
      </c>
      <c r="C157" s="354"/>
      <c r="D157" s="355"/>
      <c r="E157" s="366"/>
      <c r="F157" s="366"/>
      <c r="G157" s="366"/>
      <c r="H157" s="366"/>
      <c r="I157" s="366"/>
      <c r="J157" s="366"/>
      <c r="K157" s="366"/>
      <c r="L157" s="366"/>
      <c r="M157" s="453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1"/>
      <c r="Y157" s="261"/>
      <c r="Z157" s="261"/>
      <c r="AA157" s="261"/>
      <c r="AB157" s="261"/>
      <c r="AC157" s="261"/>
      <c r="AD157" s="261"/>
      <c r="AE157" s="261"/>
      <c r="AF157" s="456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7"/>
      <c r="AR157" s="368"/>
      <c r="AS157" s="368"/>
      <c r="AT157" s="368"/>
      <c r="AU157" s="338"/>
      <c r="AV157" s="290"/>
      <c r="AW157" s="290"/>
      <c r="AX157" s="284"/>
      <c r="AY157" s="284"/>
      <c r="AZ157" s="284"/>
      <c r="BA157" s="284"/>
      <c r="BB157" s="268"/>
      <c r="BC157" s="248"/>
      <c r="BD157" s="248"/>
      <c r="BE157" s="240"/>
      <c r="BF157" s="240"/>
      <c r="BG157" s="240"/>
      <c r="BH157" s="240"/>
      <c r="BI157" s="240"/>
      <c r="BJ157" s="240"/>
      <c r="BK157" s="123"/>
      <c r="BL157" s="11"/>
      <c r="BM157" s="181">
        <v>48</v>
      </c>
      <c r="BN157" s="190">
        <v>47</v>
      </c>
      <c r="BO157" s="519">
        <v>36</v>
      </c>
      <c r="BP157" s="550" t="s">
        <v>80</v>
      </c>
      <c r="BQ157" s="185">
        <v>31</v>
      </c>
      <c r="BR157" s="547">
        <v>38</v>
      </c>
      <c r="BS157" s="194"/>
      <c r="BT157" s="194"/>
      <c r="BU157" s="194"/>
      <c r="BV157" s="194"/>
      <c r="BW157" s="194"/>
      <c r="BX157" s="194"/>
      <c r="BY157" s="217"/>
      <c r="BZ157" s="112"/>
      <c r="CA157" s="5"/>
      <c r="CB157" s="5"/>
      <c r="CC157" s="16">
        <f t="shared" si="100"/>
        <v>0</v>
      </c>
      <c r="CD157" s="16">
        <f t="shared" si="101"/>
        <v>0</v>
      </c>
      <c r="CE157" s="16">
        <f t="shared" si="102"/>
        <v>0</v>
      </c>
      <c r="CF157" s="16">
        <f t="shared" si="103"/>
        <v>0</v>
      </c>
      <c r="CG157" s="16">
        <f t="shared" si="104"/>
        <v>0</v>
      </c>
      <c r="CH157" s="16">
        <f t="shared" si="105"/>
        <v>0</v>
      </c>
      <c r="CI157" s="16">
        <f t="shared" si="106"/>
        <v>0</v>
      </c>
      <c r="CJ157" s="16">
        <f t="shared" si="107"/>
        <v>0</v>
      </c>
      <c r="CK157" s="16">
        <f t="shared" si="108"/>
        <v>0</v>
      </c>
      <c r="CL157" s="16">
        <f t="shared" si="109"/>
        <v>0</v>
      </c>
      <c r="CM157" s="16">
        <f t="shared" si="110"/>
        <v>0</v>
      </c>
      <c r="CN157" s="16">
        <f t="shared" si="111"/>
        <v>0</v>
      </c>
      <c r="CO157" s="16">
        <f t="shared" si="112"/>
        <v>0</v>
      </c>
      <c r="CP157" s="16">
        <f t="shared" si="113"/>
        <v>0</v>
      </c>
      <c r="CQ157" s="16">
        <f t="shared" si="114"/>
        <v>0</v>
      </c>
      <c r="CR157" s="16">
        <f t="shared" si="115"/>
        <v>0</v>
      </c>
      <c r="CS157" s="16">
        <f t="shared" si="116"/>
        <v>0</v>
      </c>
      <c r="CT157" s="16">
        <f t="shared" si="117"/>
        <v>0</v>
      </c>
      <c r="CU157" s="16">
        <f t="shared" si="118"/>
        <v>0</v>
      </c>
      <c r="CV157" s="16">
        <f t="shared" si="119"/>
        <v>0</v>
      </c>
      <c r="CW157" s="16">
        <f t="shared" si="120"/>
        <v>0</v>
      </c>
      <c r="CX157" s="16">
        <f t="shared" si="121"/>
        <v>0</v>
      </c>
      <c r="CY157" s="16">
        <f t="shared" si="122"/>
        <v>0</v>
      </c>
      <c r="CZ157" s="16">
        <f t="shared" si="123"/>
        <v>0</v>
      </c>
      <c r="DA157" s="16">
        <f t="shared" si="124"/>
        <v>0</v>
      </c>
      <c r="DB157" s="16">
        <f t="shared" si="125"/>
        <v>0</v>
      </c>
      <c r="DC157" s="16">
        <f t="shared" si="126"/>
        <v>0</v>
      </c>
      <c r="DD157" s="16">
        <f t="shared" si="127"/>
        <v>0</v>
      </c>
      <c r="DE157" s="16">
        <f t="shared" si="128"/>
        <v>0</v>
      </c>
      <c r="DF157" s="16">
        <f t="shared" si="129"/>
        <v>0</v>
      </c>
      <c r="DG157" s="16">
        <f t="shared" si="130"/>
        <v>1</v>
      </c>
      <c r="DH157" s="16">
        <f t="shared" si="131"/>
        <v>0</v>
      </c>
      <c r="DI157" s="16">
        <f t="shared" si="132"/>
        <v>0</v>
      </c>
      <c r="DJ157" s="16">
        <f t="shared" si="133"/>
        <v>0</v>
      </c>
      <c r="DK157" s="16">
        <f t="shared" si="134"/>
        <v>0</v>
      </c>
      <c r="DL157" s="16">
        <f t="shared" si="135"/>
        <v>1</v>
      </c>
      <c r="DM157" s="16">
        <f t="shared" si="136"/>
        <v>0</v>
      </c>
      <c r="DN157" s="16">
        <f t="shared" si="137"/>
        <v>1</v>
      </c>
      <c r="DO157" s="16">
        <f t="shared" si="138"/>
        <v>0</v>
      </c>
      <c r="DP157" s="16">
        <f t="shared" si="139"/>
        <v>0</v>
      </c>
      <c r="DQ157" s="16">
        <f t="shared" si="140"/>
        <v>0</v>
      </c>
      <c r="DR157" s="16">
        <f t="shared" si="141"/>
        <v>0</v>
      </c>
      <c r="DS157" s="16">
        <f t="shared" si="142"/>
        <v>0</v>
      </c>
      <c r="DT157" s="16">
        <f t="shared" si="143"/>
        <v>0</v>
      </c>
      <c r="DU157" s="16">
        <f t="shared" si="144"/>
        <v>0</v>
      </c>
      <c r="DV157" s="16">
        <f t="shared" si="145"/>
        <v>0</v>
      </c>
      <c r="DW157" s="16">
        <f t="shared" si="146"/>
        <v>1</v>
      </c>
      <c r="DX157" s="16">
        <f t="shared" si="147"/>
        <v>1</v>
      </c>
      <c r="DY157" s="16">
        <f t="shared" si="148"/>
        <v>0</v>
      </c>
      <c r="DZ157" s="16">
        <f t="shared" si="149"/>
        <v>0</v>
      </c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375"/>
      <c r="EQ157" s="376"/>
      <c r="ER157" s="376"/>
      <c r="ES157" s="376"/>
      <c r="ET157" s="376"/>
      <c r="EU157" s="376"/>
      <c r="EV157" s="376"/>
      <c r="EW157" s="376"/>
      <c r="EX157" s="376"/>
      <c r="EY157" s="376"/>
      <c r="EZ157" s="376"/>
      <c r="FA157" s="376"/>
      <c r="FB157" s="376"/>
      <c r="FC157" s="376"/>
      <c r="FD157" s="376"/>
      <c r="FE157" s="376"/>
      <c r="FF157" s="376"/>
      <c r="FG157" s="376"/>
      <c r="FH157" s="376"/>
      <c r="FI157" s="376"/>
      <c r="FJ157" s="376"/>
      <c r="FK157" s="376"/>
      <c r="FL157" s="376"/>
      <c r="FM157" s="376"/>
      <c r="FN157" s="376"/>
      <c r="FO157" s="376"/>
      <c r="FP157" s="376"/>
      <c r="FQ157" s="376"/>
      <c r="FR157" s="376"/>
      <c r="FS157" s="376"/>
      <c r="FT157" s="376"/>
      <c r="FU157" s="376"/>
      <c r="FV157" s="376"/>
      <c r="FW157" s="376"/>
      <c r="FX157" s="376"/>
      <c r="FY157" s="376"/>
      <c r="FZ157" s="376"/>
      <c r="GA157" s="376"/>
      <c r="GB157" s="376"/>
      <c r="GC157" s="376"/>
      <c r="GD157" s="376"/>
      <c r="GE157" s="376"/>
      <c r="GF157" s="376"/>
      <c r="GG157" s="376"/>
      <c r="GH157" s="376"/>
      <c r="GI157" s="376"/>
      <c r="GJ157" s="376"/>
      <c r="GK157" s="376"/>
      <c r="GL157" s="376"/>
      <c r="GM157" s="376"/>
      <c r="GN157" s="376"/>
      <c r="GO157" s="376"/>
      <c r="GP157" s="376"/>
      <c r="GQ157" s="376"/>
      <c r="GR157" s="376"/>
      <c r="GS157" s="376"/>
      <c r="GT157" s="376"/>
      <c r="GU157" s="376"/>
      <c r="GV157" s="376"/>
      <c r="GW157" s="376"/>
      <c r="GX157" s="376"/>
      <c r="GY157" s="376"/>
      <c r="GZ157" s="376"/>
      <c r="HA157" s="376"/>
      <c r="HB157" s="376"/>
      <c r="HC157" s="376"/>
      <c r="HD157" s="376"/>
      <c r="HE157" s="376"/>
      <c r="HF157" s="376"/>
      <c r="HG157" s="376"/>
      <c r="HH157" s="376"/>
      <c r="HI157" s="376"/>
      <c r="HJ157" s="376"/>
      <c r="HK157" s="376"/>
      <c r="HL157" s="376"/>
      <c r="HM157" s="376"/>
      <c r="HN157" s="376"/>
      <c r="HO157" s="376"/>
      <c r="HP157" s="376"/>
      <c r="HQ157" s="376"/>
      <c r="HR157" s="376"/>
      <c r="HS157" s="376"/>
      <c r="HT157" s="376"/>
      <c r="HU157" s="376"/>
      <c r="HV157" s="376"/>
      <c r="HW157" s="376"/>
      <c r="HX157" s="376"/>
      <c r="HY157" s="376"/>
      <c r="HZ157" s="376"/>
      <c r="IA157" s="376"/>
      <c r="IB157" s="376"/>
      <c r="IC157" s="376"/>
      <c r="ID157" s="376"/>
      <c r="IE157" s="376"/>
      <c r="IF157" s="376"/>
      <c r="IG157" s="376"/>
      <c r="IH157" s="376"/>
      <c r="II157" s="376"/>
      <c r="IJ157" s="376"/>
    </row>
    <row r="158" spans="1:244" s="332" customFormat="1" ht="27" customHeight="1" x14ac:dyDescent="0.45">
      <c r="A158" s="399" t="s">
        <v>52</v>
      </c>
      <c r="B158" s="413">
        <v>44773</v>
      </c>
      <c r="C158" s="340"/>
      <c r="D158" s="341"/>
      <c r="E158" s="342"/>
      <c r="F158" s="342"/>
      <c r="G158" s="342"/>
      <c r="H158" s="342"/>
      <c r="I158" s="342"/>
      <c r="J158" s="342"/>
      <c r="K158" s="342"/>
      <c r="L158" s="342"/>
      <c r="M158" s="454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70"/>
      <c r="Y158" s="270"/>
      <c r="Z158" s="270"/>
      <c r="AA158" s="270"/>
      <c r="AB158" s="270"/>
      <c r="AC158" s="270"/>
      <c r="AD158" s="270"/>
      <c r="AE158" s="270"/>
      <c r="AF158" s="457"/>
      <c r="AG158" s="343"/>
      <c r="AH158" s="343"/>
      <c r="AI158" s="343"/>
      <c r="AJ158" s="343"/>
      <c r="AK158" s="343"/>
      <c r="AL158" s="343"/>
      <c r="AM158" s="343"/>
      <c r="AN158" s="343"/>
      <c r="AO158" s="343"/>
      <c r="AP158" s="343"/>
      <c r="AQ158" s="343"/>
      <c r="AR158" s="344"/>
      <c r="AS158" s="344"/>
      <c r="AT158" s="344"/>
      <c r="AU158" s="345"/>
      <c r="AV158" s="271"/>
      <c r="AW158" s="271"/>
      <c r="AX158" s="272"/>
      <c r="AY158" s="272"/>
      <c r="AZ158" s="272"/>
      <c r="BA158" s="272"/>
      <c r="BB158" s="272"/>
      <c r="BC158" s="243"/>
      <c r="BD158" s="243"/>
      <c r="BE158" s="243"/>
      <c r="BF158" s="243"/>
      <c r="BG158" s="243"/>
      <c r="BH158" s="243"/>
      <c r="BI158" s="243"/>
      <c r="BJ158" s="243"/>
      <c r="BK158" s="113"/>
      <c r="BL158" s="12"/>
      <c r="BM158" s="174"/>
      <c r="BN158" s="189"/>
      <c r="BO158" s="192"/>
      <c r="BP158" s="189"/>
      <c r="BQ158" s="175"/>
      <c r="BR158" s="175"/>
      <c r="BS158" s="175"/>
      <c r="BT158" s="175"/>
      <c r="BU158" s="175"/>
      <c r="BV158" s="175"/>
      <c r="BW158" s="175"/>
      <c r="BX158" s="175"/>
      <c r="BY158" s="189"/>
      <c r="BZ158" s="12"/>
      <c r="CA158" s="9"/>
      <c r="CB158" s="9"/>
      <c r="CC158" s="16">
        <f t="shared" si="100"/>
        <v>0</v>
      </c>
      <c r="CD158" s="16">
        <f t="shared" si="101"/>
        <v>0</v>
      </c>
      <c r="CE158" s="16">
        <f t="shared" si="102"/>
        <v>0</v>
      </c>
      <c r="CF158" s="16">
        <f t="shared" si="103"/>
        <v>0</v>
      </c>
      <c r="CG158" s="16">
        <f t="shared" si="104"/>
        <v>0</v>
      </c>
      <c r="CH158" s="16">
        <f t="shared" si="105"/>
        <v>0</v>
      </c>
      <c r="CI158" s="16">
        <f t="shared" si="106"/>
        <v>0</v>
      </c>
      <c r="CJ158" s="16">
        <f t="shared" si="107"/>
        <v>0</v>
      </c>
      <c r="CK158" s="16">
        <f t="shared" si="108"/>
        <v>0</v>
      </c>
      <c r="CL158" s="16">
        <f t="shared" si="109"/>
        <v>0</v>
      </c>
      <c r="CM158" s="16">
        <f t="shared" si="110"/>
        <v>0</v>
      </c>
      <c r="CN158" s="16">
        <f t="shared" si="111"/>
        <v>0</v>
      </c>
      <c r="CO158" s="16">
        <f t="shared" si="112"/>
        <v>0</v>
      </c>
      <c r="CP158" s="16">
        <f t="shared" si="113"/>
        <v>0</v>
      </c>
      <c r="CQ158" s="16">
        <f t="shared" si="114"/>
        <v>0</v>
      </c>
      <c r="CR158" s="16">
        <f t="shared" si="115"/>
        <v>0</v>
      </c>
      <c r="CS158" s="16">
        <f t="shared" si="116"/>
        <v>0</v>
      </c>
      <c r="CT158" s="16">
        <f t="shared" si="117"/>
        <v>0</v>
      </c>
      <c r="CU158" s="16">
        <f t="shared" si="118"/>
        <v>0</v>
      </c>
      <c r="CV158" s="16">
        <f t="shared" si="119"/>
        <v>0</v>
      </c>
      <c r="CW158" s="16">
        <f t="shared" si="120"/>
        <v>0</v>
      </c>
      <c r="CX158" s="16">
        <f t="shared" si="121"/>
        <v>0</v>
      </c>
      <c r="CY158" s="16">
        <f t="shared" si="122"/>
        <v>0</v>
      </c>
      <c r="CZ158" s="16">
        <f t="shared" si="123"/>
        <v>0</v>
      </c>
      <c r="DA158" s="16">
        <f t="shared" si="124"/>
        <v>0</v>
      </c>
      <c r="DB158" s="16">
        <f t="shared" si="125"/>
        <v>0</v>
      </c>
      <c r="DC158" s="16">
        <f t="shared" si="126"/>
        <v>0</v>
      </c>
      <c r="DD158" s="16">
        <f t="shared" si="127"/>
        <v>0</v>
      </c>
      <c r="DE158" s="16">
        <f t="shared" si="128"/>
        <v>0</v>
      </c>
      <c r="DF158" s="16">
        <f t="shared" si="129"/>
        <v>0</v>
      </c>
      <c r="DG158" s="16">
        <f t="shared" si="130"/>
        <v>0</v>
      </c>
      <c r="DH158" s="16">
        <f t="shared" si="131"/>
        <v>0</v>
      </c>
      <c r="DI158" s="16">
        <f t="shared" si="132"/>
        <v>0</v>
      </c>
      <c r="DJ158" s="16">
        <f t="shared" si="133"/>
        <v>0</v>
      </c>
      <c r="DK158" s="16">
        <f t="shared" si="134"/>
        <v>0</v>
      </c>
      <c r="DL158" s="16">
        <f t="shared" si="135"/>
        <v>0</v>
      </c>
      <c r="DM158" s="16">
        <f t="shared" si="136"/>
        <v>0</v>
      </c>
      <c r="DN158" s="16">
        <f t="shared" si="137"/>
        <v>0</v>
      </c>
      <c r="DO158" s="16">
        <f t="shared" si="138"/>
        <v>0</v>
      </c>
      <c r="DP158" s="16">
        <f t="shared" si="139"/>
        <v>0</v>
      </c>
      <c r="DQ158" s="16">
        <f t="shared" si="140"/>
        <v>0</v>
      </c>
      <c r="DR158" s="16">
        <f t="shared" si="141"/>
        <v>0</v>
      </c>
      <c r="DS158" s="16">
        <f t="shared" si="142"/>
        <v>0</v>
      </c>
      <c r="DT158" s="16">
        <f t="shared" si="143"/>
        <v>0</v>
      </c>
      <c r="DU158" s="16">
        <f t="shared" si="144"/>
        <v>0</v>
      </c>
      <c r="DV158" s="16">
        <f t="shared" si="145"/>
        <v>0</v>
      </c>
      <c r="DW158" s="16">
        <f t="shared" si="146"/>
        <v>0</v>
      </c>
      <c r="DX158" s="16">
        <f t="shared" si="147"/>
        <v>0</v>
      </c>
      <c r="DY158" s="16">
        <f t="shared" si="148"/>
        <v>0</v>
      </c>
      <c r="DZ158" s="16">
        <f t="shared" si="149"/>
        <v>0</v>
      </c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331"/>
    </row>
    <row r="159" spans="1:244" s="377" customFormat="1" ht="56.25" customHeight="1" x14ac:dyDescent="0.45">
      <c r="A159" s="405" t="s">
        <v>46</v>
      </c>
      <c r="B159" s="412">
        <v>44774</v>
      </c>
      <c r="C159" s="354"/>
      <c r="D159" s="355"/>
      <c r="E159" s="366"/>
      <c r="F159" s="366"/>
      <c r="G159" s="366"/>
      <c r="H159" s="366"/>
      <c r="I159" s="366"/>
      <c r="J159" s="366"/>
      <c r="K159" s="366"/>
      <c r="L159" s="366"/>
      <c r="M159" s="453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1"/>
      <c r="Y159" s="261"/>
      <c r="Z159" s="261"/>
      <c r="AA159" s="261"/>
      <c r="AB159" s="261"/>
      <c r="AC159" s="261"/>
      <c r="AD159" s="261"/>
      <c r="AE159" s="261"/>
      <c r="AF159" s="456"/>
      <c r="AG159" s="367"/>
      <c r="AH159" s="367"/>
      <c r="AI159" s="367"/>
      <c r="AJ159" s="367"/>
      <c r="AK159" s="367"/>
      <c r="AL159" s="367"/>
      <c r="AM159" s="367"/>
      <c r="AN159" s="367"/>
      <c r="AO159" s="367"/>
      <c r="AP159" s="367"/>
      <c r="AQ159" s="367"/>
      <c r="AR159" s="368"/>
      <c r="AS159" s="368"/>
      <c r="AT159" s="368"/>
      <c r="AU159" s="338"/>
      <c r="AV159" s="290"/>
      <c r="AW159" s="290"/>
      <c r="AX159" s="284"/>
      <c r="AY159" s="284"/>
      <c r="AZ159" s="284"/>
      <c r="BA159" s="284"/>
      <c r="BB159" s="268"/>
      <c r="BC159" s="240"/>
      <c r="BD159" s="240"/>
      <c r="BE159" s="240"/>
      <c r="BF159" s="240"/>
      <c r="BG159" s="240"/>
      <c r="BH159" s="240"/>
      <c r="BI159" s="240"/>
      <c r="BJ159" s="240"/>
      <c r="BK159" s="123"/>
      <c r="BL159" s="462" t="s">
        <v>91</v>
      </c>
      <c r="BM159" s="184"/>
      <c r="BN159" s="195"/>
      <c r="BO159" s="195"/>
      <c r="BP159" s="540">
        <v>33</v>
      </c>
      <c r="BQ159" s="207"/>
      <c r="BR159" s="194"/>
      <c r="BS159" s="194"/>
      <c r="BT159" s="194"/>
      <c r="BU159" s="194"/>
      <c r="BV159" s="194"/>
      <c r="BW159" s="194"/>
      <c r="BX159" s="194"/>
      <c r="BY159" s="204"/>
      <c r="BZ159" s="44"/>
      <c r="CA159" s="5"/>
      <c r="CB159" s="5"/>
      <c r="CC159" s="16">
        <f t="shared" si="100"/>
        <v>0</v>
      </c>
      <c r="CD159" s="16">
        <f t="shared" si="101"/>
        <v>0</v>
      </c>
      <c r="CE159" s="16">
        <f t="shared" si="102"/>
        <v>0</v>
      </c>
      <c r="CF159" s="16">
        <f t="shared" si="103"/>
        <v>0</v>
      </c>
      <c r="CG159" s="16">
        <f t="shared" si="104"/>
        <v>0</v>
      </c>
      <c r="CH159" s="16">
        <f t="shared" si="105"/>
        <v>0</v>
      </c>
      <c r="CI159" s="16">
        <f t="shared" si="106"/>
        <v>0</v>
      </c>
      <c r="CJ159" s="16">
        <f t="shared" si="107"/>
        <v>0</v>
      </c>
      <c r="CK159" s="16">
        <f t="shared" si="108"/>
        <v>0</v>
      </c>
      <c r="CL159" s="16">
        <f t="shared" si="109"/>
        <v>0</v>
      </c>
      <c r="CM159" s="16">
        <f t="shared" si="110"/>
        <v>0</v>
      </c>
      <c r="CN159" s="16">
        <f t="shared" si="111"/>
        <v>0</v>
      </c>
      <c r="CO159" s="16">
        <f t="shared" si="112"/>
        <v>0</v>
      </c>
      <c r="CP159" s="16">
        <f t="shared" si="113"/>
        <v>0</v>
      </c>
      <c r="CQ159" s="16">
        <f t="shared" si="114"/>
        <v>0</v>
      </c>
      <c r="CR159" s="16">
        <f t="shared" si="115"/>
        <v>0</v>
      </c>
      <c r="CS159" s="16">
        <f t="shared" si="116"/>
        <v>0</v>
      </c>
      <c r="CT159" s="16">
        <f t="shared" si="117"/>
        <v>0</v>
      </c>
      <c r="CU159" s="16">
        <f t="shared" si="118"/>
        <v>0</v>
      </c>
      <c r="CV159" s="16">
        <f t="shared" si="119"/>
        <v>0</v>
      </c>
      <c r="CW159" s="16">
        <f t="shared" si="120"/>
        <v>0</v>
      </c>
      <c r="CX159" s="16">
        <f t="shared" si="121"/>
        <v>0</v>
      </c>
      <c r="CY159" s="16">
        <f t="shared" si="122"/>
        <v>0</v>
      </c>
      <c r="CZ159" s="16">
        <f t="shared" si="123"/>
        <v>0</v>
      </c>
      <c r="DA159" s="16">
        <f t="shared" si="124"/>
        <v>0</v>
      </c>
      <c r="DB159" s="16">
        <f t="shared" si="125"/>
        <v>0</v>
      </c>
      <c r="DC159" s="16">
        <f t="shared" si="126"/>
        <v>0</v>
      </c>
      <c r="DD159" s="16">
        <f t="shared" si="127"/>
        <v>0</v>
      </c>
      <c r="DE159" s="16">
        <f t="shared" si="128"/>
        <v>0</v>
      </c>
      <c r="DF159" s="16">
        <f t="shared" si="129"/>
        <v>0</v>
      </c>
      <c r="DG159" s="16">
        <f t="shared" si="130"/>
        <v>0</v>
      </c>
      <c r="DH159" s="16">
        <f t="shared" si="131"/>
        <v>0</v>
      </c>
      <c r="DI159" s="16">
        <f t="shared" si="132"/>
        <v>1</v>
      </c>
      <c r="DJ159" s="16">
        <f t="shared" si="133"/>
        <v>0</v>
      </c>
      <c r="DK159" s="16">
        <f t="shared" si="134"/>
        <v>0</v>
      </c>
      <c r="DL159" s="16">
        <f t="shared" si="135"/>
        <v>0</v>
      </c>
      <c r="DM159" s="16">
        <f t="shared" si="136"/>
        <v>0</v>
      </c>
      <c r="DN159" s="16">
        <f t="shared" si="137"/>
        <v>0</v>
      </c>
      <c r="DO159" s="16">
        <f t="shared" si="138"/>
        <v>0</v>
      </c>
      <c r="DP159" s="16">
        <f t="shared" si="139"/>
        <v>0</v>
      </c>
      <c r="DQ159" s="16">
        <f t="shared" si="140"/>
        <v>0</v>
      </c>
      <c r="DR159" s="16">
        <f t="shared" si="141"/>
        <v>0</v>
      </c>
      <c r="DS159" s="16">
        <f t="shared" si="142"/>
        <v>0</v>
      </c>
      <c r="DT159" s="16">
        <f t="shared" si="143"/>
        <v>0</v>
      </c>
      <c r="DU159" s="16">
        <f t="shared" si="144"/>
        <v>0</v>
      </c>
      <c r="DV159" s="16">
        <f t="shared" si="145"/>
        <v>0</v>
      </c>
      <c r="DW159" s="16">
        <f t="shared" si="146"/>
        <v>0</v>
      </c>
      <c r="DX159" s="16">
        <f t="shared" si="147"/>
        <v>0</v>
      </c>
      <c r="DY159" s="16">
        <f t="shared" si="148"/>
        <v>0</v>
      </c>
      <c r="DZ159" s="16">
        <f t="shared" si="149"/>
        <v>0</v>
      </c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375"/>
      <c r="EQ159" s="376"/>
      <c r="ER159" s="376"/>
      <c r="ES159" s="376"/>
      <c r="ET159" s="376"/>
      <c r="EU159" s="376"/>
      <c r="EV159" s="376"/>
      <c r="EW159" s="376"/>
      <c r="EX159" s="376"/>
      <c r="EY159" s="376"/>
      <c r="EZ159" s="376"/>
      <c r="FA159" s="376"/>
      <c r="FB159" s="376"/>
      <c r="FC159" s="376"/>
      <c r="FD159" s="376"/>
      <c r="FE159" s="376"/>
      <c r="FF159" s="376"/>
      <c r="FG159" s="376"/>
      <c r="FH159" s="376"/>
      <c r="FI159" s="376"/>
      <c r="FJ159" s="376"/>
      <c r="FK159" s="376"/>
      <c r="FL159" s="376"/>
      <c r="FM159" s="376"/>
      <c r="FN159" s="376"/>
      <c r="FO159" s="376"/>
      <c r="FP159" s="376"/>
      <c r="FQ159" s="376"/>
      <c r="FR159" s="376"/>
      <c r="FS159" s="376"/>
      <c r="FT159" s="376"/>
      <c r="FU159" s="376"/>
      <c r="FV159" s="376"/>
      <c r="FW159" s="376"/>
      <c r="FX159" s="376"/>
      <c r="FY159" s="376"/>
      <c r="FZ159" s="376"/>
      <c r="GA159" s="376"/>
      <c r="GB159" s="376"/>
      <c r="GC159" s="376"/>
      <c r="GD159" s="376"/>
      <c r="GE159" s="376"/>
      <c r="GF159" s="376"/>
      <c r="GG159" s="376"/>
      <c r="GH159" s="376"/>
      <c r="GI159" s="376"/>
      <c r="GJ159" s="376"/>
      <c r="GK159" s="376"/>
      <c r="GL159" s="376"/>
      <c r="GM159" s="376"/>
      <c r="GN159" s="376"/>
      <c r="GO159" s="376"/>
      <c r="GP159" s="376"/>
      <c r="GQ159" s="376"/>
      <c r="GR159" s="376"/>
      <c r="GS159" s="376"/>
      <c r="GT159" s="376"/>
      <c r="GU159" s="376"/>
      <c r="GV159" s="376"/>
      <c r="GW159" s="376"/>
      <c r="GX159" s="376"/>
      <c r="GY159" s="376"/>
      <c r="GZ159" s="376"/>
      <c r="HA159" s="376"/>
      <c r="HB159" s="376"/>
      <c r="HC159" s="376"/>
      <c r="HD159" s="376"/>
      <c r="HE159" s="376"/>
      <c r="HF159" s="376"/>
      <c r="HG159" s="376"/>
      <c r="HH159" s="376"/>
      <c r="HI159" s="376"/>
      <c r="HJ159" s="376"/>
      <c r="HK159" s="376"/>
      <c r="HL159" s="376"/>
      <c r="HM159" s="376"/>
      <c r="HN159" s="376"/>
      <c r="HO159" s="376"/>
      <c r="HP159" s="376"/>
      <c r="HQ159" s="376"/>
      <c r="HR159" s="376"/>
      <c r="HS159" s="376"/>
      <c r="HT159" s="376"/>
      <c r="HU159" s="376"/>
      <c r="HV159" s="376"/>
      <c r="HW159" s="376"/>
      <c r="HX159" s="376"/>
      <c r="HY159" s="376"/>
      <c r="HZ159" s="376"/>
      <c r="IA159" s="376"/>
      <c r="IB159" s="376"/>
      <c r="IC159" s="376"/>
      <c r="ID159" s="376"/>
      <c r="IE159" s="376"/>
      <c r="IF159" s="376"/>
      <c r="IG159" s="376"/>
      <c r="IH159" s="376"/>
      <c r="II159" s="376"/>
      <c r="IJ159" s="376"/>
    </row>
    <row r="160" spans="1:244" s="377" customFormat="1" ht="42" customHeight="1" x14ac:dyDescent="0.45">
      <c r="A160" s="406" t="s">
        <v>47</v>
      </c>
      <c r="B160" s="412">
        <v>44775</v>
      </c>
      <c r="C160" s="428"/>
      <c r="D160" s="429"/>
      <c r="E160" s="430"/>
      <c r="F160" s="430"/>
      <c r="G160" s="430"/>
      <c r="H160" s="430"/>
      <c r="I160" s="430"/>
      <c r="J160" s="430"/>
      <c r="K160" s="430"/>
      <c r="L160" s="430"/>
      <c r="M160" s="492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81" t="s">
        <v>71</v>
      </c>
      <c r="Y160" s="281">
        <v>5</v>
      </c>
      <c r="Z160" s="281">
        <v>7</v>
      </c>
      <c r="AA160" s="281">
        <v>38</v>
      </c>
      <c r="AB160" s="539" t="s">
        <v>92</v>
      </c>
      <c r="AC160" s="539" t="s">
        <v>93</v>
      </c>
      <c r="AD160" s="261"/>
      <c r="AE160" s="261"/>
      <c r="AF160" s="501"/>
      <c r="AG160" s="433"/>
      <c r="AH160" s="433"/>
      <c r="AI160" s="433"/>
      <c r="AJ160" s="433"/>
      <c r="AK160" s="433"/>
      <c r="AL160" s="433"/>
      <c r="AM160" s="433"/>
      <c r="AN160" s="433"/>
      <c r="AO160" s="433"/>
      <c r="AP160" s="433"/>
      <c r="AQ160" s="433"/>
      <c r="AR160" s="297"/>
      <c r="AS160" s="297"/>
      <c r="AT160" s="297"/>
      <c r="AU160" s="434"/>
      <c r="AV160" s="434"/>
      <c r="AW160" s="434"/>
      <c r="AX160" s="435"/>
      <c r="AY160" s="435"/>
      <c r="AZ160" s="435"/>
      <c r="BA160" s="435"/>
      <c r="BB160" s="323"/>
      <c r="BC160" s="436"/>
      <c r="BD160" s="436"/>
      <c r="BE160" s="436"/>
      <c r="BF160" s="436"/>
      <c r="BG160" s="436"/>
      <c r="BH160" s="436"/>
      <c r="BI160" s="436"/>
      <c r="BJ160" s="436"/>
      <c r="BK160" s="437"/>
      <c r="BL160" s="11"/>
      <c r="BM160" s="181">
        <v>49</v>
      </c>
      <c r="BN160" s="190">
        <v>50</v>
      </c>
      <c r="BO160" s="190">
        <v>37</v>
      </c>
      <c r="BP160" s="540">
        <v>33</v>
      </c>
      <c r="BQ160" s="185">
        <v>32</v>
      </c>
      <c r="BR160" s="556" t="s">
        <v>94</v>
      </c>
      <c r="BS160" s="194"/>
      <c r="BT160" s="194"/>
      <c r="BU160" s="194"/>
      <c r="BV160" s="194"/>
      <c r="BW160" s="194"/>
      <c r="BX160" s="194"/>
      <c r="BY160" s="204"/>
      <c r="BZ160" s="44"/>
      <c r="CA160" s="5"/>
      <c r="CB160" s="5"/>
      <c r="CC160" s="16">
        <f t="shared" si="100"/>
        <v>0</v>
      </c>
      <c r="CD160" s="16">
        <f t="shared" si="101"/>
        <v>0</v>
      </c>
      <c r="CE160" s="16">
        <f t="shared" si="102"/>
        <v>0</v>
      </c>
      <c r="CF160" s="16">
        <f t="shared" si="103"/>
        <v>0</v>
      </c>
      <c r="CG160" s="16">
        <f t="shared" si="104"/>
        <v>1</v>
      </c>
      <c r="CH160" s="16">
        <f t="shared" si="105"/>
        <v>0</v>
      </c>
      <c r="CI160" s="16">
        <f t="shared" si="106"/>
        <v>1</v>
      </c>
      <c r="CJ160" s="16">
        <f t="shared" si="107"/>
        <v>0</v>
      </c>
      <c r="CK160" s="16">
        <f t="shared" si="108"/>
        <v>0</v>
      </c>
      <c r="CL160" s="16">
        <f t="shared" si="109"/>
        <v>0</v>
      </c>
      <c r="CM160" s="16">
        <f t="shared" si="110"/>
        <v>0</v>
      </c>
      <c r="CN160" s="16">
        <f t="shared" si="111"/>
        <v>0</v>
      </c>
      <c r="CO160" s="16">
        <f t="shared" si="112"/>
        <v>0</v>
      </c>
      <c r="CP160" s="16">
        <f t="shared" si="113"/>
        <v>0</v>
      </c>
      <c r="CQ160" s="16">
        <f t="shared" si="114"/>
        <v>0</v>
      </c>
      <c r="CR160" s="16">
        <f t="shared" si="115"/>
        <v>0</v>
      </c>
      <c r="CS160" s="16">
        <f t="shared" si="116"/>
        <v>0</v>
      </c>
      <c r="CT160" s="16">
        <f t="shared" si="117"/>
        <v>0</v>
      </c>
      <c r="CU160" s="16">
        <f t="shared" si="118"/>
        <v>0</v>
      </c>
      <c r="CV160" s="16">
        <f t="shared" si="119"/>
        <v>0</v>
      </c>
      <c r="CW160" s="16">
        <f t="shared" si="120"/>
        <v>0</v>
      </c>
      <c r="CX160" s="16">
        <f t="shared" si="121"/>
        <v>0</v>
      </c>
      <c r="CY160" s="16">
        <f t="shared" si="122"/>
        <v>0</v>
      </c>
      <c r="CZ160" s="16">
        <f t="shared" si="123"/>
        <v>0</v>
      </c>
      <c r="DA160" s="16">
        <f t="shared" si="124"/>
        <v>0</v>
      </c>
      <c r="DB160" s="16">
        <f t="shared" si="125"/>
        <v>0</v>
      </c>
      <c r="DC160" s="16">
        <f t="shared" si="126"/>
        <v>0</v>
      </c>
      <c r="DD160" s="16">
        <f t="shared" si="127"/>
        <v>0</v>
      </c>
      <c r="DE160" s="16">
        <f t="shared" si="128"/>
        <v>0</v>
      </c>
      <c r="DF160" s="16">
        <f t="shared" si="129"/>
        <v>0</v>
      </c>
      <c r="DG160" s="16">
        <f t="shared" si="130"/>
        <v>0</v>
      </c>
      <c r="DH160" s="16">
        <f t="shared" si="131"/>
        <v>1</v>
      </c>
      <c r="DI160" s="16">
        <f t="shared" si="132"/>
        <v>1</v>
      </c>
      <c r="DJ160" s="16">
        <f t="shared" si="133"/>
        <v>0</v>
      </c>
      <c r="DK160" s="16">
        <f t="shared" si="134"/>
        <v>0</v>
      </c>
      <c r="DL160" s="16">
        <f t="shared" si="135"/>
        <v>0</v>
      </c>
      <c r="DM160" s="16">
        <f t="shared" si="136"/>
        <v>1</v>
      </c>
      <c r="DN160" s="16">
        <f t="shared" si="137"/>
        <v>1</v>
      </c>
      <c r="DO160" s="16">
        <f t="shared" si="138"/>
        <v>0</v>
      </c>
      <c r="DP160" s="16">
        <f t="shared" si="139"/>
        <v>0</v>
      </c>
      <c r="DQ160" s="16">
        <f t="shared" si="140"/>
        <v>0</v>
      </c>
      <c r="DR160" s="16">
        <f t="shared" si="141"/>
        <v>0</v>
      </c>
      <c r="DS160" s="16">
        <f t="shared" si="142"/>
        <v>0</v>
      </c>
      <c r="DT160" s="16">
        <f t="shared" si="143"/>
        <v>0</v>
      </c>
      <c r="DU160" s="16">
        <f t="shared" si="144"/>
        <v>0</v>
      </c>
      <c r="DV160" s="16">
        <f t="shared" si="145"/>
        <v>0</v>
      </c>
      <c r="DW160" s="16">
        <f t="shared" si="146"/>
        <v>0</v>
      </c>
      <c r="DX160" s="16">
        <f t="shared" si="147"/>
        <v>0</v>
      </c>
      <c r="DY160" s="16">
        <f t="shared" si="148"/>
        <v>1</v>
      </c>
      <c r="DZ160" s="16">
        <f t="shared" si="149"/>
        <v>1</v>
      </c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375"/>
      <c r="EQ160" s="376"/>
      <c r="ER160" s="376"/>
      <c r="ES160" s="376"/>
      <c r="ET160" s="376"/>
      <c r="EU160" s="376"/>
      <c r="EV160" s="376"/>
      <c r="EW160" s="376"/>
      <c r="EX160" s="376"/>
      <c r="EY160" s="376"/>
      <c r="EZ160" s="376"/>
      <c r="FA160" s="376"/>
      <c r="FB160" s="376"/>
      <c r="FC160" s="376"/>
      <c r="FD160" s="376"/>
      <c r="FE160" s="376"/>
      <c r="FF160" s="376"/>
      <c r="FG160" s="376"/>
      <c r="FH160" s="376"/>
      <c r="FI160" s="376"/>
      <c r="FJ160" s="376"/>
      <c r="FK160" s="376"/>
      <c r="FL160" s="376"/>
      <c r="FM160" s="376"/>
      <c r="FN160" s="376"/>
      <c r="FO160" s="376"/>
      <c r="FP160" s="376"/>
      <c r="FQ160" s="376"/>
      <c r="FR160" s="376"/>
      <c r="FS160" s="376"/>
      <c r="FT160" s="376"/>
      <c r="FU160" s="376"/>
      <c r="FV160" s="376"/>
      <c r="FW160" s="376"/>
      <c r="FX160" s="376"/>
      <c r="FY160" s="376"/>
      <c r="FZ160" s="376"/>
      <c r="GA160" s="376"/>
      <c r="GB160" s="376"/>
      <c r="GC160" s="376"/>
      <c r="GD160" s="376"/>
      <c r="GE160" s="376"/>
      <c r="GF160" s="376"/>
      <c r="GG160" s="376"/>
      <c r="GH160" s="376"/>
      <c r="GI160" s="376"/>
      <c r="GJ160" s="376"/>
      <c r="GK160" s="376"/>
      <c r="GL160" s="376"/>
      <c r="GM160" s="376"/>
      <c r="GN160" s="376"/>
      <c r="GO160" s="376"/>
      <c r="GP160" s="376"/>
      <c r="GQ160" s="376"/>
      <c r="GR160" s="376"/>
      <c r="GS160" s="376"/>
      <c r="GT160" s="376"/>
      <c r="GU160" s="376"/>
      <c r="GV160" s="376"/>
      <c r="GW160" s="376"/>
      <c r="GX160" s="376"/>
      <c r="GY160" s="376"/>
      <c r="GZ160" s="376"/>
      <c r="HA160" s="376"/>
      <c r="HB160" s="376"/>
      <c r="HC160" s="376"/>
      <c r="HD160" s="376"/>
      <c r="HE160" s="376"/>
      <c r="HF160" s="376"/>
      <c r="HG160" s="376"/>
      <c r="HH160" s="376"/>
      <c r="HI160" s="376"/>
      <c r="HJ160" s="376"/>
      <c r="HK160" s="376"/>
      <c r="HL160" s="376"/>
      <c r="HM160" s="376"/>
      <c r="HN160" s="376"/>
      <c r="HO160" s="376"/>
      <c r="HP160" s="376"/>
      <c r="HQ160" s="376"/>
      <c r="HR160" s="376"/>
      <c r="HS160" s="376"/>
      <c r="HT160" s="376"/>
      <c r="HU160" s="376"/>
      <c r="HV160" s="376"/>
      <c r="HW160" s="376"/>
      <c r="HX160" s="376"/>
      <c r="HY160" s="376"/>
      <c r="HZ160" s="376"/>
      <c r="IA160" s="376"/>
      <c r="IB160" s="376"/>
      <c r="IC160" s="376"/>
      <c r="ID160" s="376"/>
      <c r="IE160" s="376"/>
      <c r="IF160" s="376"/>
      <c r="IG160" s="376"/>
      <c r="IH160" s="376"/>
      <c r="II160" s="376"/>
      <c r="IJ160" s="376"/>
    </row>
    <row r="161" spans="1:244" s="377" customFormat="1" ht="42" customHeight="1" x14ac:dyDescent="0.45">
      <c r="A161" s="406" t="s">
        <v>48</v>
      </c>
      <c r="B161" s="427">
        <v>44776</v>
      </c>
      <c r="C161" s="48"/>
      <c r="D161" s="51"/>
      <c r="E161" s="260"/>
      <c r="F161" s="260"/>
      <c r="G161" s="260"/>
      <c r="H161" s="260"/>
      <c r="I161" s="260"/>
      <c r="J161" s="260"/>
      <c r="K161" s="260"/>
      <c r="L161" s="260"/>
      <c r="M161" s="493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538"/>
      <c r="AC161" s="261"/>
      <c r="AD161" s="261"/>
      <c r="AE161" s="261"/>
      <c r="AF161" s="474"/>
      <c r="AG161" s="261"/>
      <c r="AH161" s="261"/>
      <c r="AI161" s="261"/>
      <c r="AJ161" s="261"/>
      <c r="AK161" s="261"/>
      <c r="AL161" s="261"/>
      <c r="AM161" s="261"/>
      <c r="AN161" s="261"/>
      <c r="AO161" s="261"/>
      <c r="AP161" s="261"/>
      <c r="AQ161" s="261"/>
      <c r="AR161" s="261"/>
      <c r="AS161" s="261"/>
      <c r="AT161" s="261"/>
      <c r="AU161" s="267" t="s">
        <v>81</v>
      </c>
      <c r="AV161" s="267">
        <v>44</v>
      </c>
      <c r="AW161" s="267">
        <v>40</v>
      </c>
      <c r="AX161" s="461">
        <v>42</v>
      </c>
      <c r="AY161" s="539" t="s">
        <v>95</v>
      </c>
      <c r="AZ161" s="539" t="s">
        <v>96</v>
      </c>
      <c r="BA161" s="553">
        <v>36</v>
      </c>
      <c r="BB161" s="262"/>
      <c r="BC161" s="425"/>
      <c r="BD161" s="425"/>
      <c r="BE161" s="425"/>
      <c r="BF161" s="425"/>
      <c r="BG161" s="425"/>
      <c r="BH161" s="425"/>
      <c r="BI161" s="425"/>
      <c r="BJ161" s="425"/>
      <c r="BK161" s="426"/>
      <c r="BL161" s="123"/>
      <c r="BM161" s="181">
        <v>49</v>
      </c>
      <c r="BN161" s="190">
        <v>50</v>
      </c>
      <c r="BO161" s="190">
        <v>37</v>
      </c>
      <c r="BP161" s="540">
        <v>33</v>
      </c>
      <c r="BQ161" s="185">
        <v>32</v>
      </c>
      <c r="BR161" s="556" t="s">
        <v>94</v>
      </c>
      <c r="BS161" s="194"/>
      <c r="BT161" s="194"/>
      <c r="BU161" s="194"/>
      <c r="BV161" s="194"/>
      <c r="BW161" s="194"/>
      <c r="BX161" s="194"/>
      <c r="BY161" s="204"/>
      <c r="BZ161" s="44"/>
      <c r="CA161" s="5"/>
      <c r="CB161" s="5"/>
      <c r="CC161" s="16">
        <f t="shared" si="100"/>
        <v>0</v>
      </c>
      <c r="CD161" s="16">
        <f t="shared" si="101"/>
        <v>0</v>
      </c>
      <c r="CE161" s="16">
        <f t="shared" si="102"/>
        <v>0</v>
      </c>
      <c r="CF161" s="16">
        <f t="shared" si="103"/>
        <v>0</v>
      </c>
      <c r="CG161" s="16">
        <f t="shared" si="104"/>
        <v>0</v>
      </c>
      <c r="CH161" s="16">
        <f t="shared" si="105"/>
        <v>0</v>
      </c>
      <c r="CI161" s="16">
        <f t="shared" si="106"/>
        <v>0</v>
      </c>
      <c r="CJ161" s="16">
        <f t="shared" si="107"/>
        <v>0</v>
      </c>
      <c r="CK161" s="16">
        <f t="shared" si="108"/>
        <v>0</v>
      </c>
      <c r="CL161" s="16">
        <f t="shared" si="109"/>
        <v>0</v>
      </c>
      <c r="CM161" s="16">
        <f t="shared" si="110"/>
        <v>0</v>
      </c>
      <c r="CN161" s="16">
        <f t="shared" si="111"/>
        <v>0</v>
      </c>
      <c r="CO161" s="16">
        <f t="shared" si="112"/>
        <v>0</v>
      </c>
      <c r="CP161" s="16">
        <f t="shared" si="113"/>
        <v>0</v>
      </c>
      <c r="CQ161" s="16">
        <f t="shared" si="114"/>
        <v>0</v>
      </c>
      <c r="CR161" s="16">
        <f t="shared" si="115"/>
        <v>0</v>
      </c>
      <c r="CS161" s="16">
        <f t="shared" si="116"/>
        <v>0</v>
      </c>
      <c r="CT161" s="16">
        <f t="shared" si="117"/>
        <v>0</v>
      </c>
      <c r="CU161" s="16">
        <f t="shared" si="118"/>
        <v>0</v>
      </c>
      <c r="CV161" s="16">
        <f t="shared" si="119"/>
        <v>0</v>
      </c>
      <c r="CW161" s="16">
        <f t="shared" si="120"/>
        <v>0</v>
      </c>
      <c r="CX161" s="16">
        <f t="shared" si="121"/>
        <v>0</v>
      </c>
      <c r="CY161" s="16">
        <f t="shared" si="122"/>
        <v>0</v>
      </c>
      <c r="CZ161" s="16">
        <f t="shared" si="123"/>
        <v>0</v>
      </c>
      <c r="DA161" s="16">
        <f t="shared" si="124"/>
        <v>0</v>
      </c>
      <c r="DB161" s="16">
        <f t="shared" si="125"/>
        <v>0</v>
      </c>
      <c r="DC161" s="16">
        <f t="shared" si="126"/>
        <v>0</v>
      </c>
      <c r="DD161" s="16">
        <f t="shared" si="127"/>
        <v>0</v>
      </c>
      <c r="DE161" s="16">
        <f t="shared" si="128"/>
        <v>0</v>
      </c>
      <c r="DF161" s="16">
        <f t="shared" si="129"/>
        <v>0</v>
      </c>
      <c r="DG161" s="16">
        <f t="shared" si="130"/>
        <v>0</v>
      </c>
      <c r="DH161" s="16">
        <f t="shared" si="131"/>
        <v>1</v>
      </c>
      <c r="DI161" s="16">
        <f t="shared" si="132"/>
        <v>1</v>
      </c>
      <c r="DJ161" s="16">
        <f t="shared" si="133"/>
        <v>0</v>
      </c>
      <c r="DK161" s="16">
        <f t="shared" si="134"/>
        <v>0</v>
      </c>
      <c r="DL161" s="16">
        <f t="shared" si="135"/>
        <v>1</v>
      </c>
      <c r="DM161" s="16">
        <f t="shared" si="136"/>
        <v>1</v>
      </c>
      <c r="DN161" s="16">
        <f t="shared" si="137"/>
        <v>0</v>
      </c>
      <c r="DO161" s="16">
        <f t="shared" si="138"/>
        <v>0</v>
      </c>
      <c r="DP161" s="16">
        <f t="shared" si="139"/>
        <v>1</v>
      </c>
      <c r="DQ161" s="16">
        <f t="shared" si="140"/>
        <v>0</v>
      </c>
      <c r="DR161" s="16">
        <f t="shared" si="141"/>
        <v>1</v>
      </c>
      <c r="DS161" s="16">
        <f t="shared" si="142"/>
        <v>0</v>
      </c>
      <c r="DT161" s="16">
        <f t="shared" si="143"/>
        <v>1</v>
      </c>
      <c r="DU161" s="16">
        <f t="shared" si="144"/>
        <v>0</v>
      </c>
      <c r="DV161" s="16">
        <f t="shared" si="145"/>
        <v>0</v>
      </c>
      <c r="DW161" s="16">
        <f t="shared" si="146"/>
        <v>0</v>
      </c>
      <c r="DX161" s="16">
        <f t="shared" si="147"/>
        <v>0</v>
      </c>
      <c r="DY161" s="16">
        <f t="shared" si="148"/>
        <v>1</v>
      </c>
      <c r="DZ161" s="16">
        <f t="shared" si="149"/>
        <v>1</v>
      </c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375"/>
      <c r="EQ161" s="376"/>
      <c r="ER161" s="376"/>
      <c r="ES161" s="376"/>
      <c r="ET161" s="376"/>
      <c r="EU161" s="376"/>
      <c r="EV161" s="376"/>
      <c r="EW161" s="376"/>
      <c r="EX161" s="376"/>
      <c r="EY161" s="376"/>
      <c r="EZ161" s="376"/>
      <c r="FA161" s="376"/>
      <c r="FB161" s="376"/>
      <c r="FC161" s="376"/>
      <c r="FD161" s="376"/>
      <c r="FE161" s="376"/>
      <c r="FF161" s="376"/>
      <c r="FG161" s="376"/>
      <c r="FH161" s="376"/>
      <c r="FI161" s="376"/>
      <c r="FJ161" s="376"/>
      <c r="FK161" s="376"/>
      <c r="FL161" s="376"/>
      <c r="FM161" s="376"/>
      <c r="FN161" s="376"/>
      <c r="FO161" s="376"/>
      <c r="FP161" s="376"/>
      <c r="FQ161" s="376"/>
      <c r="FR161" s="376"/>
      <c r="FS161" s="376"/>
      <c r="FT161" s="376"/>
      <c r="FU161" s="376"/>
      <c r="FV161" s="376"/>
      <c r="FW161" s="376"/>
      <c r="FX161" s="376"/>
      <c r="FY161" s="376"/>
      <c r="FZ161" s="376"/>
      <c r="GA161" s="376"/>
      <c r="GB161" s="376"/>
      <c r="GC161" s="376"/>
      <c r="GD161" s="376"/>
      <c r="GE161" s="376"/>
      <c r="GF161" s="376"/>
      <c r="GG161" s="376"/>
      <c r="GH161" s="376"/>
      <c r="GI161" s="376"/>
      <c r="GJ161" s="376"/>
      <c r="GK161" s="376"/>
      <c r="GL161" s="376"/>
      <c r="GM161" s="376"/>
      <c r="GN161" s="376"/>
      <c r="GO161" s="376"/>
      <c r="GP161" s="376"/>
      <c r="GQ161" s="376"/>
      <c r="GR161" s="376"/>
      <c r="GS161" s="376"/>
      <c r="GT161" s="376"/>
      <c r="GU161" s="376"/>
      <c r="GV161" s="376"/>
      <c r="GW161" s="376"/>
      <c r="GX161" s="376"/>
      <c r="GY161" s="376"/>
      <c r="GZ161" s="376"/>
      <c r="HA161" s="376"/>
      <c r="HB161" s="376"/>
      <c r="HC161" s="376"/>
      <c r="HD161" s="376"/>
      <c r="HE161" s="376"/>
      <c r="HF161" s="376"/>
      <c r="HG161" s="376"/>
      <c r="HH161" s="376"/>
      <c r="HI161" s="376"/>
      <c r="HJ161" s="376"/>
      <c r="HK161" s="376"/>
      <c r="HL161" s="376"/>
      <c r="HM161" s="376"/>
      <c r="HN161" s="376"/>
      <c r="HO161" s="376"/>
      <c r="HP161" s="376"/>
      <c r="HQ161" s="376"/>
      <c r="HR161" s="376"/>
      <c r="HS161" s="376"/>
      <c r="HT161" s="376"/>
      <c r="HU161" s="376"/>
      <c r="HV161" s="376"/>
      <c r="HW161" s="376"/>
      <c r="HX161" s="376"/>
      <c r="HY161" s="376"/>
      <c r="HZ161" s="376"/>
      <c r="IA161" s="376"/>
      <c r="IB161" s="376"/>
      <c r="IC161" s="376"/>
      <c r="ID161" s="376"/>
      <c r="IE161" s="376"/>
      <c r="IF161" s="376"/>
      <c r="IG161" s="376"/>
      <c r="IH161" s="376"/>
      <c r="II161" s="376"/>
      <c r="IJ161" s="376"/>
    </row>
    <row r="162" spans="1:244" s="377" customFormat="1" ht="42" customHeight="1" x14ac:dyDescent="0.45">
      <c r="A162" s="407" t="s">
        <v>49</v>
      </c>
      <c r="B162" s="427">
        <v>44777</v>
      </c>
      <c r="C162" s="48"/>
      <c r="D162" s="51"/>
      <c r="E162" s="260"/>
      <c r="F162" s="260"/>
      <c r="G162" s="260"/>
      <c r="H162" s="260"/>
      <c r="I162" s="260"/>
      <c r="J162" s="260"/>
      <c r="K162" s="260"/>
      <c r="L162" s="260"/>
      <c r="M162" s="493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81" t="s">
        <v>71</v>
      </c>
      <c r="Y162" s="281">
        <v>5</v>
      </c>
      <c r="Z162" s="281">
        <v>7</v>
      </c>
      <c r="AA162" s="281">
        <v>38</v>
      </c>
      <c r="AB162" s="539" t="s">
        <v>92</v>
      </c>
      <c r="AC162" s="539" t="s">
        <v>93</v>
      </c>
      <c r="AD162" s="460">
        <v>20</v>
      </c>
      <c r="AE162" s="261"/>
      <c r="AF162" s="474"/>
      <c r="AG162" s="261"/>
      <c r="AH162" s="261"/>
      <c r="AI162" s="261"/>
      <c r="AJ162" s="261"/>
      <c r="AK162" s="261"/>
      <c r="AL162" s="261"/>
      <c r="AM162" s="261"/>
      <c r="AN162" s="261"/>
      <c r="AO162" s="261"/>
      <c r="AP162" s="261"/>
      <c r="AQ162" s="261"/>
      <c r="AR162" s="261"/>
      <c r="AS162" s="261"/>
      <c r="AT162" s="261"/>
      <c r="AU162" s="263"/>
      <c r="AV162" s="263"/>
      <c r="AW162" s="263"/>
      <c r="AX162" s="263"/>
      <c r="AY162" s="263"/>
      <c r="AZ162" s="435"/>
      <c r="BA162" s="263"/>
      <c r="BB162" s="262"/>
      <c r="BC162" s="425"/>
      <c r="BD162" s="425"/>
      <c r="BE162" s="425"/>
      <c r="BF162" s="425"/>
      <c r="BG162" s="425"/>
      <c r="BH162" s="425"/>
      <c r="BI162" s="425"/>
      <c r="BJ162" s="425"/>
      <c r="BK162" s="219"/>
      <c r="BL162" s="462" t="s">
        <v>97</v>
      </c>
      <c r="BM162" s="181">
        <v>49</v>
      </c>
      <c r="BN162" s="190">
        <v>50</v>
      </c>
      <c r="BO162" s="190">
        <v>37</v>
      </c>
      <c r="BP162" s="194"/>
      <c r="BQ162" s="185">
        <v>32</v>
      </c>
      <c r="BR162" s="556" t="s">
        <v>94</v>
      </c>
      <c r="BS162" s="194"/>
      <c r="BT162" s="194"/>
      <c r="BU162" s="194"/>
      <c r="BV162" s="194"/>
      <c r="BW162" s="194"/>
      <c r="BX162" s="194"/>
      <c r="BY162" s="204"/>
      <c r="BZ162" s="44"/>
      <c r="CA162" s="5"/>
      <c r="CB162" s="5"/>
      <c r="CC162" s="16">
        <f t="shared" si="100"/>
        <v>0</v>
      </c>
      <c r="CD162" s="16">
        <f t="shared" si="101"/>
        <v>0</v>
      </c>
      <c r="CE162" s="16">
        <f t="shared" si="102"/>
        <v>0</v>
      </c>
      <c r="CF162" s="16">
        <f t="shared" si="103"/>
        <v>0</v>
      </c>
      <c r="CG162" s="16">
        <f t="shared" si="104"/>
        <v>1</v>
      </c>
      <c r="CH162" s="16">
        <f t="shared" si="105"/>
        <v>0</v>
      </c>
      <c r="CI162" s="16">
        <f t="shared" si="106"/>
        <v>1</v>
      </c>
      <c r="CJ162" s="16">
        <f t="shared" si="107"/>
        <v>0</v>
      </c>
      <c r="CK162" s="16">
        <f t="shared" si="108"/>
        <v>0</v>
      </c>
      <c r="CL162" s="16">
        <f t="shared" si="109"/>
        <v>0</v>
      </c>
      <c r="CM162" s="16">
        <f t="shared" si="110"/>
        <v>0</v>
      </c>
      <c r="CN162" s="16">
        <f t="shared" si="111"/>
        <v>0</v>
      </c>
      <c r="CO162" s="16">
        <f t="shared" si="112"/>
        <v>0</v>
      </c>
      <c r="CP162" s="16">
        <f t="shared" si="113"/>
        <v>0</v>
      </c>
      <c r="CQ162" s="16">
        <f t="shared" si="114"/>
        <v>0</v>
      </c>
      <c r="CR162" s="16">
        <f t="shared" si="115"/>
        <v>0</v>
      </c>
      <c r="CS162" s="16">
        <f t="shared" si="116"/>
        <v>0</v>
      </c>
      <c r="CT162" s="16">
        <f t="shared" si="117"/>
        <v>0</v>
      </c>
      <c r="CU162" s="16">
        <f t="shared" si="118"/>
        <v>0</v>
      </c>
      <c r="CV162" s="16">
        <f t="shared" si="119"/>
        <v>1</v>
      </c>
      <c r="CW162" s="16">
        <f t="shared" si="120"/>
        <v>0</v>
      </c>
      <c r="CX162" s="16">
        <f t="shared" si="121"/>
        <v>0</v>
      </c>
      <c r="CY162" s="16">
        <f t="shared" si="122"/>
        <v>0</v>
      </c>
      <c r="CZ162" s="16">
        <f t="shared" si="123"/>
        <v>0</v>
      </c>
      <c r="DA162" s="16">
        <f t="shared" si="124"/>
        <v>0</v>
      </c>
      <c r="DB162" s="16">
        <f t="shared" si="125"/>
        <v>0</v>
      </c>
      <c r="DC162" s="16">
        <f t="shared" si="126"/>
        <v>0</v>
      </c>
      <c r="DD162" s="16">
        <f t="shared" si="127"/>
        <v>0</v>
      </c>
      <c r="DE162" s="16">
        <f t="shared" si="128"/>
        <v>0</v>
      </c>
      <c r="DF162" s="16">
        <f t="shared" si="129"/>
        <v>0</v>
      </c>
      <c r="DG162" s="16">
        <f t="shared" si="130"/>
        <v>0</v>
      </c>
      <c r="DH162" s="16">
        <f t="shared" si="131"/>
        <v>1</v>
      </c>
      <c r="DI162" s="16">
        <f t="shared" si="132"/>
        <v>0</v>
      </c>
      <c r="DJ162" s="16">
        <f t="shared" si="133"/>
        <v>0</v>
      </c>
      <c r="DK162" s="16">
        <f t="shared" si="134"/>
        <v>0</v>
      </c>
      <c r="DL162" s="16">
        <f t="shared" si="135"/>
        <v>0</v>
      </c>
      <c r="DM162" s="16">
        <f t="shared" si="136"/>
        <v>1</v>
      </c>
      <c r="DN162" s="16">
        <f t="shared" si="137"/>
        <v>1</v>
      </c>
      <c r="DO162" s="16">
        <f t="shared" si="138"/>
        <v>0</v>
      </c>
      <c r="DP162" s="16">
        <f t="shared" si="139"/>
        <v>0</v>
      </c>
      <c r="DQ162" s="16">
        <f t="shared" si="140"/>
        <v>0</v>
      </c>
      <c r="DR162" s="16">
        <f t="shared" si="141"/>
        <v>0</v>
      </c>
      <c r="DS162" s="16">
        <f t="shared" si="142"/>
        <v>0</v>
      </c>
      <c r="DT162" s="16">
        <f t="shared" si="143"/>
        <v>0</v>
      </c>
      <c r="DU162" s="16">
        <f t="shared" si="144"/>
        <v>0</v>
      </c>
      <c r="DV162" s="16">
        <f t="shared" si="145"/>
        <v>0</v>
      </c>
      <c r="DW162" s="16">
        <f t="shared" si="146"/>
        <v>0</v>
      </c>
      <c r="DX162" s="16">
        <f t="shared" si="147"/>
        <v>0</v>
      </c>
      <c r="DY162" s="16">
        <f t="shared" si="148"/>
        <v>1</v>
      </c>
      <c r="DZ162" s="16">
        <f t="shared" si="149"/>
        <v>1</v>
      </c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375"/>
      <c r="EQ162" s="376"/>
      <c r="ER162" s="376"/>
      <c r="ES162" s="376"/>
      <c r="ET162" s="376"/>
      <c r="EU162" s="376"/>
      <c r="EV162" s="376"/>
      <c r="EW162" s="376"/>
      <c r="EX162" s="376"/>
      <c r="EY162" s="376"/>
      <c r="EZ162" s="376"/>
      <c r="FA162" s="376"/>
      <c r="FB162" s="376"/>
      <c r="FC162" s="376"/>
      <c r="FD162" s="376"/>
      <c r="FE162" s="376"/>
      <c r="FF162" s="376"/>
      <c r="FG162" s="376"/>
      <c r="FH162" s="376"/>
      <c r="FI162" s="376"/>
      <c r="FJ162" s="376"/>
      <c r="FK162" s="376"/>
      <c r="FL162" s="376"/>
      <c r="FM162" s="376"/>
      <c r="FN162" s="376"/>
      <c r="FO162" s="376"/>
      <c r="FP162" s="376"/>
      <c r="FQ162" s="376"/>
      <c r="FR162" s="376"/>
      <c r="FS162" s="376"/>
      <c r="FT162" s="376"/>
      <c r="FU162" s="376"/>
      <c r="FV162" s="376"/>
      <c r="FW162" s="376"/>
      <c r="FX162" s="376"/>
      <c r="FY162" s="376"/>
      <c r="FZ162" s="376"/>
      <c r="GA162" s="376"/>
      <c r="GB162" s="376"/>
      <c r="GC162" s="376"/>
      <c r="GD162" s="376"/>
      <c r="GE162" s="376"/>
      <c r="GF162" s="376"/>
      <c r="GG162" s="376"/>
      <c r="GH162" s="376"/>
      <c r="GI162" s="376"/>
      <c r="GJ162" s="376"/>
      <c r="GK162" s="376"/>
      <c r="GL162" s="376"/>
      <c r="GM162" s="376"/>
      <c r="GN162" s="376"/>
      <c r="GO162" s="376"/>
      <c r="GP162" s="376"/>
      <c r="GQ162" s="376"/>
      <c r="GR162" s="376"/>
      <c r="GS162" s="376"/>
      <c r="GT162" s="376"/>
      <c r="GU162" s="376"/>
      <c r="GV162" s="376"/>
      <c r="GW162" s="376"/>
      <c r="GX162" s="376"/>
      <c r="GY162" s="376"/>
      <c r="GZ162" s="376"/>
      <c r="HA162" s="376"/>
      <c r="HB162" s="376"/>
      <c r="HC162" s="376"/>
      <c r="HD162" s="376"/>
      <c r="HE162" s="376"/>
      <c r="HF162" s="376"/>
      <c r="HG162" s="376"/>
      <c r="HH162" s="376"/>
      <c r="HI162" s="376"/>
      <c r="HJ162" s="376"/>
      <c r="HK162" s="376"/>
      <c r="HL162" s="376"/>
      <c r="HM162" s="376"/>
      <c r="HN162" s="376"/>
      <c r="HO162" s="376"/>
      <c r="HP162" s="376"/>
      <c r="HQ162" s="376"/>
      <c r="HR162" s="376"/>
      <c r="HS162" s="376"/>
      <c r="HT162" s="376"/>
      <c r="HU162" s="376"/>
      <c r="HV162" s="376"/>
      <c r="HW162" s="376"/>
      <c r="HX162" s="376"/>
      <c r="HY162" s="376"/>
      <c r="HZ162" s="376"/>
      <c r="IA162" s="376"/>
      <c r="IB162" s="376"/>
      <c r="IC162" s="376"/>
      <c r="ID162" s="376"/>
      <c r="IE162" s="376"/>
      <c r="IF162" s="376"/>
      <c r="IG162" s="376"/>
      <c r="IH162" s="376"/>
      <c r="II162" s="376"/>
      <c r="IJ162" s="376"/>
    </row>
    <row r="163" spans="1:244" s="377" customFormat="1" ht="42" customHeight="1" x14ac:dyDescent="0.45">
      <c r="A163" s="400" t="s">
        <v>50</v>
      </c>
      <c r="B163" s="427">
        <v>44778</v>
      </c>
      <c r="C163" s="48"/>
      <c r="D163" s="51"/>
      <c r="E163" s="260"/>
      <c r="F163" s="260"/>
      <c r="G163" s="260"/>
      <c r="H163" s="260"/>
      <c r="I163" s="260"/>
      <c r="J163" s="260"/>
      <c r="K163" s="260"/>
      <c r="L163" s="260"/>
      <c r="M163" s="493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1"/>
      <c r="Y163" s="261"/>
      <c r="Z163" s="261"/>
      <c r="AA163" s="261"/>
      <c r="AB163" s="261"/>
      <c r="AC163" s="261"/>
      <c r="AD163" s="261"/>
      <c r="AE163" s="261"/>
      <c r="AF163" s="474"/>
      <c r="AG163" s="261"/>
      <c r="AH163" s="261"/>
      <c r="AI163" s="261"/>
      <c r="AJ163" s="261"/>
      <c r="AK163" s="261"/>
      <c r="AL163" s="261"/>
      <c r="AM163" s="261"/>
      <c r="AN163" s="261"/>
      <c r="AO163" s="261"/>
      <c r="AP163" s="261"/>
      <c r="AQ163" s="261"/>
      <c r="AR163" s="261"/>
      <c r="AS163" s="261"/>
      <c r="AT163" s="261"/>
      <c r="AU163" s="290"/>
      <c r="AV163" s="290"/>
      <c r="AW163" s="290"/>
      <c r="AX163" s="290"/>
      <c r="AY163" s="290"/>
      <c r="AZ163" s="290"/>
      <c r="BA163" s="290"/>
      <c r="BB163" s="262"/>
      <c r="BC163" s="425"/>
      <c r="BD163" s="425"/>
      <c r="BE163" s="425"/>
      <c r="BF163" s="425"/>
      <c r="BG163" s="425"/>
      <c r="BH163" s="425"/>
      <c r="BI163" s="425"/>
      <c r="BJ163" s="425"/>
      <c r="BK163" s="426"/>
      <c r="BL163" s="123"/>
      <c r="BM163" s="181">
        <v>49</v>
      </c>
      <c r="BN163" s="190">
        <v>50</v>
      </c>
      <c r="BO163" s="190">
        <v>37</v>
      </c>
      <c r="BP163" s="540">
        <v>33</v>
      </c>
      <c r="BQ163" s="185">
        <v>32</v>
      </c>
      <c r="BR163" s="556" t="s">
        <v>94</v>
      </c>
      <c r="BS163" s="194"/>
      <c r="BT163" s="194"/>
      <c r="BU163" s="194"/>
      <c r="BV163" s="194"/>
      <c r="BW163" s="194"/>
      <c r="BX163" s="194"/>
      <c r="BY163" s="204"/>
      <c r="BZ163" s="44"/>
      <c r="CA163" s="5"/>
      <c r="CB163" s="5"/>
      <c r="CC163" s="16">
        <f t="shared" si="100"/>
        <v>0</v>
      </c>
      <c r="CD163" s="16">
        <f t="shared" si="101"/>
        <v>0</v>
      </c>
      <c r="CE163" s="16">
        <f t="shared" si="102"/>
        <v>0</v>
      </c>
      <c r="CF163" s="16">
        <f t="shared" si="103"/>
        <v>0</v>
      </c>
      <c r="CG163" s="16">
        <f t="shared" si="104"/>
        <v>0</v>
      </c>
      <c r="CH163" s="16">
        <f t="shared" si="105"/>
        <v>0</v>
      </c>
      <c r="CI163" s="16">
        <f t="shared" si="106"/>
        <v>0</v>
      </c>
      <c r="CJ163" s="16">
        <f t="shared" si="107"/>
        <v>0</v>
      </c>
      <c r="CK163" s="16">
        <f t="shared" si="108"/>
        <v>0</v>
      </c>
      <c r="CL163" s="16">
        <f t="shared" si="109"/>
        <v>0</v>
      </c>
      <c r="CM163" s="16">
        <f t="shared" si="110"/>
        <v>0</v>
      </c>
      <c r="CN163" s="16">
        <f t="shared" si="111"/>
        <v>0</v>
      </c>
      <c r="CO163" s="16">
        <f t="shared" si="112"/>
        <v>0</v>
      </c>
      <c r="CP163" s="16">
        <f t="shared" si="113"/>
        <v>0</v>
      </c>
      <c r="CQ163" s="16">
        <f t="shared" si="114"/>
        <v>0</v>
      </c>
      <c r="CR163" s="16">
        <f t="shared" si="115"/>
        <v>0</v>
      </c>
      <c r="CS163" s="16">
        <f t="shared" si="116"/>
        <v>0</v>
      </c>
      <c r="CT163" s="16">
        <f t="shared" si="117"/>
        <v>0</v>
      </c>
      <c r="CU163" s="16">
        <f t="shared" si="118"/>
        <v>0</v>
      </c>
      <c r="CV163" s="16">
        <f t="shared" si="119"/>
        <v>0</v>
      </c>
      <c r="CW163" s="16">
        <f t="shared" si="120"/>
        <v>0</v>
      </c>
      <c r="CX163" s="16">
        <f t="shared" si="121"/>
        <v>0</v>
      </c>
      <c r="CY163" s="16">
        <f t="shared" si="122"/>
        <v>0</v>
      </c>
      <c r="CZ163" s="16">
        <f t="shared" si="123"/>
        <v>0</v>
      </c>
      <c r="DA163" s="16">
        <f t="shared" si="124"/>
        <v>0</v>
      </c>
      <c r="DB163" s="16">
        <f t="shared" si="125"/>
        <v>0</v>
      </c>
      <c r="DC163" s="16">
        <f t="shared" si="126"/>
        <v>0</v>
      </c>
      <c r="DD163" s="16">
        <f t="shared" si="127"/>
        <v>0</v>
      </c>
      <c r="DE163" s="16">
        <f t="shared" si="128"/>
        <v>0</v>
      </c>
      <c r="DF163" s="16">
        <f t="shared" si="129"/>
        <v>0</v>
      </c>
      <c r="DG163" s="16">
        <f t="shared" si="130"/>
        <v>0</v>
      </c>
      <c r="DH163" s="16">
        <f t="shared" si="131"/>
        <v>1</v>
      </c>
      <c r="DI163" s="16">
        <f t="shared" si="132"/>
        <v>1</v>
      </c>
      <c r="DJ163" s="16">
        <f t="shared" si="133"/>
        <v>0</v>
      </c>
      <c r="DK163" s="16">
        <f t="shared" si="134"/>
        <v>0</v>
      </c>
      <c r="DL163" s="16">
        <f t="shared" si="135"/>
        <v>0</v>
      </c>
      <c r="DM163" s="16">
        <f t="shared" si="136"/>
        <v>1</v>
      </c>
      <c r="DN163" s="16">
        <f t="shared" si="137"/>
        <v>0</v>
      </c>
      <c r="DO163" s="16">
        <f t="shared" si="138"/>
        <v>0</v>
      </c>
      <c r="DP163" s="16">
        <f t="shared" si="139"/>
        <v>0</v>
      </c>
      <c r="DQ163" s="16">
        <f t="shared" si="140"/>
        <v>0</v>
      </c>
      <c r="DR163" s="16">
        <f t="shared" si="141"/>
        <v>0</v>
      </c>
      <c r="DS163" s="16">
        <f t="shared" si="142"/>
        <v>0</v>
      </c>
      <c r="DT163" s="16">
        <f t="shared" si="143"/>
        <v>0</v>
      </c>
      <c r="DU163" s="16">
        <f t="shared" si="144"/>
        <v>0</v>
      </c>
      <c r="DV163" s="16">
        <f t="shared" si="145"/>
        <v>0</v>
      </c>
      <c r="DW163" s="16">
        <f t="shared" si="146"/>
        <v>0</v>
      </c>
      <c r="DX163" s="16">
        <f t="shared" si="147"/>
        <v>0</v>
      </c>
      <c r="DY163" s="16">
        <f t="shared" si="148"/>
        <v>1</v>
      </c>
      <c r="DZ163" s="16">
        <f t="shared" si="149"/>
        <v>1</v>
      </c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375"/>
      <c r="EQ163" s="376"/>
      <c r="ER163" s="376"/>
      <c r="ES163" s="376"/>
      <c r="ET163" s="376"/>
      <c r="EU163" s="376"/>
      <c r="EV163" s="376"/>
      <c r="EW163" s="376"/>
      <c r="EX163" s="376"/>
      <c r="EY163" s="376"/>
      <c r="EZ163" s="376"/>
      <c r="FA163" s="376"/>
      <c r="FB163" s="376"/>
      <c r="FC163" s="376"/>
      <c r="FD163" s="376"/>
      <c r="FE163" s="376"/>
      <c r="FF163" s="376"/>
      <c r="FG163" s="376"/>
      <c r="FH163" s="376"/>
      <c r="FI163" s="376"/>
      <c r="FJ163" s="376"/>
      <c r="FK163" s="376"/>
      <c r="FL163" s="376"/>
      <c r="FM163" s="376"/>
      <c r="FN163" s="376"/>
      <c r="FO163" s="376"/>
      <c r="FP163" s="376"/>
      <c r="FQ163" s="376"/>
      <c r="FR163" s="376"/>
      <c r="FS163" s="376"/>
      <c r="FT163" s="376"/>
      <c r="FU163" s="376"/>
      <c r="FV163" s="376"/>
      <c r="FW163" s="376"/>
      <c r="FX163" s="376"/>
      <c r="FY163" s="376"/>
      <c r="FZ163" s="376"/>
      <c r="GA163" s="376"/>
      <c r="GB163" s="376"/>
      <c r="GC163" s="376"/>
      <c r="GD163" s="376"/>
      <c r="GE163" s="376"/>
      <c r="GF163" s="376"/>
      <c r="GG163" s="376"/>
      <c r="GH163" s="376"/>
      <c r="GI163" s="376"/>
      <c r="GJ163" s="376"/>
      <c r="GK163" s="376"/>
      <c r="GL163" s="376"/>
      <c r="GM163" s="376"/>
      <c r="GN163" s="376"/>
      <c r="GO163" s="376"/>
      <c r="GP163" s="376"/>
      <c r="GQ163" s="376"/>
      <c r="GR163" s="376"/>
      <c r="GS163" s="376"/>
      <c r="GT163" s="376"/>
      <c r="GU163" s="376"/>
      <c r="GV163" s="376"/>
      <c r="GW163" s="376"/>
      <c r="GX163" s="376"/>
      <c r="GY163" s="376"/>
      <c r="GZ163" s="376"/>
      <c r="HA163" s="376"/>
      <c r="HB163" s="376"/>
      <c r="HC163" s="376"/>
      <c r="HD163" s="376"/>
      <c r="HE163" s="376"/>
      <c r="HF163" s="376"/>
      <c r="HG163" s="376"/>
      <c r="HH163" s="376"/>
      <c r="HI163" s="376"/>
      <c r="HJ163" s="376"/>
      <c r="HK163" s="376"/>
      <c r="HL163" s="376"/>
      <c r="HM163" s="376"/>
      <c r="HN163" s="376"/>
      <c r="HO163" s="376"/>
      <c r="HP163" s="376"/>
      <c r="HQ163" s="376"/>
      <c r="HR163" s="376"/>
      <c r="HS163" s="376"/>
      <c r="HT163" s="376"/>
      <c r="HU163" s="376"/>
      <c r="HV163" s="376"/>
      <c r="HW163" s="376"/>
      <c r="HX163" s="376"/>
      <c r="HY163" s="376"/>
      <c r="HZ163" s="376"/>
      <c r="IA163" s="376"/>
      <c r="IB163" s="376"/>
      <c r="IC163" s="376"/>
      <c r="ID163" s="376"/>
      <c r="IE163" s="376"/>
      <c r="IF163" s="376"/>
      <c r="IG163" s="376"/>
      <c r="IH163" s="376"/>
      <c r="II163" s="376"/>
      <c r="IJ163" s="376"/>
    </row>
    <row r="164" spans="1:244" s="377" customFormat="1" ht="42" customHeight="1" x14ac:dyDescent="0.45">
      <c r="A164" s="400" t="s">
        <v>51</v>
      </c>
      <c r="B164" s="412">
        <v>44779</v>
      </c>
      <c r="C164" s="115"/>
      <c r="D164" s="116"/>
      <c r="E164" s="438"/>
      <c r="F164" s="438"/>
      <c r="G164" s="438"/>
      <c r="H164" s="438"/>
      <c r="I164" s="438"/>
      <c r="J164" s="438"/>
      <c r="K164" s="438"/>
      <c r="L164" s="438"/>
      <c r="M164" s="494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1"/>
      <c r="Y164" s="261"/>
      <c r="Z164" s="261"/>
      <c r="AA164" s="261"/>
      <c r="AB164" s="261"/>
      <c r="AC164" s="261"/>
      <c r="AD164" s="261"/>
      <c r="AE164" s="261"/>
      <c r="AF164" s="455"/>
      <c r="AG164" s="321"/>
      <c r="AH164" s="321"/>
      <c r="AI164" s="321"/>
      <c r="AJ164" s="321"/>
      <c r="AK164" s="321"/>
      <c r="AL164" s="321"/>
      <c r="AM164" s="321"/>
      <c r="AN164" s="321"/>
      <c r="AO164" s="321"/>
      <c r="AP164" s="321"/>
      <c r="AQ164" s="321"/>
      <c r="AR164" s="439"/>
      <c r="AS164" s="439"/>
      <c r="AT164" s="439"/>
      <c r="AU164" s="440"/>
      <c r="AV164" s="441"/>
      <c r="AW164" s="441"/>
      <c r="AX164" s="381"/>
      <c r="AY164" s="381"/>
      <c r="AZ164" s="381"/>
      <c r="BA164" s="381"/>
      <c r="BB164" s="325"/>
      <c r="BC164" s="442"/>
      <c r="BD164" s="442"/>
      <c r="BE164" s="442"/>
      <c r="BF164" s="442"/>
      <c r="BG164" s="442"/>
      <c r="BH164" s="442"/>
      <c r="BI164" s="442"/>
      <c r="BJ164" s="442"/>
      <c r="BK164" s="169"/>
      <c r="BL164" s="11"/>
      <c r="BM164" s="181">
        <v>49</v>
      </c>
      <c r="BN164" s="190">
        <v>50</v>
      </c>
      <c r="BO164" s="190">
        <v>37</v>
      </c>
      <c r="BP164" s="540">
        <v>33</v>
      </c>
      <c r="BQ164" s="185">
        <v>32</v>
      </c>
      <c r="BR164" s="556" t="s">
        <v>94</v>
      </c>
      <c r="BS164" s="194"/>
      <c r="BT164" s="194"/>
      <c r="BU164" s="194"/>
      <c r="BV164" s="194"/>
      <c r="BW164" s="194"/>
      <c r="BX164" s="194"/>
      <c r="BY164" s="217"/>
      <c r="BZ164" s="112"/>
      <c r="CA164" s="5"/>
      <c r="CB164" s="5"/>
      <c r="CC164" s="16">
        <f t="shared" si="100"/>
        <v>0</v>
      </c>
      <c r="CD164" s="16">
        <f t="shared" si="101"/>
        <v>0</v>
      </c>
      <c r="CE164" s="16">
        <f t="shared" si="102"/>
        <v>0</v>
      </c>
      <c r="CF164" s="16">
        <f t="shared" si="103"/>
        <v>0</v>
      </c>
      <c r="CG164" s="16">
        <f t="shared" si="104"/>
        <v>0</v>
      </c>
      <c r="CH164" s="16">
        <f t="shared" si="105"/>
        <v>0</v>
      </c>
      <c r="CI164" s="16">
        <f t="shared" si="106"/>
        <v>0</v>
      </c>
      <c r="CJ164" s="16">
        <f t="shared" si="107"/>
        <v>0</v>
      </c>
      <c r="CK164" s="16">
        <f t="shared" si="108"/>
        <v>0</v>
      </c>
      <c r="CL164" s="16">
        <f t="shared" si="109"/>
        <v>0</v>
      </c>
      <c r="CM164" s="16">
        <f t="shared" si="110"/>
        <v>0</v>
      </c>
      <c r="CN164" s="16">
        <f t="shared" si="111"/>
        <v>0</v>
      </c>
      <c r="CO164" s="16">
        <f t="shared" si="112"/>
        <v>0</v>
      </c>
      <c r="CP164" s="16">
        <f t="shared" si="113"/>
        <v>0</v>
      </c>
      <c r="CQ164" s="16">
        <f t="shared" si="114"/>
        <v>0</v>
      </c>
      <c r="CR164" s="16">
        <f t="shared" si="115"/>
        <v>0</v>
      </c>
      <c r="CS164" s="16">
        <f t="shared" si="116"/>
        <v>0</v>
      </c>
      <c r="CT164" s="16">
        <f t="shared" si="117"/>
        <v>0</v>
      </c>
      <c r="CU164" s="16">
        <f t="shared" si="118"/>
        <v>0</v>
      </c>
      <c r="CV164" s="16">
        <f t="shared" si="119"/>
        <v>0</v>
      </c>
      <c r="CW164" s="16">
        <f t="shared" si="120"/>
        <v>0</v>
      </c>
      <c r="CX164" s="16">
        <f t="shared" si="121"/>
        <v>0</v>
      </c>
      <c r="CY164" s="16">
        <f t="shared" si="122"/>
        <v>0</v>
      </c>
      <c r="CZ164" s="16">
        <f t="shared" si="123"/>
        <v>0</v>
      </c>
      <c r="DA164" s="16">
        <f t="shared" si="124"/>
        <v>0</v>
      </c>
      <c r="DB164" s="16">
        <f t="shared" si="125"/>
        <v>0</v>
      </c>
      <c r="DC164" s="16">
        <f t="shared" si="126"/>
        <v>0</v>
      </c>
      <c r="DD164" s="16">
        <f t="shared" si="127"/>
        <v>0</v>
      </c>
      <c r="DE164" s="16">
        <f t="shared" si="128"/>
        <v>0</v>
      </c>
      <c r="DF164" s="16">
        <f t="shared" si="129"/>
        <v>0</v>
      </c>
      <c r="DG164" s="16">
        <f t="shared" si="130"/>
        <v>0</v>
      </c>
      <c r="DH164" s="16">
        <f t="shared" si="131"/>
        <v>1</v>
      </c>
      <c r="DI164" s="16">
        <f t="shared" si="132"/>
        <v>1</v>
      </c>
      <c r="DJ164" s="16">
        <f t="shared" si="133"/>
        <v>0</v>
      </c>
      <c r="DK164" s="16">
        <f t="shared" si="134"/>
        <v>0</v>
      </c>
      <c r="DL164" s="16">
        <f t="shared" si="135"/>
        <v>0</v>
      </c>
      <c r="DM164" s="16">
        <f t="shared" si="136"/>
        <v>1</v>
      </c>
      <c r="DN164" s="16">
        <f t="shared" si="137"/>
        <v>0</v>
      </c>
      <c r="DO164" s="16">
        <f t="shared" si="138"/>
        <v>0</v>
      </c>
      <c r="DP164" s="16">
        <f t="shared" si="139"/>
        <v>0</v>
      </c>
      <c r="DQ164" s="16">
        <f t="shared" si="140"/>
        <v>0</v>
      </c>
      <c r="DR164" s="16">
        <f t="shared" si="141"/>
        <v>0</v>
      </c>
      <c r="DS164" s="16">
        <f t="shared" si="142"/>
        <v>0</v>
      </c>
      <c r="DT164" s="16">
        <f t="shared" si="143"/>
        <v>0</v>
      </c>
      <c r="DU164" s="16">
        <f t="shared" si="144"/>
        <v>0</v>
      </c>
      <c r="DV164" s="16">
        <f t="shared" si="145"/>
        <v>0</v>
      </c>
      <c r="DW164" s="16">
        <f t="shared" si="146"/>
        <v>0</v>
      </c>
      <c r="DX164" s="16">
        <f t="shared" si="147"/>
        <v>0</v>
      </c>
      <c r="DY164" s="16">
        <f t="shared" si="148"/>
        <v>1</v>
      </c>
      <c r="DZ164" s="16">
        <f t="shared" si="149"/>
        <v>1</v>
      </c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375"/>
      <c r="EQ164" s="376"/>
      <c r="ER164" s="376"/>
      <c r="ES164" s="376"/>
      <c r="ET164" s="376"/>
      <c r="EU164" s="376"/>
      <c r="EV164" s="376"/>
      <c r="EW164" s="376"/>
      <c r="EX164" s="376"/>
      <c r="EY164" s="376"/>
      <c r="EZ164" s="376"/>
      <c r="FA164" s="376"/>
      <c r="FB164" s="376"/>
      <c r="FC164" s="376"/>
      <c r="FD164" s="376"/>
      <c r="FE164" s="376"/>
      <c r="FF164" s="376"/>
      <c r="FG164" s="376"/>
      <c r="FH164" s="376"/>
      <c r="FI164" s="376"/>
      <c r="FJ164" s="376"/>
      <c r="FK164" s="376"/>
      <c r="FL164" s="376"/>
      <c r="FM164" s="376"/>
      <c r="FN164" s="376"/>
      <c r="FO164" s="376"/>
      <c r="FP164" s="376"/>
      <c r="FQ164" s="376"/>
      <c r="FR164" s="376"/>
      <c r="FS164" s="376"/>
      <c r="FT164" s="376"/>
      <c r="FU164" s="376"/>
      <c r="FV164" s="376"/>
      <c r="FW164" s="376"/>
      <c r="FX164" s="376"/>
      <c r="FY164" s="376"/>
      <c r="FZ164" s="376"/>
      <c r="GA164" s="376"/>
      <c r="GB164" s="376"/>
      <c r="GC164" s="376"/>
      <c r="GD164" s="376"/>
      <c r="GE164" s="376"/>
      <c r="GF164" s="376"/>
      <c r="GG164" s="376"/>
      <c r="GH164" s="376"/>
      <c r="GI164" s="376"/>
      <c r="GJ164" s="376"/>
      <c r="GK164" s="376"/>
      <c r="GL164" s="376"/>
      <c r="GM164" s="376"/>
      <c r="GN164" s="376"/>
      <c r="GO164" s="376"/>
      <c r="GP164" s="376"/>
      <c r="GQ164" s="376"/>
      <c r="GR164" s="376"/>
      <c r="GS164" s="376"/>
      <c r="GT164" s="376"/>
      <c r="GU164" s="376"/>
      <c r="GV164" s="376"/>
      <c r="GW164" s="376"/>
      <c r="GX164" s="376"/>
      <c r="GY164" s="376"/>
      <c r="GZ164" s="376"/>
      <c r="HA164" s="376"/>
      <c r="HB164" s="376"/>
      <c r="HC164" s="376"/>
      <c r="HD164" s="376"/>
      <c r="HE164" s="376"/>
      <c r="HF164" s="376"/>
      <c r="HG164" s="376"/>
      <c r="HH164" s="376"/>
      <c r="HI164" s="376"/>
      <c r="HJ164" s="376"/>
      <c r="HK164" s="376"/>
      <c r="HL164" s="376"/>
      <c r="HM164" s="376"/>
      <c r="HN164" s="376"/>
      <c r="HO164" s="376"/>
      <c r="HP164" s="376"/>
      <c r="HQ164" s="376"/>
      <c r="HR164" s="376"/>
      <c r="HS164" s="376"/>
      <c r="HT164" s="376"/>
      <c r="HU164" s="376"/>
      <c r="HV164" s="376"/>
      <c r="HW164" s="376"/>
      <c r="HX164" s="376"/>
      <c r="HY164" s="376"/>
      <c r="HZ164" s="376"/>
      <c r="IA164" s="376"/>
      <c r="IB164" s="376"/>
      <c r="IC164" s="376"/>
      <c r="ID164" s="376"/>
      <c r="IE164" s="376"/>
      <c r="IF164" s="376"/>
      <c r="IG164" s="376"/>
      <c r="IH164" s="376"/>
      <c r="II164" s="376"/>
      <c r="IJ164" s="376"/>
    </row>
    <row r="165" spans="1:244" s="332" customFormat="1" ht="26.25" customHeight="1" x14ac:dyDescent="0.45">
      <c r="A165" s="399" t="s">
        <v>52</v>
      </c>
      <c r="B165" s="413">
        <v>44780</v>
      </c>
      <c r="C165" s="340"/>
      <c r="D165" s="341"/>
      <c r="E165" s="342"/>
      <c r="F165" s="342"/>
      <c r="G165" s="342"/>
      <c r="H165" s="342"/>
      <c r="I165" s="342"/>
      <c r="J165" s="342"/>
      <c r="K165" s="342"/>
      <c r="L165" s="342"/>
      <c r="M165" s="454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70"/>
      <c r="Y165" s="270"/>
      <c r="Z165" s="270"/>
      <c r="AA165" s="270"/>
      <c r="AB165" s="275"/>
      <c r="AC165" s="270"/>
      <c r="AD165" s="270"/>
      <c r="AE165" s="270"/>
      <c r="AF165" s="457"/>
      <c r="AG165" s="343"/>
      <c r="AH165" s="343"/>
      <c r="AI165" s="343"/>
      <c r="AJ165" s="343"/>
      <c r="AK165" s="343"/>
      <c r="AL165" s="343"/>
      <c r="AM165" s="343"/>
      <c r="AN165" s="343"/>
      <c r="AO165" s="343"/>
      <c r="AP165" s="343"/>
      <c r="AQ165" s="343"/>
      <c r="AR165" s="344"/>
      <c r="AS165" s="344"/>
      <c r="AT165" s="344"/>
      <c r="AU165" s="345"/>
      <c r="AV165" s="271"/>
      <c r="AW165" s="271"/>
      <c r="AX165" s="272"/>
      <c r="AY165" s="272"/>
      <c r="AZ165" s="272"/>
      <c r="BA165" s="272"/>
      <c r="BB165" s="272"/>
      <c r="BC165" s="243"/>
      <c r="BD165" s="243"/>
      <c r="BE165" s="243"/>
      <c r="BF165" s="243"/>
      <c r="BG165" s="243"/>
      <c r="BH165" s="243"/>
      <c r="BI165" s="243"/>
      <c r="BJ165" s="243"/>
      <c r="BK165" s="113"/>
      <c r="BL165" s="12"/>
      <c r="BM165" s="179"/>
      <c r="BN165" s="192"/>
      <c r="BO165" s="192"/>
      <c r="BP165" s="189"/>
      <c r="BQ165" s="175"/>
      <c r="BR165" s="175"/>
      <c r="BS165" s="175"/>
      <c r="BT165" s="175"/>
      <c r="BU165" s="175"/>
      <c r="BV165" s="175"/>
      <c r="BW165" s="175"/>
      <c r="BX165" s="175"/>
      <c r="BY165" s="189"/>
      <c r="BZ165" s="12"/>
      <c r="CA165" s="9"/>
      <c r="CB165" s="9"/>
      <c r="CC165" s="16">
        <f t="shared" si="100"/>
        <v>0</v>
      </c>
      <c r="CD165" s="16">
        <f t="shared" si="101"/>
        <v>0</v>
      </c>
      <c r="CE165" s="16">
        <f t="shared" si="102"/>
        <v>0</v>
      </c>
      <c r="CF165" s="16">
        <f t="shared" si="103"/>
        <v>0</v>
      </c>
      <c r="CG165" s="16">
        <f t="shared" si="104"/>
        <v>0</v>
      </c>
      <c r="CH165" s="16">
        <f t="shared" si="105"/>
        <v>0</v>
      </c>
      <c r="CI165" s="16">
        <f t="shared" si="106"/>
        <v>0</v>
      </c>
      <c r="CJ165" s="16">
        <f t="shared" si="107"/>
        <v>0</v>
      </c>
      <c r="CK165" s="16">
        <f t="shared" si="108"/>
        <v>0</v>
      </c>
      <c r="CL165" s="16">
        <f t="shared" si="109"/>
        <v>0</v>
      </c>
      <c r="CM165" s="16">
        <f t="shared" si="110"/>
        <v>0</v>
      </c>
      <c r="CN165" s="16">
        <f t="shared" si="111"/>
        <v>0</v>
      </c>
      <c r="CO165" s="16">
        <f t="shared" si="112"/>
        <v>0</v>
      </c>
      <c r="CP165" s="16">
        <f t="shared" si="113"/>
        <v>0</v>
      </c>
      <c r="CQ165" s="16">
        <f t="shared" si="114"/>
        <v>0</v>
      </c>
      <c r="CR165" s="16">
        <f t="shared" si="115"/>
        <v>0</v>
      </c>
      <c r="CS165" s="16">
        <f t="shared" si="116"/>
        <v>0</v>
      </c>
      <c r="CT165" s="16">
        <f t="shared" si="117"/>
        <v>0</v>
      </c>
      <c r="CU165" s="16">
        <f t="shared" si="118"/>
        <v>0</v>
      </c>
      <c r="CV165" s="16">
        <f t="shared" si="119"/>
        <v>0</v>
      </c>
      <c r="CW165" s="16">
        <f t="shared" si="120"/>
        <v>0</v>
      </c>
      <c r="CX165" s="16">
        <f t="shared" si="121"/>
        <v>0</v>
      </c>
      <c r="CY165" s="16">
        <f t="shared" si="122"/>
        <v>0</v>
      </c>
      <c r="CZ165" s="16">
        <f t="shared" si="123"/>
        <v>0</v>
      </c>
      <c r="DA165" s="16">
        <f t="shared" si="124"/>
        <v>0</v>
      </c>
      <c r="DB165" s="16">
        <f t="shared" si="125"/>
        <v>0</v>
      </c>
      <c r="DC165" s="16">
        <f t="shared" si="126"/>
        <v>0</v>
      </c>
      <c r="DD165" s="16">
        <f t="shared" si="127"/>
        <v>0</v>
      </c>
      <c r="DE165" s="16">
        <f t="shared" si="128"/>
        <v>0</v>
      </c>
      <c r="DF165" s="16">
        <f t="shared" si="129"/>
        <v>0</v>
      </c>
      <c r="DG165" s="16">
        <f t="shared" si="130"/>
        <v>0</v>
      </c>
      <c r="DH165" s="16">
        <f t="shared" si="131"/>
        <v>0</v>
      </c>
      <c r="DI165" s="16">
        <f t="shared" si="132"/>
        <v>0</v>
      </c>
      <c r="DJ165" s="16">
        <f t="shared" si="133"/>
        <v>0</v>
      </c>
      <c r="DK165" s="16">
        <f t="shared" si="134"/>
        <v>0</v>
      </c>
      <c r="DL165" s="16">
        <f t="shared" si="135"/>
        <v>0</v>
      </c>
      <c r="DM165" s="16">
        <f t="shared" si="136"/>
        <v>0</v>
      </c>
      <c r="DN165" s="16">
        <f t="shared" si="137"/>
        <v>0</v>
      </c>
      <c r="DO165" s="16">
        <f t="shared" si="138"/>
        <v>0</v>
      </c>
      <c r="DP165" s="16">
        <f t="shared" si="139"/>
        <v>0</v>
      </c>
      <c r="DQ165" s="16">
        <f t="shared" si="140"/>
        <v>0</v>
      </c>
      <c r="DR165" s="16">
        <f t="shared" si="141"/>
        <v>0</v>
      </c>
      <c r="DS165" s="16">
        <f t="shared" si="142"/>
        <v>0</v>
      </c>
      <c r="DT165" s="16">
        <f t="shared" si="143"/>
        <v>0</v>
      </c>
      <c r="DU165" s="16">
        <f t="shared" si="144"/>
        <v>0</v>
      </c>
      <c r="DV165" s="16">
        <f t="shared" si="145"/>
        <v>0</v>
      </c>
      <c r="DW165" s="16">
        <f t="shared" si="146"/>
        <v>0</v>
      </c>
      <c r="DX165" s="16">
        <f t="shared" si="147"/>
        <v>0</v>
      </c>
      <c r="DY165" s="16">
        <f t="shared" si="148"/>
        <v>0</v>
      </c>
      <c r="DZ165" s="16">
        <f t="shared" si="149"/>
        <v>0</v>
      </c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331"/>
    </row>
    <row r="166" spans="1:244" s="377" customFormat="1" ht="57.75" customHeight="1" x14ac:dyDescent="0.45">
      <c r="A166" s="405" t="s">
        <v>46</v>
      </c>
      <c r="B166" s="412">
        <v>44781</v>
      </c>
      <c r="C166" s="354"/>
      <c r="D166" s="355"/>
      <c r="E166" s="366"/>
      <c r="F166" s="366"/>
      <c r="G166" s="366"/>
      <c r="H166" s="366"/>
      <c r="I166" s="366"/>
      <c r="J166" s="366"/>
      <c r="K166" s="366"/>
      <c r="L166" s="366"/>
      <c r="M166" s="453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81" t="s">
        <v>71</v>
      </c>
      <c r="Y166" s="281">
        <v>23</v>
      </c>
      <c r="Z166" s="281">
        <v>41</v>
      </c>
      <c r="AA166" s="543">
        <v>43</v>
      </c>
      <c r="AB166" s="421" t="s">
        <v>76</v>
      </c>
      <c r="AC166" s="474"/>
      <c r="AD166" s="261"/>
      <c r="AE166" s="261"/>
      <c r="AF166" s="456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8"/>
      <c r="AS166" s="368"/>
      <c r="AT166" s="368"/>
      <c r="AU166" s="338"/>
      <c r="AV166" s="290"/>
      <c r="AW166" s="290"/>
      <c r="AX166" s="284"/>
      <c r="AY166" s="284"/>
      <c r="AZ166" s="284"/>
      <c r="BA166" s="284"/>
      <c r="BB166" s="268"/>
      <c r="BC166" s="240"/>
      <c r="BD166" s="240"/>
      <c r="BE166" s="240"/>
      <c r="BF166" s="240"/>
      <c r="BG166" s="240"/>
      <c r="BH166" s="240"/>
      <c r="BI166" s="240"/>
      <c r="BJ166" s="240"/>
      <c r="BK166" s="123"/>
      <c r="BL166" s="462" t="s">
        <v>98</v>
      </c>
      <c r="BM166" s="181">
        <v>50</v>
      </c>
      <c r="BN166" s="190">
        <v>49</v>
      </c>
      <c r="BO166" s="190">
        <v>37</v>
      </c>
      <c r="BP166" s="194"/>
      <c r="BQ166" s="185">
        <v>32</v>
      </c>
      <c r="BR166" s="194"/>
      <c r="BS166" s="194"/>
      <c r="BT166" s="194"/>
      <c r="BU166" s="194"/>
      <c r="BV166" s="194"/>
      <c r="BW166" s="194"/>
      <c r="BX166" s="194"/>
      <c r="BY166" s="204"/>
      <c r="BZ166" s="44"/>
      <c r="CA166" s="5"/>
      <c r="CB166" s="5"/>
      <c r="CC166" s="16">
        <f t="shared" si="100"/>
        <v>0</v>
      </c>
      <c r="CD166" s="16">
        <f t="shared" si="101"/>
        <v>0</v>
      </c>
      <c r="CE166" s="16">
        <f t="shared" si="102"/>
        <v>0</v>
      </c>
      <c r="CF166" s="16">
        <f t="shared" si="103"/>
        <v>0</v>
      </c>
      <c r="CG166" s="16">
        <f t="shared" si="104"/>
        <v>0</v>
      </c>
      <c r="CH166" s="16">
        <f t="shared" si="105"/>
        <v>0</v>
      </c>
      <c r="CI166" s="16">
        <f t="shared" si="106"/>
        <v>0</v>
      </c>
      <c r="CJ166" s="16">
        <f t="shared" si="107"/>
        <v>0</v>
      </c>
      <c r="CK166" s="16">
        <f t="shared" si="108"/>
        <v>0</v>
      </c>
      <c r="CL166" s="16">
        <f t="shared" si="109"/>
        <v>0</v>
      </c>
      <c r="CM166" s="16">
        <f t="shared" si="110"/>
        <v>0</v>
      </c>
      <c r="CN166" s="16">
        <f t="shared" si="111"/>
        <v>0</v>
      </c>
      <c r="CO166" s="16">
        <f t="shared" si="112"/>
        <v>0</v>
      </c>
      <c r="CP166" s="16">
        <f t="shared" si="113"/>
        <v>0</v>
      </c>
      <c r="CQ166" s="16">
        <f t="shared" si="114"/>
        <v>0</v>
      </c>
      <c r="CR166" s="16">
        <f t="shared" si="115"/>
        <v>0</v>
      </c>
      <c r="CS166" s="16">
        <f t="shared" si="116"/>
        <v>0</v>
      </c>
      <c r="CT166" s="16">
        <f t="shared" si="117"/>
        <v>0</v>
      </c>
      <c r="CU166" s="16">
        <f t="shared" si="118"/>
        <v>0</v>
      </c>
      <c r="CV166" s="16">
        <f t="shared" si="119"/>
        <v>0</v>
      </c>
      <c r="CW166" s="16">
        <f t="shared" si="120"/>
        <v>0</v>
      </c>
      <c r="CX166" s="16">
        <f t="shared" si="121"/>
        <v>0</v>
      </c>
      <c r="CY166" s="16">
        <f t="shared" si="122"/>
        <v>1</v>
      </c>
      <c r="CZ166" s="16">
        <f t="shared" si="123"/>
        <v>0</v>
      </c>
      <c r="DA166" s="16">
        <f t="shared" si="124"/>
        <v>0</v>
      </c>
      <c r="DB166" s="16">
        <f t="shared" si="125"/>
        <v>0</v>
      </c>
      <c r="DC166" s="16">
        <f t="shared" si="126"/>
        <v>0</v>
      </c>
      <c r="DD166" s="16">
        <f t="shared" si="127"/>
        <v>0</v>
      </c>
      <c r="DE166" s="16">
        <f t="shared" si="128"/>
        <v>0</v>
      </c>
      <c r="DF166" s="16">
        <f t="shared" si="129"/>
        <v>0</v>
      </c>
      <c r="DG166" s="16">
        <f t="shared" si="130"/>
        <v>0</v>
      </c>
      <c r="DH166" s="16">
        <f t="shared" si="131"/>
        <v>1</v>
      </c>
      <c r="DI166" s="16">
        <f t="shared" si="132"/>
        <v>0</v>
      </c>
      <c r="DJ166" s="16">
        <f t="shared" si="133"/>
        <v>0</v>
      </c>
      <c r="DK166" s="16">
        <f t="shared" si="134"/>
        <v>0</v>
      </c>
      <c r="DL166" s="16">
        <f t="shared" si="135"/>
        <v>0</v>
      </c>
      <c r="DM166" s="16">
        <f t="shared" si="136"/>
        <v>1</v>
      </c>
      <c r="DN166" s="16">
        <f t="shared" si="137"/>
        <v>0</v>
      </c>
      <c r="DO166" s="16">
        <f t="shared" si="138"/>
        <v>0</v>
      </c>
      <c r="DP166" s="16">
        <f t="shared" si="139"/>
        <v>0</v>
      </c>
      <c r="DQ166" s="16">
        <f t="shared" si="140"/>
        <v>1</v>
      </c>
      <c r="DR166" s="16">
        <f t="shared" si="141"/>
        <v>0</v>
      </c>
      <c r="DS166" s="16">
        <f t="shared" si="142"/>
        <v>1</v>
      </c>
      <c r="DT166" s="16">
        <f t="shared" si="143"/>
        <v>0</v>
      </c>
      <c r="DU166" s="16">
        <f t="shared" si="144"/>
        <v>0</v>
      </c>
      <c r="DV166" s="16">
        <f t="shared" si="145"/>
        <v>0</v>
      </c>
      <c r="DW166" s="16">
        <f t="shared" si="146"/>
        <v>0</v>
      </c>
      <c r="DX166" s="16">
        <f t="shared" si="147"/>
        <v>0</v>
      </c>
      <c r="DY166" s="16">
        <f t="shared" si="148"/>
        <v>1</v>
      </c>
      <c r="DZ166" s="16">
        <f t="shared" si="149"/>
        <v>1</v>
      </c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375"/>
      <c r="EQ166" s="376"/>
      <c r="ER166" s="376"/>
      <c r="ES166" s="376"/>
      <c r="ET166" s="376"/>
      <c r="EU166" s="376"/>
      <c r="EV166" s="376"/>
      <c r="EW166" s="376"/>
      <c r="EX166" s="376"/>
      <c r="EY166" s="376"/>
      <c r="EZ166" s="376"/>
      <c r="FA166" s="376"/>
      <c r="FB166" s="376"/>
      <c r="FC166" s="376"/>
      <c r="FD166" s="376"/>
      <c r="FE166" s="376"/>
      <c r="FF166" s="376"/>
      <c r="FG166" s="376"/>
      <c r="FH166" s="376"/>
      <c r="FI166" s="376"/>
      <c r="FJ166" s="376"/>
      <c r="FK166" s="376"/>
      <c r="FL166" s="376"/>
      <c r="FM166" s="376"/>
      <c r="FN166" s="376"/>
      <c r="FO166" s="376"/>
      <c r="FP166" s="376"/>
      <c r="FQ166" s="376"/>
      <c r="FR166" s="376"/>
      <c r="FS166" s="376"/>
      <c r="FT166" s="376"/>
      <c r="FU166" s="376"/>
      <c r="FV166" s="376"/>
      <c r="FW166" s="376"/>
      <c r="FX166" s="376"/>
      <c r="FY166" s="376"/>
      <c r="FZ166" s="376"/>
      <c r="GA166" s="376"/>
      <c r="GB166" s="376"/>
      <c r="GC166" s="376"/>
      <c r="GD166" s="376"/>
      <c r="GE166" s="376"/>
      <c r="GF166" s="376"/>
      <c r="GG166" s="376"/>
      <c r="GH166" s="376"/>
      <c r="GI166" s="376"/>
      <c r="GJ166" s="376"/>
      <c r="GK166" s="376"/>
      <c r="GL166" s="376"/>
      <c r="GM166" s="376"/>
      <c r="GN166" s="376"/>
      <c r="GO166" s="376"/>
      <c r="GP166" s="376"/>
      <c r="GQ166" s="376"/>
      <c r="GR166" s="376"/>
      <c r="GS166" s="376"/>
      <c r="GT166" s="376"/>
      <c r="GU166" s="376"/>
      <c r="GV166" s="376"/>
      <c r="GW166" s="376"/>
      <c r="GX166" s="376"/>
      <c r="GY166" s="376"/>
      <c r="GZ166" s="376"/>
      <c r="HA166" s="376"/>
      <c r="HB166" s="376"/>
      <c r="HC166" s="376"/>
      <c r="HD166" s="376"/>
      <c r="HE166" s="376"/>
      <c r="HF166" s="376"/>
      <c r="HG166" s="376"/>
      <c r="HH166" s="376"/>
      <c r="HI166" s="376"/>
      <c r="HJ166" s="376"/>
      <c r="HK166" s="376"/>
      <c r="HL166" s="376"/>
      <c r="HM166" s="376"/>
      <c r="HN166" s="376"/>
      <c r="HO166" s="376"/>
      <c r="HP166" s="376"/>
      <c r="HQ166" s="376"/>
      <c r="HR166" s="376"/>
      <c r="HS166" s="376"/>
      <c r="HT166" s="376"/>
      <c r="HU166" s="376"/>
      <c r="HV166" s="376"/>
      <c r="HW166" s="376"/>
      <c r="HX166" s="376"/>
      <c r="HY166" s="376"/>
      <c r="HZ166" s="376"/>
      <c r="IA166" s="376"/>
      <c r="IB166" s="376"/>
      <c r="IC166" s="376"/>
      <c r="ID166" s="376"/>
      <c r="IE166" s="376"/>
      <c r="IF166" s="376"/>
      <c r="IG166" s="376"/>
      <c r="IH166" s="376"/>
      <c r="II166" s="376"/>
      <c r="IJ166" s="376"/>
    </row>
    <row r="167" spans="1:244" s="377" customFormat="1" ht="46.5" customHeight="1" x14ac:dyDescent="0.45">
      <c r="A167" s="406" t="s">
        <v>47</v>
      </c>
      <c r="B167" s="412">
        <v>44782</v>
      </c>
      <c r="C167" s="354"/>
      <c r="D167" s="355"/>
      <c r="E167" s="366"/>
      <c r="F167" s="366"/>
      <c r="G167" s="366"/>
      <c r="H167" s="366"/>
      <c r="I167" s="366"/>
      <c r="J167" s="366"/>
      <c r="K167" s="366"/>
      <c r="L167" s="366"/>
      <c r="M167" s="453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81" t="s">
        <v>71</v>
      </c>
      <c r="Y167" s="281">
        <v>23</v>
      </c>
      <c r="Z167" s="281">
        <v>41</v>
      </c>
      <c r="AA167" s="543">
        <v>43</v>
      </c>
      <c r="AB167" s="421" t="s">
        <v>76</v>
      </c>
      <c r="AC167" s="474"/>
      <c r="AD167" s="261"/>
      <c r="AE167" s="261"/>
      <c r="AF167" s="456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297"/>
      <c r="AS167" s="297"/>
      <c r="AT167" s="297"/>
      <c r="AU167" s="263"/>
      <c r="AV167" s="263"/>
      <c r="AW167" s="263"/>
      <c r="AX167" s="264"/>
      <c r="AY167" s="264"/>
      <c r="AZ167" s="264"/>
      <c r="BA167" s="264"/>
      <c r="BB167" s="268"/>
      <c r="BC167" s="240"/>
      <c r="BD167" s="240"/>
      <c r="BE167" s="240"/>
      <c r="BF167" s="240"/>
      <c r="BG167" s="240"/>
      <c r="BH167" s="240"/>
      <c r="BI167" s="240"/>
      <c r="BJ167" s="240"/>
      <c r="BK167" s="123"/>
      <c r="BL167" s="11"/>
      <c r="BM167" s="181">
        <v>50</v>
      </c>
      <c r="BN167" s="190">
        <v>49</v>
      </c>
      <c r="BO167" s="190">
        <v>37</v>
      </c>
      <c r="BP167" s="540">
        <v>33</v>
      </c>
      <c r="BQ167" s="185">
        <v>32</v>
      </c>
      <c r="BR167" s="194"/>
      <c r="BS167" s="194"/>
      <c r="BT167" s="194"/>
      <c r="BU167" s="194"/>
      <c r="BV167" s="194"/>
      <c r="BW167" s="194"/>
      <c r="BX167" s="194"/>
      <c r="BY167" s="204"/>
      <c r="BZ167" s="44"/>
      <c r="CA167" s="5"/>
      <c r="CB167" s="5"/>
      <c r="CC167" s="16">
        <f t="shared" si="100"/>
        <v>0</v>
      </c>
      <c r="CD167" s="16">
        <f t="shared" si="101"/>
        <v>0</v>
      </c>
      <c r="CE167" s="16">
        <f t="shared" si="102"/>
        <v>0</v>
      </c>
      <c r="CF167" s="16">
        <f t="shared" si="103"/>
        <v>0</v>
      </c>
      <c r="CG167" s="16">
        <f t="shared" si="104"/>
        <v>0</v>
      </c>
      <c r="CH167" s="16">
        <f t="shared" si="105"/>
        <v>0</v>
      </c>
      <c r="CI167" s="16">
        <f t="shared" si="106"/>
        <v>0</v>
      </c>
      <c r="CJ167" s="16">
        <f t="shared" si="107"/>
        <v>0</v>
      </c>
      <c r="CK167" s="16">
        <f t="shared" si="108"/>
        <v>0</v>
      </c>
      <c r="CL167" s="16">
        <f t="shared" si="109"/>
        <v>0</v>
      </c>
      <c r="CM167" s="16">
        <f t="shared" si="110"/>
        <v>0</v>
      </c>
      <c r="CN167" s="16">
        <f t="shared" si="111"/>
        <v>0</v>
      </c>
      <c r="CO167" s="16">
        <f t="shared" si="112"/>
        <v>0</v>
      </c>
      <c r="CP167" s="16">
        <f t="shared" si="113"/>
        <v>0</v>
      </c>
      <c r="CQ167" s="16">
        <f t="shared" si="114"/>
        <v>0</v>
      </c>
      <c r="CR167" s="16">
        <f t="shared" si="115"/>
        <v>0</v>
      </c>
      <c r="CS167" s="16">
        <f t="shared" si="116"/>
        <v>0</v>
      </c>
      <c r="CT167" s="16">
        <f t="shared" si="117"/>
        <v>0</v>
      </c>
      <c r="CU167" s="16">
        <f t="shared" si="118"/>
        <v>0</v>
      </c>
      <c r="CV167" s="16">
        <f t="shared" si="119"/>
        <v>0</v>
      </c>
      <c r="CW167" s="16">
        <f t="shared" si="120"/>
        <v>0</v>
      </c>
      <c r="CX167" s="16">
        <f t="shared" si="121"/>
        <v>0</v>
      </c>
      <c r="CY167" s="16">
        <f t="shared" si="122"/>
        <v>1</v>
      </c>
      <c r="CZ167" s="16">
        <f t="shared" si="123"/>
        <v>0</v>
      </c>
      <c r="DA167" s="16">
        <f t="shared" si="124"/>
        <v>0</v>
      </c>
      <c r="DB167" s="16">
        <f t="shared" si="125"/>
        <v>0</v>
      </c>
      <c r="DC167" s="16">
        <f t="shared" si="126"/>
        <v>0</v>
      </c>
      <c r="DD167" s="16">
        <f t="shared" si="127"/>
        <v>0</v>
      </c>
      <c r="DE167" s="16">
        <f t="shared" si="128"/>
        <v>0</v>
      </c>
      <c r="DF167" s="16">
        <f t="shared" si="129"/>
        <v>0</v>
      </c>
      <c r="DG167" s="16">
        <f t="shared" si="130"/>
        <v>0</v>
      </c>
      <c r="DH167" s="16">
        <f t="shared" si="131"/>
        <v>1</v>
      </c>
      <c r="DI167" s="16">
        <f t="shared" si="132"/>
        <v>1</v>
      </c>
      <c r="DJ167" s="16">
        <f t="shared" si="133"/>
        <v>0</v>
      </c>
      <c r="DK167" s="16">
        <f t="shared" si="134"/>
        <v>0</v>
      </c>
      <c r="DL167" s="16">
        <f t="shared" si="135"/>
        <v>0</v>
      </c>
      <c r="DM167" s="16">
        <f t="shared" si="136"/>
        <v>1</v>
      </c>
      <c r="DN167" s="16">
        <f t="shared" si="137"/>
        <v>0</v>
      </c>
      <c r="DO167" s="16">
        <f t="shared" si="138"/>
        <v>0</v>
      </c>
      <c r="DP167" s="16">
        <f t="shared" si="139"/>
        <v>0</v>
      </c>
      <c r="DQ167" s="16">
        <f t="shared" si="140"/>
        <v>1</v>
      </c>
      <c r="DR167" s="16">
        <f t="shared" si="141"/>
        <v>0</v>
      </c>
      <c r="DS167" s="16">
        <f t="shared" si="142"/>
        <v>1</v>
      </c>
      <c r="DT167" s="16">
        <f t="shared" si="143"/>
        <v>0</v>
      </c>
      <c r="DU167" s="16">
        <f t="shared" si="144"/>
        <v>0</v>
      </c>
      <c r="DV167" s="16">
        <f t="shared" si="145"/>
        <v>0</v>
      </c>
      <c r="DW167" s="16">
        <f t="shared" si="146"/>
        <v>0</v>
      </c>
      <c r="DX167" s="16">
        <f t="shared" si="147"/>
        <v>0</v>
      </c>
      <c r="DY167" s="16">
        <f t="shared" si="148"/>
        <v>1</v>
      </c>
      <c r="DZ167" s="16">
        <f t="shared" si="149"/>
        <v>1</v>
      </c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375"/>
      <c r="EQ167" s="376"/>
      <c r="ER167" s="376"/>
      <c r="ES167" s="376"/>
      <c r="ET167" s="376"/>
      <c r="EU167" s="376"/>
      <c r="EV167" s="376"/>
      <c r="EW167" s="376"/>
      <c r="EX167" s="376"/>
      <c r="EY167" s="376"/>
      <c r="EZ167" s="376"/>
      <c r="FA167" s="376"/>
      <c r="FB167" s="376"/>
      <c r="FC167" s="376"/>
      <c r="FD167" s="376"/>
      <c r="FE167" s="376"/>
      <c r="FF167" s="376"/>
      <c r="FG167" s="376"/>
      <c r="FH167" s="376"/>
      <c r="FI167" s="376"/>
      <c r="FJ167" s="376"/>
      <c r="FK167" s="376"/>
      <c r="FL167" s="376"/>
      <c r="FM167" s="376"/>
      <c r="FN167" s="376"/>
      <c r="FO167" s="376"/>
      <c r="FP167" s="376"/>
      <c r="FQ167" s="376"/>
      <c r="FR167" s="376"/>
      <c r="FS167" s="376"/>
      <c r="FT167" s="376"/>
      <c r="FU167" s="376"/>
      <c r="FV167" s="376"/>
      <c r="FW167" s="376"/>
      <c r="FX167" s="376"/>
      <c r="FY167" s="376"/>
      <c r="FZ167" s="376"/>
      <c r="GA167" s="376"/>
      <c r="GB167" s="376"/>
      <c r="GC167" s="376"/>
      <c r="GD167" s="376"/>
      <c r="GE167" s="376"/>
      <c r="GF167" s="376"/>
      <c r="GG167" s="376"/>
      <c r="GH167" s="376"/>
      <c r="GI167" s="376"/>
      <c r="GJ167" s="376"/>
      <c r="GK167" s="376"/>
      <c r="GL167" s="376"/>
      <c r="GM167" s="376"/>
      <c r="GN167" s="376"/>
      <c r="GO167" s="376"/>
      <c r="GP167" s="376"/>
      <c r="GQ167" s="376"/>
      <c r="GR167" s="376"/>
      <c r="GS167" s="376"/>
      <c r="GT167" s="376"/>
      <c r="GU167" s="376"/>
      <c r="GV167" s="376"/>
      <c r="GW167" s="376"/>
      <c r="GX167" s="376"/>
      <c r="GY167" s="376"/>
      <c r="GZ167" s="376"/>
      <c r="HA167" s="376"/>
      <c r="HB167" s="376"/>
      <c r="HC167" s="376"/>
      <c r="HD167" s="376"/>
      <c r="HE167" s="376"/>
      <c r="HF167" s="376"/>
      <c r="HG167" s="376"/>
      <c r="HH167" s="376"/>
      <c r="HI167" s="376"/>
      <c r="HJ167" s="376"/>
      <c r="HK167" s="376"/>
      <c r="HL167" s="376"/>
      <c r="HM167" s="376"/>
      <c r="HN167" s="376"/>
      <c r="HO167" s="376"/>
      <c r="HP167" s="376"/>
      <c r="HQ167" s="376"/>
      <c r="HR167" s="376"/>
      <c r="HS167" s="376"/>
      <c r="HT167" s="376"/>
      <c r="HU167" s="376"/>
      <c r="HV167" s="376"/>
      <c r="HW167" s="376"/>
      <c r="HX167" s="376"/>
      <c r="HY167" s="376"/>
      <c r="HZ167" s="376"/>
      <c r="IA167" s="376"/>
      <c r="IB167" s="376"/>
      <c r="IC167" s="376"/>
      <c r="ID167" s="376"/>
      <c r="IE167" s="376"/>
      <c r="IF167" s="376"/>
      <c r="IG167" s="376"/>
      <c r="IH167" s="376"/>
      <c r="II167" s="376"/>
      <c r="IJ167" s="376"/>
    </row>
    <row r="168" spans="1:244" s="332" customFormat="1" ht="33.75" customHeight="1" x14ac:dyDescent="0.45">
      <c r="A168" s="403" t="s">
        <v>48</v>
      </c>
      <c r="B168" s="413">
        <v>44783</v>
      </c>
      <c r="C168" s="340"/>
      <c r="D168" s="341"/>
      <c r="E168" s="342"/>
      <c r="F168" s="342"/>
      <c r="G168" s="342"/>
      <c r="H168" s="342"/>
      <c r="I168" s="342"/>
      <c r="J168" s="342"/>
      <c r="K168" s="342"/>
      <c r="L168" s="342"/>
      <c r="M168" s="454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544"/>
      <c r="AC168" s="269"/>
      <c r="AD168" s="269"/>
      <c r="AE168" s="270"/>
      <c r="AF168" s="457"/>
      <c r="AG168" s="343"/>
      <c r="AH168" s="343"/>
      <c r="AI168" s="343"/>
      <c r="AJ168" s="343"/>
      <c r="AK168" s="343"/>
      <c r="AL168" s="343"/>
      <c r="AM168" s="343"/>
      <c r="AN168" s="343"/>
      <c r="AO168" s="343"/>
      <c r="AP168" s="343"/>
      <c r="AQ168" s="343"/>
      <c r="AR168" s="344"/>
      <c r="AS168" s="344"/>
      <c r="AT168" s="344"/>
      <c r="AU168" s="557" t="s">
        <v>81</v>
      </c>
      <c r="AV168" s="557">
        <v>16</v>
      </c>
      <c r="AW168" s="557">
        <v>27</v>
      </c>
      <c r="AX168" s="557">
        <v>36</v>
      </c>
      <c r="AY168" s="272"/>
      <c r="AZ168" s="272"/>
      <c r="BA168" s="272"/>
      <c r="BB168" s="272"/>
      <c r="BC168" s="243"/>
      <c r="BD168" s="243"/>
      <c r="BE168" s="243"/>
      <c r="BF168" s="243"/>
      <c r="BG168" s="243"/>
      <c r="BH168" s="243"/>
      <c r="BI168" s="243"/>
      <c r="BJ168" s="243"/>
      <c r="BK168" s="113"/>
      <c r="BL168" s="12"/>
      <c r="BM168" s="179">
        <v>50</v>
      </c>
      <c r="BN168" s="192">
        <v>49</v>
      </c>
      <c r="BO168" s="192">
        <v>37</v>
      </c>
      <c r="BP168" s="540">
        <v>33</v>
      </c>
      <c r="BQ168" s="180">
        <v>32</v>
      </c>
      <c r="BR168" s="175"/>
      <c r="BS168" s="175"/>
      <c r="BT168" s="175"/>
      <c r="BU168" s="175"/>
      <c r="BV168" s="175"/>
      <c r="BW168" s="175"/>
      <c r="BX168" s="175"/>
      <c r="BY168" s="192"/>
      <c r="BZ168" s="42"/>
      <c r="CA168" s="9"/>
      <c r="CB168" s="9"/>
      <c r="CC168" s="444">
        <f t="shared" si="100"/>
        <v>0</v>
      </c>
      <c r="CD168" s="444">
        <f t="shared" si="101"/>
        <v>0</v>
      </c>
      <c r="CE168" s="444">
        <f t="shared" si="102"/>
        <v>0</v>
      </c>
      <c r="CF168" s="444">
        <f t="shared" si="103"/>
        <v>0</v>
      </c>
      <c r="CG168" s="444">
        <f t="shared" si="104"/>
        <v>0</v>
      </c>
      <c r="CH168" s="444">
        <f t="shared" si="105"/>
        <v>0</v>
      </c>
      <c r="CI168" s="444">
        <f t="shared" si="106"/>
        <v>0</v>
      </c>
      <c r="CJ168" s="444">
        <f t="shared" si="107"/>
        <v>0</v>
      </c>
      <c r="CK168" s="444">
        <f t="shared" si="108"/>
        <v>0</v>
      </c>
      <c r="CL168" s="444">
        <f t="shared" si="109"/>
        <v>0</v>
      </c>
      <c r="CM168" s="444">
        <f t="shared" si="110"/>
        <v>0</v>
      </c>
      <c r="CN168" s="444">
        <f t="shared" si="111"/>
        <v>0</v>
      </c>
      <c r="CO168" s="444">
        <f t="shared" si="112"/>
        <v>0</v>
      </c>
      <c r="CP168" s="444">
        <f t="shared" si="113"/>
        <v>0</v>
      </c>
      <c r="CQ168" s="444">
        <f t="shared" si="114"/>
        <v>0</v>
      </c>
      <c r="CR168" s="444">
        <f t="shared" si="115"/>
        <v>1</v>
      </c>
      <c r="CS168" s="444">
        <f t="shared" si="116"/>
        <v>0</v>
      </c>
      <c r="CT168" s="444">
        <f t="shared" si="117"/>
        <v>0</v>
      </c>
      <c r="CU168" s="444">
        <f t="shared" si="118"/>
        <v>0</v>
      </c>
      <c r="CV168" s="444">
        <f t="shared" si="119"/>
        <v>0</v>
      </c>
      <c r="CW168" s="444">
        <f t="shared" si="120"/>
        <v>0</v>
      </c>
      <c r="CX168" s="444">
        <f t="shared" si="121"/>
        <v>0</v>
      </c>
      <c r="CY168" s="444">
        <f t="shared" si="122"/>
        <v>0</v>
      </c>
      <c r="CZ168" s="444">
        <f t="shared" si="123"/>
        <v>0</v>
      </c>
      <c r="DA168" s="444">
        <f t="shared" si="124"/>
        <v>0</v>
      </c>
      <c r="DB168" s="444">
        <f t="shared" si="125"/>
        <v>0</v>
      </c>
      <c r="DC168" s="444">
        <f t="shared" si="126"/>
        <v>1</v>
      </c>
      <c r="DD168" s="444">
        <f t="shared" si="127"/>
        <v>0</v>
      </c>
      <c r="DE168" s="444">
        <f t="shared" si="128"/>
        <v>0</v>
      </c>
      <c r="DF168" s="444">
        <f t="shared" si="129"/>
        <v>0</v>
      </c>
      <c r="DG168" s="444">
        <f t="shared" si="130"/>
        <v>0</v>
      </c>
      <c r="DH168" s="444">
        <f t="shared" si="131"/>
        <v>1</v>
      </c>
      <c r="DI168" s="444">
        <f t="shared" si="132"/>
        <v>1</v>
      </c>
      <c r="DJ168" s="444">
        <f t="shared" si="133"/>
        <v>0</v>
      </c>
      <c r="DK168" s="444">
        <f t="shared" si="134"/>
        <v>0</v>
      </c>
      <c r="DL168" s="444">
        <f t="shared" si="135"/>
        <v>1</v>
      </c>
      <c r="DM168" s="444">
        <f t="shared" si="136"/>
        <v>1</v>
      </c>
      <c r="DN168" s="444">
        <f t="shared" si="137"/>
        <v>0</v>
      </c>
      <c r="DO168" s="444">
        <f t="shared" si="138"/>
        <v>0</v>
      </c>
      <c r="DP168" s="444">
        <f t="shared" si="139"/>
        <v>0</v>
      </c>
      <c r="DQ168" s="444">
        <f t="shared" si="140"/>
        <v>0</v>
      </c>
      <c r="DR168" s="444">
        <f t="shared" si="141"/>
        <v>0</v>
      </c>
      <c r="DS168" s="444">
        <f t="shared" si="142"/>
        <v>0</v>
      </c>
      <c r="DT168" s="444">
        <f t="shared" si="143"/>
        <v>0</v>
      </c>
      <c r="DU168" s="444">
        <f t="shared" si="144"/>
        <v>0</v>
      </c>
      <c r="DV168" s="444">
        <f t="shared" si="145"/>
        <v>0</v>
      </c>
      <c r="DW168" s="444">
        <f t="shared" si="146"/>
        <v>0</v>
      </c>
      <c r="DX168" s="444">
        <f t="shared" si="147"/>
        <v>0</v>
      </c>
      <c r="DY168" s="444">
        <f t="shared" si="148"/>
        <v>1</v>
      </c>
      <c r="DZ168" s="444">
        <f t="shared" si="149"/>
        <v>1</v>
      </c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331"/>
    </row>
    <row r="169" spans="1:244" s="332" customFormat="1" ht="43.5" customHeight="1" x14ac:dyDescent="0.45">
      <c r="A169" s="404" t="s">
        <v>49</v>
      </c>
      <c r="B169" s="413">
        <v>44784</v>
      </c>
      <c r="C169" s="340"/>
      <c r="D169" s="341"/>
      <c r="E169" s="342"/>
      <c r="F169" s="342"/>
      <c r="G169" s="342"/>
      <c r="H169" s="342"/>
      <c r="I169" s="342"/>
      <c r="J169" s="342"/>
      <c r="K169" s="342"/>
      <c r="L169" s="342"/>
      <c r="M169" s="454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449" t="s">
        <v>71</v>
      </c>
      <c r="Y169" s="449">
        <v>41</v>
      </c>
      <c r="Z169" s="449">
        <v>42</v>
      </c>
      <c r="AA169" s="449">
        <v>43</v>
      </c>
      <c r="AB169" s="273"/>
      <c r="AC169" s="273"/>
      <c r="AD169" s="273"/>
      <c r="AE169" s="270"/>
      <c r="AF169" s="457"/>
      <c r="AG169" s="343"/>
      <c r="AH169" s="343"/>
      <c r="AI169" s="343"/>
      <c r="AJ169" s="343"/>
      <c r="AK169" s="343"/>
      <c r="AL169" s="343"/>
      <c r="AM169" s="343"/>
      <c r="AN169" s="343"/>
      <c r="AO169" s="343"/>
      <c r="AP169" s="343"/>
      <c r="AQ169" s="343"/>
      <c r="AR169" s="451"/>
      <c r="AS169" s="451"/>
      <c r="AT169" s="451"/>
      <c r="AU169" s="273"/>
      <c r="AV169" s="273"/>
      <c r="AW169" s="273"/>
      <c r="AX169" s="274"/>
      <c r="AY169" s="274"/>
      <c r="AZ169" s="274"/>
      <c r="BA169" s="274"/>
      <c r="BB169" s="272"/>
      <c r="BC169" s="243"/>
      <c r="BD169" s="243"/>
      <c r="BE169" s="243"/>
      <c r="BF169" s="243"/>
      <c r="BG169" s="243"/>
      <c r="BH169" s="243"/>
      <c r="BI169" s="243"/>
      <c r="BJ169" s="243"/>
      <c r="BK169" s="113"/>
      <c r="BL169" s="12"/>
      <c r="BM169" s="179">
        <v>50</v>
      </c>
      <c r="BN169" s="192">
        <v>49</v>
      </c>
      <c r="BO169" s="192">
        <v>37</v>
      </c>
      <c r="BP169" s="540">
        <v>33</v>
      </c>
      <c r="BQ169" s="180">
        <v>32</v>
      </c>
      <c r="BR169" s="175"/>
      <c r="BS169" s="175"/>
      <c r="BT169" s="175"/>
      <c r="BU169" s="175"/>
      <c r="BV169" s="175"/>
      <c r="BW169" s="175"/>
      <c r="BX169" s="175"/>
      <c r="BY169" s="192"/>
      <c r="BZ169" s="42"/>
      <c r="CA169" s="9"/>
      <c r="CB169" s="9"/>
      <c r="CC169" s="444">
        <f t="shared" ref="CC169:CC200" si="150">COUNTIF($F169:$BZ169,"1")</f>
        <v>0</v>
      </c>
      <c r="CD169" s="444">
        <f t="shared" si="101"/>
        <v>0</v>
      </c>
      <c r="CE169" s="444">
        <f t="shared" si="102"/>
        <v>0</v>
      </c>
      <c r="CF169" s="444">
        <f t="shared" si="103"/>
        <v>0</v>
      </c>
      <c r="CG169" s="444">
        <f t="shared" si="104"/>
        <v>0</v>
      </c>
      <c r="CH169" s="444">
        <f t="shared" si="105"/>
        <v>0</v>
      </c>
      <c r="CI169" s="444">
        <f t="shared" si="106"/>
        <v>0</v>
      </c>
      <c r="CJ169" s="444">
        <f t="shared" si="107"/>
        <v>0</v>
      </c>
      <c r="CK169" s="444">
        <f t="shared" si="108"/>
        <v>0</v>
      </c>
      <c r="CL169" s="444">
        <f t="shared" si="109"/>
        <v>0</v>
      </c>
      <c r="CM169" s="444">
        <f t="shared" si="110"/>
        <v>0</v>
      </c>
      <c r="CN169" s="444">
        <f t="shared" si="111"/>
        <v>0</v>
      </c>
      <c r="CO169" s="444">
        <f t="shared" si="112"/>
        <v>0</v>
      </c>
      <c r="CP169" s="444">
        <f t="shared" si="113"/>
        <v>0</v>
      </c>
      <c r="CQ169" s="444">
        <f t="shared" si="114"/>
        <v>0</v>
      </c>
      <c r="CR169" s="444">
        <f t="shared" si="115"/>
        <v>0</v>
      </c>
      <c r="CS169" s="444">
        <f t="shared" si="116"/>
        <v>0</v>
      </c>
      <c r="CT169" s="444">
        <f t="shared" si="117"/>
        <v>0</v>
      </c>
      <c r="CU169" s="444">
        <f t="shared" si="118"/>
        <v>0</v>
      </c>
      <c r="CV169" s="444">
        <f t="shared" si="119"/>
        <v>0</v>
      </c>
      <c r="CW169" s="444">
        <f t="shared" si="120"/>
        <v>0</v>
      </c>
      <c r="CX169" s="444">
        <f t="shared" si="121"/>
        <v>0</v>
      </c>
      <c r="CY169" s="444">
        <f t="shared" si="122"/>
        <v>0</v>
      </c>
      <c r="CZ169" s="444">
        <f t="shared" si="123"/>
        <v>0</v>
      </c>
      <c r="DA169" s="444">
        <f t="shared" si="124"/>
        <v>0</v>
      </c>
      <c r="DB169" s="444">
        <f t="shared" si="125"/>
        <v>0</v>
      </c>
      <c r="DC169" s="444">
        <f t="shared" si="126"/>
        <v>0</v>
      </c>
      <c r="DD169" s="444">
        <f t="shared" si="127"/>
        <v>0</v>
      </c>
      <c r="DE169" s="444">
        <f t="shared" si="128"/>
        <v>0</v>
      </c>
      <c r="DF169" s="444">
        <f t="shared" si="129"/>
        <v>0</v>
      </c>
      <c r="DG169" s="444">
        <f t="shared" si="130"/>
        <v>0</v>
      </c>
      <c r="DH169" s="444">
        <f t="shared" si="131"/>
        <v>1</v>
      </c>
      <c r="DI169" s="444">
        <f t="shared" si="132"/>
        <v>1</v>
      </c>
      <c r="DJ169" s="444">
        <f t="shared" si="133"/>
        <v>0</v>
      </c>
      <c r="DK169" s="444">
        <f t="shared" si="134"/>
        <v>0</v>
      </c>
      <c r="DL169" s="444">
        <f t="shared" si="135"/>
        <v>0</v>
      </c>
      <c r="DM169" s="444">
        <f t="shared" si="136"/>
        <v>1</v>
      </c>
      <c r="DN169" s="444">
        <f t="shared" si="137"/>
        <v>0</v>
      </c>
      <c r="DO169" s="444">
        <f t="shared" si="138"/>
        <v>0</v>
      </c>
      <c r="DP169" s="444">
        <f t="shared" si="139"/>
        <v>0</v>
      </c>
      <c r="DQ169" s="444">
        <f t="shared" si="140"/>
        <v>1</v>
      </c>
      <c r="DR169" s="444">
        <f t="shared" si="141"/>
        <v>1</v>
      </c>
      <c r="DS169" s="444">
        <f t="shared" si="142"/>
        <v>1</v>
      </c>
      <c r="DT169" s="444">
        <f t="shared" si="143"/>
        <v>0</v>
      </c>
      <c r="DU169" s="444">
        <f t="shared" si="144"/>
        <v>0</v>
      </c>
      <c r="DV169" s="444">
        <f t="shared" si="145"/>
        <v>0</v>
      </c>
      <c r="DW169" s="444">
        <f t="shared" si="146"/>
        <v>0</v>
      </c>
      <c r="DX169" s="444">
        <f t="shared" si="147"/>
        <v>0</v>
      </c>
      <c r="DY169" s="444">
        <f t="shared" si="148"/>
        <v>1</v>
      </c>
      <c r="DZ169" s="444">
        <f t="shared" si="149"/>
        <v>1</v>
      </c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331"/>
    </row>
    <row r="170" spans="1:244" s="332" customFormat="1" ht="22.5" customHeight="1" x14ac:dyDescent="0.45">
      <c r="A170" s="399" t="s">
        <v>50</v>
      </c>
      <c r="B170" s="413">
        <v>44785</v>
      </c>
      <c r="C170" s="340"/>
      <c r="D170" s="341"/>
      <c r="E170" s="342"/>
      <c r="F170" s="342"/>
      <c r="G170" s="342"/>
      <c r="H170" s="342"/>
      <c r="I170" s="342"/>
      <c r="J170" s="342"/>
      <c r="K170" s="342"/>
      <c r="L170" s="342"/>
      <c r="M170" s="454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70"/>
      <c r="Y170" s="270"/>
      <c r="Z170" s="270"/>
      <c r="AA170" s="270"/>
      <c r="AB170" s="270"/>
      <c r="AC170" s="270"/>
      <c r="AD170" s="270"/>
      <c r="AE170" s="270"/>
      <c r="AF170" s="457"/>
      <c r="AG170" s="343"/>
      <c r="AH170" s="343"/>
      <c r="AI170" s="343"/>
      <c r="AJ170" s="343"/>
      <c r="AK170" s="343"/>
      <c r="AL170" s="343"/>
      <c r="AM170" s="343"/>
      <c r="AN170" s="343"/>
      <c r="AO170" s="343"/>
      <c r="AP170" s="343"/>
      <c r="AQ170" s="343"/>
      <c r="AR170" s="344"/>
      <c r="AS170" s="344"/>
      <c r="AT170" s="344"/>
      <c r="AU170" s="345"/>
      <c r="AV170" s="271"/>
      <c r="AW170" s="271"/>
      <c r="AX170" s="272"/>
      <c r="AY170" s="272"/>
      <c r="AZ170" s="272"/>
      <c r="BA170" s="272"/>
      <c r="BB170" s="272"/>
      <c r="BC170" s="243"/>
      <c r="BD170" s="243"/>
      <c r="BE170" s="243"/>
      <c r="BF170" s="243"/>
      <c r="BG170" s="243"/>
      <c r="BH170" s="243"/>
      <c r="BI170" s="243"/>
      <c r="BJ170" s="243"/>
      <c r="BK170" s="113"/>
      <c r="BL170" s="12"/>
      <c r="BM170" s="179">
        <v>50</v>
      </c>
      <c r="BN170" s="192">
        <v>49</v>
      </c>
      <c r="BO170" s="192">
        <v>37</v>
      </c>
      <c r="BP170" s="540">
        <v>33</v>
      </c>
      <c r="BQ170" s="180">
        <v>32</v>
      </c>
      <c r="BR170" s="175"/>
      <c r="BS170" s="175"/>
      <c r="BT170" s="175"/>
      <c r="BU170" s="175"/>
      <c r="BV170" s="175"/>
      <c r="BW170" s="175"/>
      <c r="BX170" s="175"/>
      <c r="BY170" s="192"/>
      <c r="BZ170" s="42"/>
      <c r="CA170" s="9"/>
      <c r="CB170" s="9"/>
      <c r="CC170" s="444">
        <f t="shared" si="150"/>
        <v>0</v>
      </c>
      <c r="CD170" s="444">
        <f t="shared" si="101"/>
        <v>0</v>
      </c>
      <c r="CE170" s="444">
        <f t="shared" si="102"/>
        <v>0</v>
      </c>
      <c r="CF170" s="444">
        <f t="shared" si="103"/>
        <v>0</v>
      </c>
      <c r="CG170" s="444">
        <f t="shared" si="104"/>
        <v>0</v>
      </c>
      <c r="CH170" s="444">
        <f t="shared" si="105"/>
        <v>0</v>
      </c>
      <c r="CI170" s="444">
        <f t="shared" si="106"/>
        <v>0</v>
      </c>
      <c r="CJ170" s="444">
        <f t="shared" si="107"/>
        <v>0</v>
      </c>
      <c r="CK170" s="444">
        <f t="shared" si="108"/>
        <v>0</v>
      </c>
      <c r="CL170" s="444">
        <f t="shared" si="109"/>
        <v>0</v>
      </c>
      <c r="CM170" s="444">
        <f t="shared" si="110"/>
        <v>0</v>
      </c>
      <c r="CN170" s="444">
        <f t="shared" si="111"/>
        <v>0</v>
      </c>
      <c r="CO170" s="444">
        <f t="shared" si="112"/>
        <v>0</v>
      </c>
      <c r="CP170" s="444">
        <f t="shared" si="113"/>
        <v>0</v>
      </c>
      <c r="CQ170" s="444">
        <f t="shared" si="114"/>
        <v>0</v>
      </c>
      <c r="CR170" s="444">
        <f t="shared" si="115"/>
        <v>0</v>
      </c>
      <c r="CS170" s="444">
        <f t="shared" si="116"/>
        <v>0</v>
      </c>
      <c r="CT170" s="444">
        <f t="shared" si="117"/>
        <v>0</v>
      </c>
      <c r="CU170" s="444">
        <f t="shared" si="118"/>
        <v>0</v>
      </c>
      <c r="CV170" s="444">
        <f t="shared" si="119"/>
        <v>0</v>
      </c>
      <c r="CW170" s="444">
        <f t="shared" si="120"/>
        <v>0</v>
      </c>
      <c r="CX170" s="444">
        <f t="shared" si="121"/>
        <v>0</v>
      </c>
      <c r="CY170" s="444">
        <f t="shared" si="122"/>
        <v>0</v>
      </c>
      <c r="CZ170" s="444">
        <f t="shared" si="123"/>
        <v>0</v>
      </c>
      <c r="DA170" s="444">
        <f t="shared" si="124"/>
        <v>0</v>
      </c>
      <c r="DB170" s="444">
        <f t="shared" si="125"/>
        <v>0</v>
      </c>
      <c r="DC170" s="444">
        <f t="shared" si="126"/>
        <v>0</v>
      </c>
      <c r="DD170" s="444">
        <f t="shared" si="127"/>
        <v>0</v>
      </c>
      <c r="DE170" s="444">
        <f t="shared" si="128"/>
        <v>0</v>
      </c>
      <c r="DF170" s="444">
        <f t="shared" si="129"/>
        <v>0</v>
      </c>
      <c r="DG170" s="444">
        <f t="shared" si="130"/>
        <v>0</v>
      </c>
      <c r="DH170" s="444">
        <f t="shared" si="131"/>
        <v>1</v>
      </c>
      <c r="DI170" s="444">
        <f t="shared" si="132"/>
        <v>1</v>
      </c>
      <c r="DJ170" s="444">
        <f t="shared" si="133"/>
        <v>0</v>
      </c>
      <c r="DK170" s="444">
        <f t="shared" si="134"/>
        <v>0</v>
      </c>
      <c r="DL170" s="444">
        <f t="shared" si="135"/>
        <v>0</v>
      </c>
      <c r="DM170" s="444">
        <f t="shared" si="136"/>
        <v>1</v>
      </c>
      <c r="DN170" s="444">
        <f t="shared" si="137"/>
        <v>0</v>
      </c>
      <c r="DO170" s="444">
        <f t="shared" si="138"/>
        <v>0</v>
      </c>
      <c r="DP170" s="444">
        <f t="shared" si="139"/>
        <v>0</v>
      </c>
      <c r="DQ170" s="444">
        <f t="shared" si="140"/>
        <v>0</v>
      </c>
      <c r="DR170" s="444">
        <f t="shared" si="141"/>
        <v>0</v>
      </c>
      <c r="DS170" s="444">
        <f t="shared" si="142"/>
        <v>0</v>
      </c>
      <c r="DT170" s="444">
        <f t="shared" si="143"/>
        <v>0</v>
      </c>
      <c r="DU170" s="444">
        <f t="shared" si="144"/>
        <v>0</v>
      </c>
      <c r="DV170" s="444">
        <f t="shared" si="145"/>
        <v>0</v>
      </c>
      <c r="DW170" s="444">
        <f t="shared" si="146"/>
        <v>0</v>
      </c>
      <c r="DX170" s="444">
        <f t="shared" si="147"/>
        <v>0</v>
      </c>
      <c r="DY170" s="444">
        <f t="shared" si="148"/>
        <v>1</v>
      </c>
      <c r="DZ170" s="444">
        <f t="shared" si="149"/>
        <v>1</v>
      </c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331"/>
    </row>
    <row r="171" spans="1:244" s="332" customFormat="1" ht="30" customHeight="1" x14ac:dyDescent="0.45">
      <c r="A171" s="399" t="s">
        <v>51</v>
      </c>
      <c r="B171" s="413">
        <v>44786</v>
      </c>
      <c r="C171" s="340"/>
      <c r="D171" s="341"/>
      <c r="E171" s="342"/>
      <c r="F171" s="342"/>
      <c r="G171" s="342"/>
      <c r="H171" s="342"/>
      <c r="I171" s="342"/>
      <c r="J171" s="342"/>
      <c r="K171" s="342"/>
      <c r="L171" s="342"/>
      <c r="M171" s="454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70"/>
      <c r="Y171" s="270"/>
      <c r="Z171" s="270"/>
      <c r="AA171" s="270"/>
      <c r="AB171" s="270"/>
      <c r="AC171" s="270"/>
      <c r="AD171" s="270"/>
      <c r="AE171" s="270"/>
      <c r="AF171" s="457"/>
      <c r="AG171" s="343"/>
      <c r="AH171" s="343"/>
      <c r="AI171" s="343"/>
      <c r="AJ171" s="343"/>
      <c r="AK171" s="343"/>
      <c r="AL171" s="343"/>
      <c r="AM171" s="343"/>
      <c r="AN171" s="343"/>
      <c r="AO171" s="343"/>
      <c r="AP171" s="343"/>
      <c r="AQ171" s="343"/>
      <c r="AR171" s="344"/>
      <c r="AS171" s="344"/>
      <c r="AT171" s="344"/>
      <c r="AU171" s="345"/>
      <c r="AV171" s="271"/>
      <c r="AW171" s="271"/>
      <c r="AX171" s="272"/>
      <c r="AY171" s="272"/>
      <c r="AZ171" s="272"/>
      <c r="BA171" s="272"/>
      <c r="BB171" s="272"/>
      <c r="BC171" s="243"/>
      <c r="BD171" s="243"/>
      <c r="BE171" s="243"/>
      <c r="BF171" s="243"/>
      <c r="BG171" s="243"/>
      <c r="BH171" s="243"/>
      <c r="BI171" s="243"/>
      <c r="BJ171" s="243"/>
      <c r="BK171" s="113"/>
      <c r="BL171" s="12"/>
      <c r="BM171" s="179"/>
      <c r="BN171" s="192"/>
      <c r="BO171" s="192"/>
      <c r="BP171" s="540">
        <v>33</v>
      </c>
      <c r="BQ171" s="175"/>
      <c r="BR171" s="175"/>
      <c r="BS171" s="175"/>
      <c r="BT171" s="175"/>
      <c r="BU171" s="175"/>
      <c r="BV171" s="175"/>
      <c r="BW171" s="175"/>
      <c r="BX171" s="175"/>
      <c r="BY171" s="189"/>
      <c r="BZ171" s="12"/>
      <c r="CA171" s="9"/>
      <c r="CB171" s="9"/>
      <c r="CC171" s="444">
        <f t="shared" si="150"/>
        <v>0</v>
      </c>
      <c r="CD171" s="444">
        <f t="shared" si="101"/>
        <v>0</v>
      </c>
      <c r="CE171" s="444">
        <f t="shared" si="102"/>
        <v>0</v>
      </c>
      <c r="CF171" s="444">
        <f t="shared" si="103"/>
        <v>0</v>
      </c>
      <c r="CG171" s="444">
        <f t="shared" si="104"/>
        <v>0</v>
      </c>
      <c r="CH171" s="444">
        <f t="shared" si="105"/>
        <v>0</v>
      </c>
      <c r="CI171" s="444">
        <f t="shared" si="106"/>
        <v>0</v>
      </c>
      <c r="CJ171" s="444">
        <f t="shared" si="107"/>
        <v>0</v>
      </c>
      <c r="CK171" s="444">
        <f t="shared" si="108"/>
        <v>0</v>
      </c>
      <c r="CL171" s="444">
        <f t="shared" si="109"/>
        <v>0</v>
      </c>
      <c r="CM171" s="444">
        <f t="shared" si="110"/>
        <v>0</v>
      </c>
      <c r="CN171" s="444">
        <f t="shared" si="111"/>
        <v>0</v>
      </c>
      <c r="CO171" s="444">
        <f t="shared" si="112"/>
        <v>0</v>
      </c>
      <c r="CP171" s="444">
        <f t="shared" si="113"/>
        <v>0</v>
      </c>
      <c r="CQ171" s="444">
        <f t="shared" si="114"/>
        <v>0</v>
      </c>
      <c r="CR171" s="444">
        <f t="shared" si="115"/>
        <v>0</v>
      </c>
      <c r="CS171" s="444">
        <f t="shared" si="116"/>
        <v>0</v>
      </c>
      <c r="CT171" s="444">
        <f t="shared" si="117"/>
        <v>0</v>
      </c>
      <c r="CU171" s="444">
        <f t="shared" si="118"/>
        <v>0</v>
      </c>
      <c r="CV171" s="444">
        <f t="shared" si="119"/>
        <v>0</v>
      </c>
      <c r="CW171" s="444">
        <f t="shared" si="120"/>
        <v>0</v>
      </c>
      <c r="CX171" s="444">
        <f t="shared" si="121"/>
        <v>0</v>
      </c>
      <c r="CY171" s="444">
        <f t="shared" si="122"/>
        <v>0</v>
      </c>
      <c r="CZ171" s="444">
        <f t="shared" si="123"/>
        <v>0</v>
      </c>
      <c r="DA171" s="444">
        <f t="shared" si="124"/>
        <v>0</v>
      </c>
      <c r="DB171" s="444">
        <f t="shared" si="125"/>
        <v>0</v>
      </c>
      <c r="DC171" s="444">
        <f t="shared" si="126"/>
        <v>0</v>
      </c>
      <c r="DD171" s="444">
        <f t="shared" si="127"/>
        <v>0</v>
      </c>
      <c r="DE171" s="444">
        <f t="shared" si="128"/>
        <v>0</v>
      </c>
      <c r="DF171" s="444">
        <f t="shared" si="129"/>
        <v>0</v>
      </c>
      <c r="DG171" s="444">
        <f t="shared" si="130"/>
        <v>0</v>
      </c>
      <c r="DH171" s="444">
        <f t="shared" si="131"/>
        <v>0</v>
      </c>
      <c r="DI171" s="444">
        <f t="shared" si="132"/>
        <v>1</v>
      </c>
      <c r="DJ171" s="444">
        <f t="shared" si="133"/>
        <v>0</v>
      </c>
      <c r="DK171" s="444">
        <f t="shared" si="134"/>
        <v>0</v>
      </c>
      <c r="DL171" s="444">
        <f t="shared" si="135"/>
        <v>0</v>
      </c>
      <c r="DM171" s="444">
        <f t="shared" si="136"/>
        <v>0</v>
      </c>
      <c r="DN171" s="444">
        <f t="shared" si="137"/>
        <v>0</v>
      </c>
      <c r="DO171" s="444">
        <f t="shared" si="138"/>
        <v>0</v>
      </c>
      <c r="DP171" s="444">
        <f t="shared" si="139"/>
        <v>0</v>
      </c>
      <c r="DQ171" s="444">
        <f t="shared" si="140"/>
        <v>0</v>
      </c>
      <c r="DR171" s="444">
        <f t="shared" si="141"/>
        <v>0</v>
      </c>
      <c r="DS171" s="444">
        <f t="shared" si="142"/>
        <v>0</v>
      </c>
      <c r="DT171" s="444">
        <f t="shared" si="143"/>
        <v>0</v>
      </c>
      <c r="DU171" s="444">
        <f t="shared" si="144"/>
        <v>0</v>
      </c>
      <c r="DV171" s="444">
        <f t="shared" si="145"/>
        <v>0</v>
      </c>
      <c r="DW171" s="444">
        <f t="shared" si="146"/>
        <v>0</v>
      </c>
      <c r="DX171" s="444">
        <f t="shared" si="147"/>
        <v>0</v>
      </c>
      <c r="DY171" s="444">
        <f t="shared" si="148"/>
        <v>0</v>
      </c>
      <c r="DZ171" s="444">
        <f t="shared" si="149"/>
        <v>0</v>
      </c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331"/>
    </row>
    <row r="172" spans="1:244" s="332" customFormat="1" ht="15" customHeight="1" x14ac:dyDescent="0.45">
      <c r="A172" s="408" t="s">
        <v>52</v>
      </c>
      <c r="B172" s="415">
        <v>44787</v>
      </c>
      <c r="C172" s="346"/>
      <c r="D172" s="347"/>
      <c r="E172" s="348"/>
      <c r="F172" s="348"/>
      <c r="G172" s="348"/>
      <c r="H172" s="348"/>
      <c r="I172" s="348"/>
      <c r="J172" s="348"/>
      <c r="K172" s="348"/>
      <c r="L172" s="348"/>
      <c r="M172" s="484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70"/>
      <c r="Y172" s="270"/>
      <c r="Z172" s="270"/>
      <c r="AA172" s="270"/>
      <c r="AB172" s="270"/>
      <c r="AC172" s="270"/>
      <c r="AD172" s="270"/>
      <c r="AE172" s="270"/>
      <c r="AF172" s="480"/>
      <c r="AG172" s="349"/>
      <c r="AH172" s="349"/>
      <c r="AI172" s="349"/>
      <c r="AJ172" s="349"/>
      <c r="AK172" s="349"/>
      <c r="AL172" s="349"/>
      <c r="AM172" s="349"/>
      <c r="AN172" s="349"/>
      <c r="AO172" s="349"/>
      <c r="AP172" s="349"/>
      <c r="AQ172" s="349"/>
      <c r="AR172" s="350"/>
      <c r="AS172" s="350"/>
      <c r="AT172" s="350"/>
      <c r="AU172" s="351"/>
      <c r="AV172" s="276"/>
      <c r="AW172" s="276"/>
      <c r="AX172" s="324"/>
      <c r="AY172" s="324"/>
      <c r="AZ172" s="324"/>
      <c r="BA172" s="324"/>
      <c r="BB172" s="272"/>
      <c r="BC172" s="243"/>
      <c r="BD172" s="243"/>
      <c r="BE172" s="243"/>
      <c r="BF172" s="243"/>
      <c r="BG172" s="243"/>
      <c r="BH172" s="243"/>
      <c r="BI172" s="243"/>
      <c r="BJ172" s="243"/>
      <c r="BK172" s="113"/>
      <c r="BL172" s="12"/>
      <c r="BM172" s="187"/>
      <c r="BN172" s="193"/>
      <c r="BO172" s="193"/>
      <c r="BP172" s="193"/>
      <c r="BQ172" s="188"/>
      <c r="BR172" s="175"/>
      <c r="BS172" s="175"/>
      <c r="BT172" s="175"/>
      <c r="BU172" s="175"/>
      <c r="BV172" s="175"/>
      <c r="BW172" s="175"/>
      <c r="BX172" s="175"/>
      <c r="BY172" s="189"/>
      <c r="BZ172" s="12"/>
      <c r="CA172" s="9"/>
      <c r="CB172" s="9"/>
      <c r="CC172" s="444">
        <f t="shared" si="150"/>
        <v>0</v>
      </c>
      <c r="CD172" s="444">
        <f t="shared" si="101"/>
        <v>0</v>
      </c>
      <c r="CE172" s="444">
        <f t="shared" si="102"/>
        <v>0</v>
      </c>
      <c r="CF172" s="444">
        <f t="shared" si="103"/>
        <v>0</v>
      </c>
      <c r="CG172" s="444">
        <f t="shared" si="104"/>
        <v>0</v>
      </c>
      <c r="CH172" s="444">
        <f t="shared" si="105"/>
        <v>0</v>
      </c>
      <c r="CI172" s="444">
        <f t="shared" si="106"/>
        <v>0</v>
      </c>
      <c r="CJ172" s="444">
        <f t="shared" si="107"/>
        <v>0</v>
      </c>
      <c r="CK172" s="444">
        <f t="shared" si="108"/>
        <v>0</v>
      </c>
      <c r="CL172" s="444">
        <f t="shared" si="109"/>
        <v>0</v>
      </c>
      <c r="CM172" s="444">
        <f t="shared" si="110"/>
        <v>0</v>
      </c>
      <c r="CN172" s="444">
        <f t="shared" si="111"/>
        <v>0</v>
      </c>
      <c r="CO172" s="444">
        <f t="shared" si="112"/>
        <v>0</v>
      </c>
      <c r="CP172" s="444">
        <f t="shared" si="113"/>
        <v>0</v>
      </c>
      <c r="CQ172" s="444">
        <f t="shared" si="114"/>
        <v>0</v>
      </c>
      <c r="CR172" s="444">
        <f t="shared" si="115"/>
        <v>0</v>
      </c>
      <c r="CS172" s="444">
        <f t="shared" si="116"/>
        <v>0</v>
      </c>
      <c r="CT172" s="444">
        <f t="shared" si="117"/>
        <v>0</v>
      </c>
      <c r="CU172" s="444">
        <f t="shared" si="118"/>
        <v>0</v>
      </c>
      <c r="CV172" s="444">
        <f t="shared" si="119"/>
        <v>0</v>
      </c>
      <c r="CW172" s="444">
        <f t="shared" si="120"/>
        <v>0</v>
      </c>
      <c r="CX172" s="444">
        <f t="shared" si="121"/>
        <v>0</v>
      </c>
      <c r="CY172" s="444">
        <f t="shared" si="122"/>
        <v>0</v>
      </c>
      <c r="CZ172" s="444">
        <f t="shared" si="123"/>
        <v>0</v>
      </c>
      <c r="DA172" s="444">
        <f t="shared" si="124"/>
        <v>0</v>
      </c>
      <c r="DB172" s="444">
        <f t="shared" si="125"/>
        <v>0</v>
      </c>
      <c r="DC172" s="444">
        <f t="shared" si="126"/>
        <v>0</v>
      </c>
      <c r="DD172" s="444">
        <f t="shared" si="127"/>
        <v>0</v>
      </c>
      <c r="DE172" s="444">
        <f t="shared" si="128"/>
        <v>0</v>
      </c>
      <c r="DF172" s="444">
        <f t="shared" si="129"/>
        <v>0</v>
      </c>
      <c r="DG172" s="444">
        <f t="shared" si="130"/>
        <v>0</v>
      </c>
      <c r="DH172" s="444">
        <f t="shared" si="131"/>
        <v>0</v>
      </c>
      <c r="DI172" s="444">
        <f t="shared" si="132"/>
        <v>0</v>
      </c>
      <c r="DJ172" s="444">
        <f t="shared" si="133"/>
        <v>0</v>
      </c>
      <c r="DK172" s="444">
        <f t="shared" si="134"/>
        <v>0</v>
      </c>
      <c r="DL172" s="444">
        <f t="shared" si="135"/>
        <v>0</v>
      </c>
      <c r="DM172" s="444">
        <f t="shared" si="136"/>
        <v>0</v>
      </c>
      <c r="DN172" s="444">
        <f t="shared" si="137"/>
        <v>0</v>
      </c>
      <c r="DO172" s="444">
        <f t="shared" si="138"/>
        <v>0</v>
      </c>
      <c r="DP172" s="444">
        <f t="shared" si="139"/>
        <v>0</v>
      </c>
      <c r="DQ172" s="444">
        <f t="shared" si="140"/>
        <v>0</v>
      </c>
      <c r="DR172" s="444">
        <f t="shared" si="141"/>
        <v>0</v>
      </c>
      <c r="DS172" s="444">
        <f t="shared" si="142"/>
        <v>0</v>
      </c>
      <c r="DT172" s="444">
        <f t="shared" si="143"/>
        <v>0</v>
      </c>
      <c r="DU172" s="444">
        <f t="shared" si="144"/>
        <v>0</v>
      </c>
      <c r="DV172" s="444">
        <f t="shared" si="145"/>
        <v>0</v>
      </c>
      <c r="DW172" s="444">
        <f t="shared" si="146"/>
        <v>0</v>
      </c>
      <c r="DX172" s="444">
        <f t="shared" si="147"/>
        <v>0</v>
      </c>
      <c r="DY172" s="444">
        <f t="shared" si="148"/>
        <v>0</v>
      </c>
      <c r="DZ172" s="444">
        <f t="shared" si="149"/>
        <v>0</v>
      </c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331"/>
    </row>
    <row r="173" spans="1:244" s="332" customFormat="1" ht="15" customHeight="1" x14ac:dyDescent="0.45">
      <c r="A173" s="399" t="s">
        <v>46</v>
      </c>
      <c r="B173" s="413">
        <v>44788</v>
      </c>
      <c r="C173" s="49"/>
      <c r="D173" s="50"/>
      <c r="E173" s="269"/>
      <c r="F173" s="269"/>
      <c r="G173" s="269"/>
      <c r="H173" s="269"/>
      <c r="I173" s="269"/>
      <c r="J173" s="269"/>
      <c r="K173" s="269"/>
      <c r="L173" s="269"/>
      <c r="M173" s="485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70"/>
      <c r="Y173" s="270"/>
      <c r="Z173" s="270"/>
      <c r="AA173" s="270"/>
      <c r="AB173" s="270"/>
      <c r="AC173" s="270"/>
      <c r="AD173" s="270"/>
      <c r="AE173" s="270"/>
      <c r="AF173" s="488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1"/>
      <c r="AV173" s="271"/>
      <c r="AW173" s="271"/>
      <c r="AX173" s="272"/>
      <c r="AY173" s="272"/>
      <c r="AZ173" s="272"/>
      <c r="BA173" s="272"/>
      <c r="BB173" s="272"/>
      <c r="BC173" s="171"/>
      <c r="BD173" s="171"/>
      <c r="BE173" s="171"/>
      <c r="BF173" s="171"/>
      <c r="BG173" s="171"/>
      <c r="BH173" s="171"/>
      <c r="BI173" s="171"/>
      <c r="BJ173" s="171"/>
      <c r="BK173" s="452"/>
      <c r="BL173" s="106"/>
      <c r="BM173" s="175"/>
      <c r="BN173" s="175"/>
      <c r="BO173" s="175"/>
      <c r="BP173" s="175"/>
      <c r="BQ173" s="175"/>
      <c r="BR173" s="174"/>
      <c r="BS173" s="175"/>
      <c r="BT173" s="175"/>
      <c r="BU173" s="175"/>
      <c r="BV173" s="175"/>
      <c r="BW173" s="175"/>
      <c r="BX173" s="175"/>
      <c r="BY173" s="189"/>
      <c r="BZ173" s="12"/>
      <c r="CA173" s="9"/>
      <c r="CB173" s="9"/>
      <c r="CC173" s="444">
        <f t="shared" si="150"/>
        <v>0</v>
      </c>
      <c r="CD173" s="444">
        <f t="shared" si="101"/>
        <v>0</v>
      </c>
      <c r="CE173" s="444">
        <f t="shared" si="102"/>
        <v>0</v>
      </c>
      <c r="CF173" s="444">
        <f t="shared" si="103"/>
        <v>0</v>
      </c>
      <c r="CG173" s="444">
        <f t="shared" si="104"/>
        <v>0</v>
      </c>
      <c r="CH173" s="444">
        <f t="shared" si="105"/>
        <v>0</v>
      </c>
      <c r="CI173" s="444">
        <f t="shared" si="106"/>
        <v>0</v>
      </c>
      <c r="CJ173" s="444">
        <f t="shared" si="107"/>
        <v>0</v>
      </c>
      <c r="CK173" s="444">
        <f t="shared" si="108"/>
        <v>0</v>
      </c>
      <c r="CL173" s="444">
        <f t="shared" si="109"/>
        <v>0</v>
      </c>
      <c r="CM173" s="444">
        <f t="shared" si="110"/>
        <v>0</v>
      </c>
      <c r="CN173" s="444">
        <f t="shared" si="111"/>
        <v>0</v>
      </c>
      <c r="CO173" s="444">
        <f t="shared" si="112"/>
        <v>0</v>
      </c>
      <c r="CP173" s="444">
        <f t="shared" si="113"/>
        <v>0</v>
      </c>
      <c r="CQ173" s="444">
        <f t="shared" si="114"/>
        <v>0</v>
      </c>
      <c r="CR173" s="444">
        <f t="shared" si="115"/>
        <v>0</v>
      </c>
      <c r="CS173" s="444">
        <f t="shared" si="116"/>
        <v>0</v>
      </c>
      <c r="CT173" s="444">
        <f t="shared" si="117"/>
        <v>0</v>
      </c>
      <c r="CU173" s="444">
        <f t="shared" si="118"/>
        <v>0</v>
      </c>
      <c r="CV173" s="444">
        <f t="shared" si="119"/>
        <v>0</v>
      </c>
      <c r="CW173" s="444">
        <f t="shared" si="120"/>
        <v>0</v>
      </c>
      <c r="CX173" s="444">
        <f t="shared" si="121"/>
        <v>0</v>
      </c>
      <c r="CY173" s="444">
        <f t="shared" si="122"/>
        <v>0</v>
      </c>
      <c r="CZ173" s="444">
        <f t="shared" si="123"/>
        <v>0</v>
      </c>
      <c r="DA173" s="444">
        <f t="shared" si="124"/>
        <v>0</v>
      </c>
      <c r="DB173" s="444">
        <f t="shared" si="125"/>
        <v>0</v>
      </c>
      <c r="DC173" s="444">
        <f t="shared" si="126"/>
        <v>0</v>
      </c>
      <c r="DD173" s="444">
        <f t="shared" si="127"/>
        <v>0</v>
      </c>
      <c r="DE173" s="444">
        <f t="shared" si="128"/>
        <v>0</v>
      </c>
      <c r="DF173" s="444">
        <f t="shared" si="129"/>
        <v>0</v>
      </c>
      <c r="DG173" s="444">
        <f t="shared" si="130"/>
        <v>0</v>
      </c>
      <c r="DH173" s="444">
        <f t="shared" si="131"/>
        <v>0</v>
      </c>
      <c r="DI173" s="444">
        <f t="shared" si="132"/>
        <v>0</v>
      </c>
      <c r="DJ173" s="444">
        <f t="shared" si="133"/>
        <v>0</v>
      </c>
      <c r="DK173" s="444">
        <f t="shared" si="134"/>
        <v>0</v>
      </c>
      <c r="DL173" s="444">
        <f t="shared" si="135"/>
        <v>0</v>
      </c>
      <c r="DM173" s="444">
        <f t="shared" si="136"/>
        <v>0</v>
      </c>
      <c r="DN173" s="444">
        <f t="shared" si="137"/>
        <v>0</v>
      </c>
      <c r="DO173" s="444">
        <f t="shared" si="138"/>
        <v>0</v>
      </c>
      <c r="DP173" s="444">
        <f t="shared" si="139"/>
        <v>0</v>
      </c>
      <c r="DQ173" s="444">
        <f t="shared" si="140"/>
        <v>0</v>
      </c>
      <c r="DR173" s="444">
        <f t="shared" si="141"/>
        <v>0</v>
      </c>
      <c r="DS173" s="444">
        <f t="shared" si="142"/>
        <v>0</v>
      </c>
      <c r="DT173" s="444">
        <f t="shared" si="143"/>
        <v>0</v>
      </c>
      <c r="DU173" s="444">
        <f t="shared" si="144"/>
        <v>0</v>
      </c>
      <c r="DV173" s="444">
        <f t="shared" si="145"/>
        <v>0</v>
      </c>
      <c r="DW173" s="444">
        <f t="shared" si="146"/>
        <v>0</v>
      </c>
      <c r="DX173" s="444">
        <f t="shared" si="147"/>
        <v>0</v>
      </c>
      <c r="DY173" s="444">
        <f t="shared" si="148"/>
        <v>0</v>
      </c>
      <c r="DZ173" s="444">
        <f t="shared" si="149"/>
        <v>0</v>
      </c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331"/>
    </row>
    <row r="174" spans="1:244" s="332" customFormat="1" ht="15" customHeight="1" x14ac:dyDescent="0.45">
      <c r="A174" s="399" t="s">
        <v>47</v>
      </c>
      <c r="B174" s="413">
        <v>44789</v>
      </c>
      <c r="C174" s="49"/>
      <c r="D174" s="50"/>
      <c r="E174" s="269"/>
      <c r="F174" s="269"/>
      <c r="G174" s="269"/>
      <c r="H174" s="269"/>
      <c r="I174" s="269"/>
      <c r="J174" s="269"/>
      <c r="K174" s="269"/>
      <c r="L174" s="269"/>
      <c r="M174" s="485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70"/>
      <c r="Y174" s="270"/>
      <c r="Z174" s="270"/>
      <c r="AA174" s="270"/>
      <c r="AB174" s="270"/>
      <c r="AC174" s="270"/>
      <c r="AD174" s="270"/>
      <c r="AE174" s="270"/>
      <c r="AF174" s="488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1"/>
      <c r="AV174" s="271"/>
      <c r="AW174" s="271"/>
      <c r="AX174" s="271"/>
      <c r="AY174" s="313"/>
      <c r="AZ174" s="378"/>
      <c r="BA174" s="378"/>
      <c r="BB174" s="378"/>
      <c r="BC174" s="171"/>
      <c r="BD174" s="171"/>
      <c r="BE174" s="171"/>
      <c r="BF174" s="171"/>
      <c r="BG174" s="171"/>
      <c r="BH174" s="171"/>
      <c r="BI174" s="171"/>
      <c r="BJ174" s="171"/>
      <c r="BK174" s="113"/>
      <c r="BL174" s="12"/>
      <c r="BM174" s="175"/>
      <c r="BN174" s="175"/>
      <c r="BO174" s="175"/>
      <c r="BP174" s="175"/>
      <c r="BQ174" s="175"/>
      <c r="BR174" s="174"/>
      <c r="BS174" s="175"/>
      <c r="BT174" s="175"/>
      <c r="BU174" s="175"/>
      <c r="BV174" s="175"/>
      <c r="BW174" s="175"/>
      <c r="BX174" s="175"/>
      <c r="BY174" s="189"/>
      <c r="BZ174" s="12"/>
      <c r="CA174" s="9"/>
      <c r="CB174" s="9"/>
      <c r="CC174" s="444">
        <f t="shared" si="150"/>
        <v>0</v>
      </c>
      <c r="CD174" s="444">
        <f t="shared" si="101"/>
        <v>0</v>
      </c>
      <c r="CE174" s="444">
        <f t="shared" si="102"/>
        <v>0</v>
      </c>
      <c r="CF174" s="444">
        <f t="shared" si="103"/>
        <v>0</v>
      </c>
      <c r="CG174" s="444">
        <f t="shared" si="104"/>
        <v>0</v>
      </c>
      <c r="CH174" s="444">
        <f t="shared" si="105"/>
        <v>0</v>
      </c>
      <c r="CI174" s="444">
        <f t="shared" si="106"/>
        <v>0</v>
      </c>
      <c r="CJ174" s="444">
        <f t="shared" si="107"/>
        <v>0</v>
      </c>
      <c r="CK174" s="444">
        <f t="shared" si="108"/>
        <v>0</v>
      </c>
      <c r="CL174" s="444">
        <f t="shared" si="109"/>
        <v>0</v>
      </c>
      <c r="CM174" s="444">
        <f t="shared" si="110"/>
        <v>0</v>
      </c>
      <c r="CN174" s="444">
        <f t="shared" si="111"/>
        <v>0</v>
      </c>
      <c r="CO174" s="444">
        <f t="shared" si="112"/>
        <v>0</v>
      </c>
      <c r="CP174" s="444">
        <f t="shared" si="113"/>
        <v>0</v>
      </c>
      <c r="CQ174" s="444">
        <f t="shared" si="114"/>
        <v>0</v>
      </c>
      <c r="CR174" s="444">
        <f t="shared" si="115"/>
        <v>0</v>
      </c>
      <c r="CS174" s="444">
        <f t="shared" si="116"/>
        <v>0</v>
      </c>
      <c r="CT174" s="444">
        <f t="shared" si="117"/>
        <v>0</v>
      </c>
      <c r="CU174" s="444">
        <f t="shared" si="118"/>
        <v>0</v>
      </c>
      <c r="CV174" s="444">
        <f t="shared" si="119"/>
        <v>0</v>
      </c>
      <c r="CW174" s="444">
        <f t="shared" si="120"/>
        <v>0</v>
      </c>
      <c r="CX174" s="444">
        <f t="shared" si="121"/>
        <v>0</v>
      </c>
      <c r="CY174" s="444">
        <f t="shared" si="122"/>
        <v>0</v>
      </c>
      <c r="CZ174" s="444">
        <f t="shared" si="123"/>
        <v>0</v>
      </c>
      <c r="DA174" s="444">
        <f t="shared" si="124"/>
        <v>0</v>
      </c>
      <c r="DB174" s="444">
        <f t="shared" si="125"/>
        <v>0</v>
      </c>
      <c r="DC174" s="444">
        <f t="shared" si="126"/>
        <v>0</v>
      </c>
      <c r="DD174" s="444">
        <f t="shared" si="127"/>
        <v>0</v>
      </c>
      <c r="DE174" s="444">
        <f t="shared" si="128"/>
        <v>0</v>
      </c>
      <c r="DF174" s="444">
        <f t="shared" si="129"/>
        <v>0</v>
      </c>
      <c r="DG174" s="444">
        <f t="shared" si="130"/>
        <v>0</v>
      </c>
      <c r="DH174" s="444">
        <f t="shared" si="131"/>
        <v>0</v>
      </c>
      <c r="DI174" s="444">
        <f t="shared" si="132"/>
        <v>0</v>
      </c>
      <c r="DJ174" s="444">
        <f t="shared" si="133"/>
        <v>0</v>
      </c>
      <c r="DK174" s="444">
        <f t="shared" si="134"/>
        <v>0</v>
      </c>
      <c r="DL174" s="444">
        <f t="shared" si="135"/>
        <v>0</v>
      </c>
      <c r="DM174" s="444">
        <f t="shared" si="136"/>
        <v>0</v>
      </c>
      <c r="DN174" s="444">
        <f t="shared" si="137"/>
        <v>0</v>
      </c>
      <c r="DO174" s="444">
        <f t="shared" si="138"/>
        <v>0</v>
      </c>
      <c r="DP174" s="444">
        <f t="shared" si="139"/>
        <v>0</v>
      </c>
      <c r="DQ174" s="444">
        <f t="shared" si="140"/>
        <v>0</v>
      </c>
      <c r="DR174" s="444">
        <f t="shared" si="141"/>
        <v>0</v>
      </c>
      <c r="DS174" s="444">
        <f t="shared" si="142"/>
        <v>0</v>
      </c>
      <c r="DT174" s="444">
        <f t="shared" si="143"/>
        <v>0</v>
      </c>
      <c r="DU174" s="444">
        <f t="shared" si="144"/>
        <v>0</v>
      </c>
      <c r="DV174" s="444">
        <f t="shared" si="145"/>
        <v>0</v>
      </c>
      <c r="DW174" s="444">
        <f t="shared" si="146"/>
        <v>0</v>
      </c>
      <c r="DX174" s="444">
        <f t="shared" si="147"/>
        <v>0</v>
      </c>
      <c r="DY174" s="444">
        <f t="shared" si="148"/>
        <v>0</v>
      </c>
      <c r="DZ174" s="444">
        <f t="shared" si="149"/>
        <v>0</v>
      </c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331"/>
    </row>
    <row r="175" spans="1:244" s="332" customFormat="1" ht="15" customHeight="1" x14ac:dyDescent="0.45">
      <c r="A175" s="399" t="s">
        <v>48</v>
      </c>
      <c r="B175" s="413">
        <v>44790</v>
      </c>
      <c r="C175" s="49"/>
      <c r="D175" s="50"/>
      <c r="E175" s="269"/>
      <c r="F175" s="269"/>
      <c r="G175" s="269"/>
      <c r="H175" s="269"/>
      <c r="I175" s="269"/>
      <c r="J175" s="269"/>
      <c r="K175" s="269"/>
      <c r="L175" s="269"/>
      <c r="M175" s="485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70"/>
      <c r="Y175" s="270"/>
      <c r="Z175" s="270"/>
      <c r="AA175" s="270"/>
      <c r="AB175" s="270"/>
      <c r="AC175" s="270"/>
      <c r="AD175" s="270"/>
      <c r="AE175" s="270"/>
      <c r="AF175" s="488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1"/>
      <c r="AV175" s="271"/>
      <c r="AW175" s="271"/>
      <c r="AX175" s="271"/>
      <c r="AY175" s="271"/>
      <c r="AZ175" s="272"/>
      <c r="BA175" s="272"/>
      <c r="BB175" s="272"/>
      <c r="BC175" s="171"/>
      <c r="BD175" s="171"/>
      <c r="BE175" s="171"/>
      <c r="BF175" s="171"/>
      <c r="BG175" s="171"/>
      <c r="BH175" s="171"/>
      <c r="BI175" s="171"/>
      <c r="BJ175" s="171"/>
      <c r="BK175" s="113"/>
      <c r="BL175" s="12"/>
      <c r="BM175" s="175"/>
      <c r="BN175" s="175"/>
      <c r="BO175" s="175"/>
      <c r="BP175" s="175"/>
      <c r="BQ175" s="175"/>
      <c r="BR175" s="174"/>
      <c r="BS175" s="175"/>
      <c r="BT175" s="175"/>
      <c r="BU175" s="175"/>
      <c r="BV175" s="175"/>
      <c r="BW175" s="175"/>
      <c r="BX175" s="175"/>
      <c r="BY175" s="189"/>
      <c r="BZ175" s="12"/>
      <c r="CA175" s="9"/>
      <c r="CB175" s="9"/>
      <c r="CC175" s="444">
        <f t="shared" si="150"/>
        <v>0</v>
      </c>
      <c r="CD175" s="444">
        <f t="shared" si="101"/>
        <v>0</v>
      </c>
      <c r="CE175" s="444">
        <f t="shared" si="102"/>
        <v>0</v>
      </c>
      <c r="CF175" s="444">
        <f t="shared" si="103"/>
        <v>0</v>
      </c>
      <c r="CG175" s="444">
        <f t="shared" si="104"/>
        <v>0</v>
      </c>
      <c r="CH175" s="444">
        <f t="shared" si="105"/>
        <v>0</v>
      </c>
      <c r="CI175" s="444">
        <f t="shared" si="106"/>
        <v>0</v>
      </c>
      <c r="CJ175" s="444">
        <f t="shared" si="107"/>
        <v>0</v>
      </c>
      <c r="CK175" s="444">
        <f t="shared" si="108"/>
        <v>0</v>
      </c>
      <c r="CL175" s="444">
        <f t="shared" si="109"/>
        <v>0</v>
      </c>
      <c r="CM175" s="444">
        <f t="shared" si="110"/>
        <v>0</v>
      </c>
      <c r="CN175" s="444">
        <f t="shared" si="111"/>
        <v>0</v>
      </c>
      <c r="CO175" s="444">
        <f t="shared" si="112"/>
        <v>0</v>
      </c>
      <c r="CP175" s="444">
        <f t="shared" si="113"/>
        <v>0</v>
      </c>
      <c r="CQ175" s="444">
        <f t="shared" si="114"/>
        <v>0</v>
      </c>
      <c r="CR175" s="444">
        <f t="shared" si="115"/>
        <v>0</v>
      </c>
      <c r="CS175" s="444">
        <f t="shared" si="116"/>
        <v>0</v>
      </c>
      <c r="CT175" s="444">
        <f t="shared" si="117"/>
        <v>0</v>
      </c>
      <c r="CU175" s="444">
        <f t="shared" si="118"/>
        <v>0</v>
      </c>
      <c r="CV175" s="444">
        <f t="shared" si="119"/>
        <v>0</v>
      </c>
      <c r="CW175" s="444">
        <f t="shared" si="120"/>
        <v>0</v>
      </c>
      <c r="CX175" s="444">
        <f t="shared" si="121"/>
        <v>0</v>
      </c>
      <c r="CY175" s="444">
        <f t="shared" si="122"/>
        <v>0</v>
      </c>
      <c r="CZ175" s="444">
        <f t="shared" si="123"/>
        <v>0</v>
      </c>
      <c r="DA175" s="444">
        <f t="shared" si="124"/>
        <v>0</v>
      </c>
      <c r="DB175" s="444">
        <f t="shared" si="125"/>
        <v>0</v>
      </c>
      <c r="DC175" s="444">
        <f t="shared" si="126"/>
        <v>0</v>
      </c>
      <c r="DD175" s="444">
        <f t="shared" si="127"/>
        <v>0</v>
      </c>
      <c r="DE175" s="444">
        <f t="shared" si="128"/>
        <v>0</v>
      </c>
      <c r="DF175" s="444">
        <f t="shared" si="129"/>
        <v>0</v>
      </c>
      <c r="DG175" s="444">
        <f t="shared" si="130"/>
        <v>0</v>
      </c>
      <c r="DH175" s="444">
        <f t="shared" si="131"/>
        <v>0</v>
      </c>
      <c r="DI175" s="444">
        <f t="shared" si="132"/>
        <v>0</v>
      </c>
      <c r="DJ175" s="444">
        <f t="shared" si="133"/>
        <v>0</v>
      </c>
      <c r="DK175" s="444">
        <f t="shared" si="134"/>
        <v>0</v>
      </c>
      <c r="DL175" s="444">
        <f t="shared" si="135"/>
        <v>0</v>
      </c>
      <c r="DM175" s="444">
        <f t="shared" si="136"/>
        <v>0</v>
      </c>
      <c r="DN175" s="444">
        <f t="shared" si="137"/>
        <v>0</v>
      </c>
      <c r="DO175" s="444">
        <f t="shared" si="138"/>
        <v>0</v>
      </c>
      <c r="DP175" s="444">
        <f t="shared" si="139"/>
        <v>0</v>
      </c>
      <c r="DQ175" s="444">
        <f t="shared" si="140"/>
        <v>0</v>
      </c>
      <c r="DR175" s="444">
        <f t="shared" si="141"/>
        <v>0</v>
      </c>
      <c r="DS175" s="444">
        <f t="shared" si="142"/>
        <v>0</v>
      </c>
      <c r="DT175" s="444">
        <f t="shared" si="143"/>
        <v>0</v>
      </c>
      <c r="DU175" s="444">
        <f t="shared" si="144"/>
        <v>0</v>
      </c>
      <c r="DV175" s="444">
        <f t="shared" si="145"/>
        <v>0</v>
      </c>
      <c r="DW175" s="444">
        <f t="shared" si="146"/>
        <v>0</v>
      </c>
      <c r="DX175" s="444">
        <f t="shared" si="147"/>
        <v>0</v>
      </c>
      <c r="DY175" s="444">
        <f t="shared" si="148"/>
        <v>0</v>
      </c>
      <c r="DZ175" s="444">
        <f t="shared" si="149"/>
        <v>0</v>
      </c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331"/>
    </row>
    <row r="176" spans="1:244" s="332" customFormat="1" ht="15" customHeight="1" x14ac:dyDescent="0.45">
      <c r="A176" s="399" t="s">
        <v>49</v>
      </c>
      <c r="B176" s="413">
        <v>44791</v>
      </c>
      <c r="C176" s="49"/>
      <c r="D176" s="50"/>
      <c r="E176" s="269"/>
      <c r="F176" s="269"/>
      <c r="G176" s="269"/>
      <c r="H176" s="269"/>
      <c r="I176" s="269"/>
      <c r="J176" s="269"/>
      <c r="K176" s="269"/>
      <c r="L176" s="269"/>
      <c r="M176" s="485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70"/>
      <c r="Y176" s="270"/>
      <c r="Z176" s="270"/>
      <c r="AA176" s="270"/>
      <c r="AB176" s="270"/>
      <c r="AC176" s="270"/>
      <c r="AD176" s="270"/>
      <c r="AE176" s="270"/>
      <c r="AF176" s="488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1"/>
      <c r="AV176" s="271"/>
      <c r="AW176" s="271"/>
      <c r="AX176" s="271"/>
      <c r="AY176" s="271"/>
      <c r="AZ176" s="272"/>
      <c r="BA176" s="272"/>
      <c r="BB176" s="272"/>
      <c r="BC176" s="171"/>
      <c r="BD176" s="171"/>
      <c r="BE176" s="171"/>
      <c r="BF176" s="171"/>
      <c r="BG176" s="171"/>
      <c r="BH176" s="171"/>
      <c r="BI176" s="171"/>
      <c r="BJ176" s="171"/>
      <c r="BK176" s="113"/>
      <c r="BL176" s="12"/>
      <c r="BM176" s="175"/>
      <c r="BN176" s="175"/>
      <c r="BO176" s="175"/>
      <c r="BP176" s="175"/>
      <c r="BQ176" s="175"/>
      <c r="BR176" s="174"/>
      <c r="BS176" s="175"/>
      <c r="BT176" s="175"/>
      <c r="BU176" s="175"/>
      <c r="BV176" s="175"/>
      <c r="BW176" s="175"/>
      <c r="BX176" s="175"/>
      <c r="BY176" s="189"/>
      <c r="BZ176" s="12"/>
      <c r="CA176" s="9"/>
      <c r="CB176" s="9"/>
      <c r="CC176" s="444">
        <f t="shared" si="150"/>
        <v>0</v>
      </c>
      <c r="CD176" s="444">
        <f t="shared" si="101"/>
        <v>0</v>
      </c>
      <c r="CE176" s="444">
        <f t="shared" si="102"/>
        <v>0</v>
      </c>
      <c r="CF176" s="444">
        <f t="shared" si="103"/>
        <v>0</v>
      </c>
      <c r="CG176" s="444">
        <f t="shared" si="104"/>
        <v>0</v>
      </c>
      <c r="CH176" s="444">
        <f t="shared" si="105"/>
        <v>0</v>
      </c>
      <c r="CI176" s="444">
        <f t="shared" si="106"/>
        <v>0</v>
      </c>
      <c r="CJ176" s="444">
        <f t="shared" si="107"/>
        <v>0</v>
      </c>
      <c r="CK176" s="444">
        <f t="shared" si="108"/>
        <v>0</v>
      </c>
      <c r="CL176" s="444">
        <f t="shared" si="109"/>
        <v>0</v>
      </c>
      <c r="CM176" s="444">
        <f t="shared" si="110"/>
        <v>0</v>
      </c>
      <c r="CN176" s="444">
        <f t="shared" si="111"/>
        <v>0</v>
      </c>
      <c r="CO176" s="444">
        <f t="shared" si="112"/>
        <v>0</v>
      </c>
      <c r="CP176" s="444">
        <f t="shared" si="113"/>
        <v>0</v>
      </c>
      <c r="CQ176" s="444">
        <f t="shared" si="114"/>
        <v>0</v>
      </c>
      <c r="CR176" s="444">
        <f t="shared" si="115"/>
        <v>0</v>
      </c>
      <c r="CS176" s="444">
        <f t="shared" si="116"/>
        <v>0</v>
      </c>
      <c r="CT176" s="444">
        <f t="shared" si="117"/>
        <v>0</v>
      </c>
      <c r="CU176" s="444">
        <f t="shared" si="118"/>
        <v>0</v>
      </c>
      <c r="CV176" s="444">
        <f t="shared" si="119"/>
        <v>0</v>
      </c>
      <c r="CW176" s="444">
        <f t="shared" si="120"/>
        <v>0</v>
      </c>
      <c r="CX176" s="444">
        <f t="shared" si="121"/>
        <v>0</v>
      </c>
      <c r="CY176" s="444">
        <f t="shared" si="122"/>
        <v>0</v>
      </c>
      <c r="CZ176" s="444">
        <f t="shared" si="123"/>
        <v>0</v>
      </c>
      <c r="DA176" s="444">
        <f t="shared" si="124"/>
        <v>0</v>
      </c>
      <c r="DB176" s="444">
        <f t="shared" si="125"/>
        <v>0</v>
      </c>
      <c r="DC176" s="444">
        <f t="shared" si="126"/>
        <v>0</v>
      </c>
      <c r="DD176" s="444">
        <f t="shared" si="127"/>
        <v>0</v>
      </c>
      <c r="DE176" s="444">
        <f t="shared" si="128"/>
        <v>0</v>
      </c>
      <c r="DF176" s="444">
        <f t="shared" si="129"/>
        <v>0</v>
      </c>
      <c r="DG176" s="444">
        <f t="shared" si="130"/>
        <v>0</v>
      </c>
      <c r="DH176" s="444">
        <f t="shared" si="131"/>
        <v>0</v>
      </c>
      <c r="DI176" s="444">
        <f t="shared" si="132"/>
        <v>0</v>
      </c>
      <c r="DJ176" s="444">
        <f t="shared" si="133"/>
        <v>0</v>
      </c>
      <c r="DK176" s="444">
        <f t="shared" si="134"/>
        <v>0</v>
      </c>
      <c r="DL176" s="444">
        <f t="shared" si="135"/>
        <v>0</v>
      </c>
      <c r="DM176" s="444">
        <f t="shared" si="136"/>
        <v>0</v>
      </c>
      <c r="DN176" s="444">
        <f t="shared" si="137"/>
        <v>0</v>
      </c>
      <c r="DO176" s="444">
        <f t="shared" si="138"/>
        <v>0</v>
      </c>
      <c r="DP176" s="444">
        <f t="shared" si="139"/>
        <v>0</v>
      </c>
      <c r="DQ176" s="444">
        <f t="shared" si="140"/>
        <v>0</v>
      </c>
      <c r="DR176" s="444">
        <f t="shared" si="141"/>
        <v>0</v>
      </c>
      <c r="DS176" s="444">
        <f t="shared" si="142"/>
        <v>0</v>
      </c>
      <c r="DT176" s="444">
        <f t="shared" si="143"/>
        <v>0</v>
      </c>
      <c r="DU176" s="444">
        <f t="shared" si="144"/>
        <v>0</v>
      </c>
      <c r="DV176" s="444">
        <f t="shared" si="145"/>
        <v>0</v>
      </c>
      <c r="DW176" s="444">
        <f t="shared" si="146"/>
        <v>0</v>
      </c>
      <c r="DX176" s="444">
        <f t="shared" si="147"/>
        <v>0</v>
      </c>
      <c r="DY176" s="444">
        <f t="shared" si="148"/>
        <v>0</v>
      </c>
      <c r="DZ176" s="444">
        <f t="shared" si="149"/>
        <v>0</v>
      </c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331"/>
    </row>
    <row r="177" spans="1:244" s="332" customFormat="1" ht="15" customHeight="1" x14ac:dyDescent="0.45">
      <c r="A177" s="399" t="s">
        <v>50</v>
      </c>
      <c r="B177" s="413">
        <v>44792</v>
      </c>
      <c r="C177" s="49"/>
      <c r="D177" s="50"/>
      <c r="E177" s="269"/>
      <c r="F177" s="269"/>
      <c r="G177" s="269"/>
      <c r="H177" s="269"/>
      <c r="I177" s="269"/>
      <c r="J177" s="269"/>
      <c r="K177" s="269"/>
      <c r="L177" s="269"/>
      <c r="M177" s="485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70"/>
      <c r="Y177" s="270"/>
      <c r="Z177" s="270"/>
      <c r="AA177" s="270"/>
      <c r="AB177" s="270"/>
      <c r="AC177" s="270"/>
      <c r="AD177" s="270"/>
      <c r="AE177" s="270"/>
      <c r="AF177" s="488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1"/>
      <c r="AV177" s="271"/>
      <c r="AW177" s="271"/>
      <c r="AX177" s="271"/>
      <c r="AY177" s="271"/>
      <c r="AZ177" s="272"/>
      <c r="BA177" s="272"/>
      <c r="BB177" s="272"/>
      <c r="BC177" s="171"/>
      <c r="BD177" s="171"/>
      <c r="BE177" s="171"/>
      <c r="BF177" s="171"/>
      <c r="BG177" s="171"/>
      <c r="BH177" s="171"/>
      <c r="BI177" s="171"/>
      <c r="BJ177" s="171"/>
      <c r="BK177" s="113"/>
      <c r="BL177" s="12"/>
      <c r="BM177" s="175"/>
      <c r="BN177" s="175"/>
      <c r="BO177" s="175"/>
      <c r="BP177" s="175"/>
      <c r="BQ177" s="175"/>
      <c r="BR177" s="174"/>
      <c r="BS177" s="175"/>
      <c r="BT177" s="175"/>
      <c r="BU177" s="175"/>
      <c r="BV177" s="175"/>
      <c r="BW177" s="175"/>
      <c r="BX177" s="175"/>
      <c r="BY177" s="189"/>
      <c r="BZ177" s="12"/>
      <c r="CA177" s="9"/>
      <c r="CB177" s="9"/>
      <c r="CC177" s="444">
        <f t="shared" si="150"/>
        <v>0</v>
      </c>
      <c r="CD177" s="444">
        <f t="shared" si="101"/>
        <v>0</v>
      </c>
      <c r="CE177" s="444">
        <f t="shared" si="102"/>
        <v>0</v>
      </c>
      <c r="CF177" s="444">
        <f t="shared" si="103"/>
        <v>0</v>
      </c>
      <c r="CG177" s="444">
        <f t="shared" si="104"/>
        <v>0</v>
      </c>
      <c r="CH177" s="444">
        <f t="shared" si="105"/>
        <v>0</v>
      </c>
      <c r="CI177" s="444">
        <f t="shared" si="106"/>
        <v>0</v>
      </c>
      <c r="CJ177" s="444">
        <f t="shared" si="107"/>
        <v>0</v>
      </c>
      <c r="CK177" s="444">
        <f t="shared" si="108"/>
        <v>0</v>
      </c>
      <c r="CL177" s="444">
        <f t="shared" si="109"/>
        <v>0</v>
      </c>
      <c r="CM177" s="444">
        <f t="shared" si="110"/>
        <v>0</v>
      </c>
      <c r="CN177" s="444">
        <f t="shared" si="111"/>
        <v>0</v>
      </c>
      <c r="CO177" s="444">
        <f t="shared" si="112"/>
        <v>0</v>
      </c>
      <c r="CP177" s="444">
        <f t="shared" si="113"/>
        <v>0</v>
      </c>
      <c r="CQ177" s="444">
        <f t="shared" si="114"/>
        <v>0</v>
      </c>
      <c r="CR177" s="444">
        <f t="shared" si="115"/>
        <v>0</v>
      </c>
      <c r="CS177" s="444">
        <f t="shared" si="116"/>
        <v>0</v>
      </c>
      <c r="CT177" s="444">
        <f t="shared" si="117"/>
        <v>0</v>
      </c>
      <c r="CU177" s="444">
        <f t="shared" si="118"/>
        <v>0</v>
      </c>
      <c r="CV177" s="444">
        <f t="shared" si="119"/>
        <v>0</v>
      </c>
      <c r="CW177" s="444">
        <f t="shared" si="120"/>
        <v>0</v>
      </c>
      <c r="CX177" s="444">
        <f t="shared" si="121"/>
        <v>0</v>
      </c>
      <c r="CY177" s="444">
        <f t="shared" si="122"/>
        <v>0</v>
      </c>
      <c r="CZ177" s="444">
        <f t="shared" si="123"/>
        <v>0</v>
      </c>
      <c r="DA177" s="444">
        <f t="shared" si="124"/>
        <v>0</v>
      </c>
      <c r="DB177" s="444">
        <f t="shared" si="125"/>
        <v>0</v>
      </c>
      <c r="DC177" s="444">
        <f t="shared" si="126"/>
        <v>0</v>
      </c>
      <c r="DD177" s="444">
        <f t="shared" si="127"/>
        <v>0</v>
      </c>
      <c r="DE177" s="444">
        <f t="shared" si="128"/>
        <v>0</v>
      </c>
      <c r="DF177" s="444">
        <f t="shared" si="129"/>
        <v>0</v>
      </c>
      <c r="DG177" s="444">
        <f t="shared" si="130"/>
        <v>0</v>
      </c>
      <c r="DH177" s="444">
        <f t="shared" si="131"/>
        <v>0</v>
      </c>
      <c r="DI177" s="444">
        <f t="shared" si="132"/>
        <v>0</v>
      </c>
      <c r="DJ177" s="444">
        <f t="shared" si="133"/>
        <v>0</v>
      </c>
      <c r="DK177" s="444">
        <f t="shared" si="134"/>
        <v>0</v>
      </c>
      <c r="DL177" s="444">
        <f t="shared" si="135"/>
        <v>0</v>
      </c>
      <c r="DM177" s="444">
        <f t="shared" si="136"/>
        <v>0</v>
      </c>
      <c r="DN177" s="444">
        <f t="shared" si="137"/>
        <v>0</v>
      </c>
      <c r="DO177" s="444">
        <f t="shared" si="138"/>
        <v>0</v>
      </c>
      <c r="DP177" s="444">
        <f t="shared" si="139"/>
        <v>0</v>
      </c>
      <c r="DQ177" s="444">
        <f t="shared" si="140"/>
        <v>0</v>
      </c>
      <c r="DR177" s="444">
        <f t="shared" si="141"/>
        <v>0</v>
      </c>
      <c r="DS177" s="444">
        <f t="shared" si="142"/>
        <v>0</v>
      </c>
      <c r="DT177" s="444">
        <f t="shared" si="143"/>
        <v>0</v>
      </c>
      <c r="DU177" s="444">
        <f t="shared" si="144"/>
        <v>0</v>
      </c>
      <c r="DV177" s="444">
        <f t="shared" si="145"/>
        <v>0</v>
      </c>
      <c r="DW177" s="444">
        <f t="shared" si="146"/>
        <v>0</v>
      </c>
      <c r="DX177" s="444">
        <f t="shared" si="147"/>
        <v>0</v>
      </c>
      <c r="DY177" s="444">
        <f t="shared" si="148"/>
        <v>0</v>
      </c>
      <c r="DZ177" s="444">
        <f t="shared" si="149"/>
        <v>0</v>
      </c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331"/>
    </row>
    <row r="178" spans="1:244" s="332" customFormat="1" ht="15" customHeight="1" x14ac:dyDescent="0.45">
      <c r="A178" s="399" t="s">
        <v>51</v>
      </c>
      <c r="B178" s="413">
        <v>44793</v>
      </c>
      <c r="C178" s="49"/>
      <c r="D178" s="50"/>
      <c r="E178" s="269"/>
      <c r="F178" s="269"/>
      <c r="G178" s="269"/>
      <c r="H178" s="269"/>
      <c r="I178" s="269"/>
      <c r="J178" s="269"/>
      <c r="K178" s="269"/>
      <c r="L178" s="269"/>
      <c r="M178" s="485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70"/>
      <c r="Y178" s="270"/>
      <c r="Z178" s="270"/>
      <c r="AA178" s="270"/>
      <c r="AB178" s="270"/>
      <c r="AC178" s="270"/>
      <c r="AD178" s="270"/>
      <c r="AE178" s="270"/>
      <c r="AF178" s="488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1"/>
      <c r="AV178" s="271"/>
      <c r="AW178" s="271"/>
      <c r="AX178" s="271"/>
      <c r="AY178" s="271"/>
      <c r="AZ178" s="272"/>
      <c r="BA178" s="272"/>
      <c r="BB178" s="272"/>
      <c r="BC178" s="171"/>
      <c r="BD178" s="171"/>
      <c r="BE178" s="171"/>
      <c r="BF178" s="171"/>
      <c r="BG178" s="171"/>
      <c r="BH178" s="171"/>
      <c r="BI178" s="171"/>
      <c r="BJ178" s="171"/>
      <c r="BK178" s="113"/>
      <c r="BL178" s="12"/>
      <c r="BM178" s="175"/>
      <c r="BN178" s="175"/>
      <c r="BO178" s="175"/>
      <c r="BP178" s="175"/>
      <c r="BQ178" s="175"/>
      <c r="BR178" s="174"/>
      <c r="BS178" s="175"/>
      <c r="BT178" s="175"/>
      <c r="BU178" s="175"/>
      <c r="BV178" s="175"/>
      <c r="BW178" s="175"/>
      <c r="BX178" s="175"/>
      <c r="BY178" s="189"/>
      <c r="BZ178" s="12"/>
      <c r="CA178" s="9"/>
      <c r="CB178" s="9"/>
      <c r="CC178" s="444">
        <f t="shared" si="150"/>
        <v>0</v>
      </c>
      <c r="CD178" s="444">
        <f t="shared" si="101"/>
        <v>0</v>
      </c>
      <c r="CE178" s="444">
        <f t="shared" si="102"/>
        <v>0</v>
      </c>
      <c r="CF178" s="444">
        <f t="shared" si="103"/>
        <v>0</v>
      </c>
      <c r="CG178" s="444">
        <f t="shared" si="104"/>
        <v>0</v>
      </c>
      <c r="CH178" s="444">
        <f t="shared" si="105"/>
        <v>0</v>
      </c>
      <c r="CI178" s="444">
        <f t="shared" si="106"/>
        <v>0</v>
      </c>
      <c r="CJ178" s="444">
        <f t="shared" si="107"/>
        <v>0</v>
      </c>
      <c r="CK178" s="444">
        <f t="shared" si="108"/>
        <v>0</v>
      </c>
      <c r="CL178" s="444">
        <f t="shared" si="109"/>
        <v>0</v>
      </c>
      <c r="CM178" s="444">
        <f t="shared" si="110"/>
        <v>0</v>
      </c>
      <c r="CN178" s="444">
        <f t="shared" si="111"/>
        <v>0</v>
      </c>
      <c r="CO178" s="444">
        <f t="shared" si="112"/>
        <v>0</v>
      </c>
      <c r="CP178" s="444">
        <f t="shared" si="113"/>
        <v>0</v>
      </c>
      <c r="CQ178" s="444">
        <f t="shared" si="114"/>
        <v>0</v>
      </c>
      <c r="CR178" s="444">
        <f t="shared" si="115"/>
        <v>0</v>
      </c>
      <c r="CS178" s="444">
        <f t="shared" si="116"/>
        <v>0</v>
      </c>
      <c r="CT178" s="444">
        <f t="shared" si="117"/>
        <v>0</v>
      </c>
      <c r="CU178" s="444">
        <f t="shared" si="118"/>
        <v>0</v>
      </c>
      <c r="CV178" s="444">
        <f t="shared" si="119"/>
        <v>0</v>
      </c>
      <c r="CW178" s="444">
        <f t="shared" si="120"/>
        <v>0</v>
      </c>
      <c r="CX178" s="444">
        <f t="shared" si="121"/>
        <v>0</v>
      </c>
      <c r="CY178" s="444">
        <f t="shared" si="122"/>
        <v>0</v>
      </c>
      <c r="CZ178" s="444">
        <f t="shared" si="123"/>
        <v>0</v>
      </c>
      <c r="DA178" s="444">
        <f t="shared" si="124"/>
        <v>0</v>
      </c>
      <c r="DB178" s="444">
        <f t="shared" si="125"/>
        <v>0</v>
      </c>
      <c r="DC178" s="444">
        <f t="shared" si="126"/>
        <v>0</v>
      </c>
      <c r="DD178" s="444">
        <f t="shared" si="127"/>
        <v>0</v>
      </c>
      <c r="DE178" s="444">
        <f t="shared" si="128"/>
        <v>0</v>
      </c>
      <c r="DF178" s="444">
        <f t="shared" si="129"/>
        <v>0</v>
      </c>
      <c r="DG178" s="444">
        <f t="shared" si="130"/>
        <v>0</v>
      </c>
      <c r="DH178" s="444">
        <f t="shared" si="131"/>
        <v>0</v>
      </c>
      <c r="DI178" s="444">
        <f t="shared" si="132"/>
        <v>0</v>
      </c>
      <c r="DJ178" s="444">
        <f t="shared" si="133"/>
        <v>0</v>
      </c>
      <c r="DK178" s="444">
        <f t="shared" si="134"/>
        <v>0</v>
      </c>
      <c r="DL178" s="444">
        <f t="shared" si="135"/>
        <v>0</v>
      </c>
      <c r="DM178" s="444">
        <f t="shared" si="136"/>
        <v>0</v>
      </c>
      <c r="DN178" s="444">
        <f t="shared" si="137"/>
        <v>0</v>
      </c>
      <c r="DO178" s="444">
        <f t="shared" si="138"/>
        <v>0</v>
      </c>
      <c r="DP178" s="444">
        <f t="shared" si="139"/>
        <v>0</v>
      </c>
      <c r="DQ178" s="444">
        <f t="shared" si="140"/>
        <v>0</v>
      </c>
      <c r="DR178" s="444">
        <f t="shared" si="141"/>
        <v>0</v>
      </c>
      <c r="DS178" s="444">
        <f t="shared" si="142"/>
        <v>0</v>
      </c>
      <c r="DT178" s="444">
        <f t="shared" si="143"/>
        <v>0</v>
      </c>
      <c r="DU178" s="444">
        <f t="shared" si="144"/>
        <v>0</v>
      </c>
      <c r="DV178" s="444">
        <f t="shared" si="145"/>
        <v>0</v>
      </c>
      <c r="DW178" s="444">
        <f t="shared" si="146"/>
        <v>0</v>
      </c>
      <c r="DX178" s="444">
        <f t="shared" si="147"/>
        <v>0</v>
      </c>
      <c r="DY178" s="444">
        <f t="shared" si="148"/>
        <v>0</v>
      </c>
      <c r="DZ178" s="444">
        <f t="shared" si="149"/>
        <v>0</v>
      </c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331"/>
    </row>
    <row r="179" spans="1:244" s="332" customFormat="1" ht="15" customHeight="1" x14ac:dyDescent="0.4">
      <c r="A179" s="399" t="s">
        <v>52</v>
      </c>
      <c r="B179" s="413">
        <v>44794</v>
      </c>
      <c r="C179" s="49"/>
      <c r="D179" s="50"/>
      <c r="E179" s="140"/>
      <c r="F179" s="140"/>
      <c r="G179" s="140"/>
      <c r="H179" s="140"/>
      <c r="I179" s="140"/>
      <c r="J179" s="140"/>
      <c r="K179" s="140"/>
      <c r="L179" s="140"/>
      <c r="M179" s="495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1"/>
      <c r="Y179" s="141"/>
      <c r="Z179" s="141"/>
      <c r="AA179" s="141"/>
      <c r="AB179" s="141"/>
      <c r="AC179" s="141"/>
      <c r="AD179" s="141"/>
      <c r="AE179" s="141"/>
      <c r="AF179" s="502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5"/>
      <c r="AV179" s="145"/>
      <c r="AW179" s="145"/>
      <c r="AX179" s="145"/>
      <c r="AY179" s="12"/>
      <c r="AZ179" s="69"/>
      <c r="BA179" s="69"/>
      <c r="BB179" s="69"/>
      <c r="BC179" s="171"/>
      <c r="BD179" s="171"/>
      <c r="BE179" s="171"/>
      <c r="BF179" s="171"/>
      <c r="BG179" s="171"/>
      <c r="BH179" s="171"/>
      <c r="BI179" s="171"/>
      <c r="BJ179" s="171"/>
      <c r="BK179" s="113"/>
      <c r="BL179" s="12"/>
      <c r="BM179" s="175"/>
      <c r="BN179" s="175"/>
      <c r="BO179" s="175"/>
      <c r="BP179" s="175"/>
      <c r="BQ179" s="175"/>
      <c r="BR179" s="174"/>
      <c r="BS179" s="175"/>
      <c r="BT179" s="175"/>
      <c r="BU179" s="175"/>
      <c r="BV179" s="175"/>
      <c r="BW179" s="175"/>
      <c r="BX179" s="175"/>
      <c r="BY179" s="189"/>
      <c r="BZ179" s="12"/>
      <c r="CA179" s="9"/>
      <c r="CB179" s="9"/>
      <c r="CC179" s="16">
        <f t="shared" si="150"/>
        <v>0</v>
      </c>
      <c r="CD179" s="16">
        <f t="shared" si="101"/>
        <v>0</v>
      </c>
      <c r="CE179" s="16">
        <f t="shared" si="102"/>
        <v>0</v>
      </c>
      <c r="CF179" s="16">
        <f t="shared" si="103"/>
        <v>0</v>
      </c>
      <c r="CG179" s="16">
        <f t="shared" si="104"/>
        <v>0</v>
      </c>
      <c r="CH179" s="16">
        <f t="shared" si="105"/>
        <v>0</v>
      </c>
      <c r="CI179" s="16">
        <f t="shared" si="106"/>
        <v>0</v>
      </c>
      <c r="CJ179" s="16">
        <f t="shared" si="107"/>
        <v>0</v>
      </c>
      <c r="CK179" s="16">
        <f t="shared" si="108"/>
        <v>0</v>
      </c>
      <c r="CL179" s="16">
        <f t="shared" si="109"/>
        <v>0</v>
      </c>
      <c r="CM179" s="16">
        <f t="shared" si="110"/>
        <v>0</v>
      </c>
      <c r="CN179" s="16">
        <f t="shared" si="111"/>
        <v>0</v>
      </c>
      <c r="CO179" s="16">
        <f t="shared" si="112"/>
        <v>0</v>
      </c>
      <c r="CP179" s="16">
        <f t="shared" si="113"/>
        <v>0</v>
      </c>
      <c r="CQ179" s="16">
        <f t="shared" si="114"/>
        <v>0</v>
      </c>
      <c r="CR179" s="16">
        <f t="shared" si="115"/>
        <v>0</v>
      </c>
      <c r="CS179" s="16">
        <f t="shared" si="116"/>
        <v>0</v>
      </c>
      <c r="CT179" s="16">
        <f t="shared" si="117"/>
        <v>0</v>
      </c>
      <c r="CU179" s="16">
        <f t="shared" si="118"/>
        <v>0</v>
      </c>
      <c r="CV179" s="16">
        <f t="shared" si="119"/>
        <v>0</v>
      </c>
      <c r="CW179" s="16">
        <f t="shared" si="120"/>
        <v>0</v>
      </c>
      <c r="CX179" s="16">
        <f t="shared" si="121"/>
        <v>0</v>
      </c>
      <c r="CY179" s="16">
        <f t="shared" si="122"/>
        <v>0</v>
      </c>
      <c r="CZ179" s="16">
        <f t="shared" si="123"/>
        <v>0</v>
      </c>
      <c r="DA179" s="16">
        <f t="shared" si="124"/>
        <v>0</v>
      </c>
      <c r="DB179" s="16">
        <f t="shared" si="125"/>
        <v>0</v>
      </c>
      <c r="DC179" s="16">
        <f t="shared" si="126"/>
        <v>0</v>
      </c>
      <c r="DD179" s="16">
        <f t="shared" si="127"/>
        <v>0</v>
      </c>
      <c r="DE179" s="16">
        <f t="shared" si="128"/>
        <v>0</v>
      </c>
      <c r="DF179" s="16">
        <f t="shared" si="129"/>
        <v>0</v>
      </c>
      <c r="DG179" s="16">
        <f t="shared" si="130"/>
        <v>0</v>
      </c>
      <c r="DH179" s="16">
        <f t="shared" si="131"/>
        <v>0</v>
      </c>
      <c r="DI179" s="16">
        <f t="shared" si="132"/>
        <v>0</v>
      </c>
      <c r="DJ179" s="16">
        <f t="shared" si="133"/>
        <v>0</v>
      </c>
      <c r="DK179" s="16">
        <f t="shared" si="134"/>
        <v>0</v>
      </c>
      <c r="DL179" s="16">
        <f t="shared" si="135"/>
        <v>0</v>
      </c>
      <c r="DM179" s="16">
        <f t="shared" si="136"/>
        <v>0</v>
      </c>
      <c r="DN179" s="16">
        <f t="shared" si="137"/>
        <v>0</v>
      </c>
      <c r="DO179" s="16">
        <f t="shared" si="138"/>
        <v>0</v>
      </c>
      <c r="DP179" s="16">
        <f t="shared" si="139"/>
        <v>0</v>
      </c>
      <c r="DQ179" s="16">
        <f t="shared" si="140"/>
        <v>0</v>
      </c>
      <c r="DR179" s="16">
        <f t="shared" si="141"/>
        <v>0</v>
      </c>
      <c r="DS179" s="16">
        <f t="shared" si="142"/>
        <v>0</v>
      </c>
      <c r="DT179" s="16">
        <f t="shared" si="143"/>
        <v>0</v>
      </c>
      <c r="DU179" s="16">
        <f t="shared" si="144"/>
        <v>0</v>
      </c>
      <c r="DV179" s="16">
        <f t="shared" si="145"/>
        <v>0</v>
      </c>
      <c r="DW179" s="16">
        <f t="shared" si="146"/>
        <v>0</v>
      </c>
      <c r="DX179" s="16">
        <f t="shared" si="147"/>
        <v>0</v>
      </c>
      <c r="DY179" s="16">
        <f t="shared" si="148"/>
        <v>0</v>
      </c>
      <c r="DZ179" s="16">
        <f t="shared" si="149"/>
        <v>0</v>
      </c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331"/>
    </row>
    <row r="180" spans="1:244" s="377" customFormat="1" ht="15" customHeight="1" x14ac:dyDescent="0.4">
      <c r="A180" s="398"/>
      <c r="B180" s="412"/>
      <c r="C180" s="48"/>
      <c r="D180" s="51"/>
      <c r="E180" s="143"/>
      <c r="F180" s="143"/>
      <c r="G180" s="143"/>
      <c r="H180" s="143"/>
      <c r="I180" s="143"/>
      <c r="J180" s="143"/>
      <c r="K180" s="143"/>
      <c r="L180" s="143"/>
      <c r="M180" s="496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2"/>
      <c r="Y180" s="142"/>
      <c r="Z180" s="142"/>
      <c r="AA180" s="142"/>
      <c r="AB180" s="142"/>
      <c r="AC180" s="142"/>
      <c r="AD180" s="142"/>
      <c r="AE180" s="88"/>
      <c r="AF180" s="481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11"/>
      <c r="AV180" s="11"/>
      <c r="AW180" s="11"/>
      <c r="AX180" s="11"/>
      <c r="AY180" s="11"/>
      <c r="AZ180" s="68"/>
      <c r="BA180" s="68"/>
      <c r="BB180" s="68"/>
      <c r="BC180" s="170"/>
      <c r="BD180" s="170"/>
      <c r="BE180" s="170"/>
      <c r="BF180" s="170"/>
      <c r="BG180" s="170"/>
      <c r="BH180" s="170"/>
      <c r="BI180" s="170"/>
      <c r="BJ180" s="170"/>
      <c r="BK180" s="123"/>
      <c r="BL180" s="11"/>
      <c r="BM180" s="194"/>
      <c r="BN180" s="194"/>
      <c r="BO180" s="194"/>
      <c r="BP180" s="194"/>
      <c r="BQ180" s="194"/>
      <c r="BR180" s="182"/>
      <c r="BS180" s="194"/>
      <c r="BT180" s="194"/>
      <c r="BU180" s="194"/>
      <c r="BV180" s="194"/>
      <c r="BW180" s="194"/>
      <c r="BX180" s="194"/>
      <c r="BY180" s="217"/>
      <c r="BZ180" s="112"/>
      <c r="CA180" s="5"/>
      <c r="CB180" s="5"/>
      <c r="CC180" s="16">
        <f t="shared" si="150"/>
        <v>0</v>
      </c>
      <c r="CD180" s="16">
        <f t="shared" si="101"/>
        <v>0</v>
      </c>
      <c r="CE180" s="16">
        <f t="shared" si="102"/>
        <v>0</v>
      </c>
      <c r="CF180" s="16">
        <f t="shared" si="103"/>
        <v>0</v>
      </c>
      <c r="CG180" s="16">
        <f t="shared" si="104"/>
        <v>0</v>
      </c>
      <c r="CH180" s="16">
        <f t="shared" si="105"/>
        <v>0</v>
      </c>
      <c r="CI180" s="16">
        <f t="shared" si="106"/>
        <v>0</v>
      </c>
      <c r="CJ180" s="16">
        <f t="shared" si="107"/>
        <v>0</v>
      </c>
      <c r="CK180" s="16">
        <f t="shared" si="108"/>
        <v>0</v>
      </c>
      <c r="CL180" s="16">
        <f t="shared" si="109"/>
        <v>0</v>
      </c>
      <c r="CM180" s="16">
        <f t="shared" si="110"/>
        <v>0</v>
      </c>
      <c r="CN180" s="16">
        <f t="shared" si="111"/>
        <v>0</v>
      </c>
      <c r="CO180" s="16">
        <f t="shared" si="112"/>
        <v>0</v>
      </c>
      <c r="CP180" s="16">
        <f t="shared" si="113"/>
        <v>0</v>
      </c>
      <c r="CQ180" s="16">
        <f t="shared" si="114"/>
        <v>0</v>
      </c>
      <c r="CR180" s="16">
        <f t="shared" si="115"/>
        <v>0</v>
      </c>
      <c r="CS180" s="16">
        <f t="shared" si="116"/>
        <v>0</v>
      </c>
      <c r="CT180" s="16">
        <f t="shared" si="117"/>
        <v>0</v>
      </c>
      <c r="CU180" s="16">
        <f t="shared" si="118"/>
        <v>0</v>
      </c>
      <c r="CV180" s="16">
        <f t="shared" si="119"/>
        <v>0</v>
      </c>
      <c r="CW180" s="16">
        <f t="shared" si="120"/>
        <v>0</v>
      </c>
      <c r="CX180" s="16">
        <f t="shared" si="121"/>
        <v>0</v>
      </c>
      <c r="CY180" s="16">
        <f t="shared" si="122"/>
        <v>0</v>
      </c>
      <c r="CZ180" s="16">
        <f t="shared" si="123"/>
        <v>0</v>
      </c>
      <c r="DA180" s="16">
        <f t="shared" si="124"/>
        <v>0</v>
      </c>
      <c r="DB180" s="16">
        <f t="shared" si="125"/>
        <v>0</v>
      </c>
      <c r="DC180" s="16">
        <f t="shared" si="126"/>
        <v>0</v>
      </c>
      <c r="DD180" s="16">
        <f t="shared" si="127"/>
        <v>0</v>
      </c>
      <c r="DE180" s="16">
        <f t="shared" si="128"/>
        <v>0</v>
      </c>
      <c r="DF180" s="16">
        <f t="shared" si="129"/>
        <v>0</v>
      </c>
      <c r="DG180" s="16">
        <f t="shared" si="130"/>
        <v>0</v>
      </c>
      <c r="DH180" s="16">
        <f t="shared" si="131"/>
        <v>0</v>
      </c>
      <c r="DI180" s="16">
        <f t="shared" si="132"/>
        <v>0</v>
      </c>
      <c r="DJ180" s="16">
        <f t="shared" si="133"/>
        <v>0</v>
      </c>
      <c r="DK180" s="16">
        <f t="shared" si="134"/>
        <v>0</v>
      </c>
      <c r="DL180" s="16">
        <f t="shared" si="135"/>
        <v>0</v>
      </c>
      <c r="DM180" s="16">
        <f t="shared" si="136"/>
        <v>0</v>
      </c>
      <c r="DN180" s="16">
        <f t="shared" si="137"/>
        <v>0</v>
      </c>
      <c r="DO180" s="16">
        <f t="shared" si="138"/>
        <v>0</v>
      </c>
      <c r="DP180" s="16">
        <f t="shared" si="139"/>
        <v>0</v>
      </c>
      <c r="DQ180" s="16">
        <f t="shared" si="140"/>
        <v>0</v>
      </c>
      <c r="DR180" s="16">
        <f t="shared" si="141"/>
        <v>0</v>
      </c>
      <c r="DS180" s="16">
        <f t="shared" si="142"/>
        <v>0</v>
      </c>
      <c r="DT180" s="16">
        <f t="shared" si="143"/>
        <v>0</v>
      </c>
      <c r="DU180" s="16">
        <f t="shared" si="144"/>
        <v>0</v>
      </c>
      <c r="DV180" s="16">
        <f t="shared" si="145"/>
        <v>0</v>
      </c>
      <c r="DW180" s="16">
        <f t="shared" si="146"/>
        <v>0</v>
      </c>
      <c r="DX180" s="16">
        <f t="shared" si="147"/>
        <v>0</v>
      </c>
      <c r="DY180" s="16">
        <f t="shared" si="148"/>
        <v>0</v>
      </c>
      <c r="DZ180" s="16">
        <f t="shared" si="149"/>
        <v>0</v>
      </c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375"/>
      <c r="EQ180" s="376"/>
      <c r="ER180" s="376"/>
      <c r="ES180" s="376"/>
      <c r="ET180" s="376"/>
      <c r="EU180" s="376"/>
      <c r="EV180" s="376"/>
      <c r="EW180" s="376"/>
      <c r="EX180" s="376"/>
      <c r="EY180" s="376"/>
      <c r="EZ180" s="376"/>
      <c r="FA180" s="376"/>
      <c r="FB180" s="376"/>
      <c r="FC180" s="376"/>
      <c r="FD180" s="376"/>
      <c r="FE180" s="376"/>
      <c r="FF180" s="376"/>
      <c r="FG180" s="376"/>
      <c r="FH180" s="376"/>
      <c r="FI180" s="376"/>
      <c r="FJ180" s="376"/>
      <c r="FK180" s="376"/>
      <c r="FL180" s="376"/>
      <c r="FM180" s="376"/>
      <c r="FN180" s="376"/>
      <c r="FO180" s="376"/>
      <c r="FP180" s="376"/>
      <c r="FQ180" s="376"/>
      <c r="FR180" s="376"/>
      <c r="FS180" s="376"/>
      <c r="FT180" s="376"/>
      <c r="FU180" s="376"/>
      <c r="FV180" s="376"/>
      <c r="FW180" s="376"/>
      <c r="FX180" s="376"/>
      <c r="FY180" s="376"/>
      <c r="FZ180" s="376"/>
      <c r="GA180" s="376"/>
      <c r="GB180" s="376"/>
      <c r="GC180" s="376"/>
      <c r="GD180" s="376"/>
      <c r="GE180" s="376"/>
      <c r="GF180" s="376"/>
      <c r="GG180" s="376"/>
      <c r="GH180" s="376"/>
      <c r="GI180" s="376"/>
      <c r="GJ180" s="376"/>
      <c r="GK180" s="376"/>
      <c r="GL180" s="376"/>
      <c r="GM180" s="376"/>
      <c r="GN180" s="376"/>
      <c r="GO180" s="376"/>
      <c r="GP180" s="376"/>
      <c r="GQ180" s="376"/>
      <c r="GR180" s="376"/>
      <c r="GS180" s="376"/>
      <c r="GT180" s="376"/>
      <c r="GU180" s="376"/>
      <c r="GV180" s="376"/>
      <c r="GW180" s="376"/>
      <c r="GX180" s="376"/>
      <c r="GY180" s="376"/>
      <c r="GZ180" s="376"/>
      <c r="HA180" s="376"/>
      <c r="HB180" s="376"/>
      <c r="HC180" s="376"/>
      <c r="HD180" s="376"/>
      <c r="HE180" s="376"/>
      <c r="HF180" s="376"/>
      <c r="HG180" s="376"/>
      <c r="HH180" s="376"/>
      <c r="HI180" s="376"/>
      <c r="HJ180" s="376"/>
      <c r="HK180" s="376"/>
      <c r="HL180" s="376"/>
      <c r="HM180" s="376"/>
      <c r="HN180" s="376"/>
      <c r="HO180" s="376"/>
      <c r="HP180" s="376"/>
      <c r="HQ180" s="376"/>
      <c r="HR180" s="376"/>
      <c r="HS180" s="376"/>
      <c r="HT180" s="376"/>
      <c r="HU180" s="376"/>
      <c r="HV180" s="376"/>
      <c r="HW180" s="376"/>
      <c r="HX180" s="376"/>
      <c r="HY180" s="376"/>
      <c r="HZ180" s="376"/>
      <c r="IA180" s="376"/>
      <c r="IB180" s="376"/>
      <c r="IC180" s="376"/>
      <c r="ID180" s="376"/>
      <c r="IE180" s="376"/>
      <c r="IF180" s="376"/>
      <c r="IG180" s="376"/>
      <c r="IH180" s="376"/>
      <c r="II180" s="376"/>
      <c r="IJ180" s="376"/>
    </row>
    <row r="181" spans="1:244" s="377" customFormat="1" ht="15" customHeight="1" x14ac:dyDescent="0.4">
      <c r="A181" s="409"/>
      <c r="B181" s="416"/>
      <c r="C181" s="115"/>
      <c r="D181" s="116"/>
      <c r="E181" s="144"/>
      <c r="F181" s="144"/>
      <c r="G181" s="144"/>
      <c r="H181" s="144"/>
      <c r="I181" s="144"/>
      <c r="J181" s="144"/>
      <c r="K181" s="144"/>
      <c r="L181" s="144"/>
      <c r="M181" s="497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2"/>
      <c r="Y181" s="142"/>
      <c r="Z181" s="142"/>
      <c r="AA181" s="142"/>
      <c r="AB181" s="142"/>
      <c r="AC181" s="142"/>
      <c r="AD181" s="142"/>
      <c r="AE181" s="88"/>
      <c r="AF181" s="503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33"/>
      <c r="AS181" s="133"/>
      <c r="AT181" s="133"/>
      <c r="AU181" s="117"/>
      <c r="AV181" s="118"/>
      <c r="AW181" s="118"/>
      <c r="AX181" s="118"/>
      <c r="AY181" s="8"/>
      <c r="AZ181" s="8"/>
      <c r="BA181" s="8"/>
      <c r="BB181" s="8"/>
      <c r="BC181" s="118"/>
      <c r="BD181" s="118"/>
      <c r="BE181" s="118"/>
      <c r="BF181" s="118"/>
      <c r="BG181" s="118"/>
      <c r="BH181" s="118"/>
      <c r="BI181" s="118"/>
      <c r="BJ181" s="118"/>
      <c r="BK181" s="8"/>
      <c r="BL181" s="8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16">
        <f t="shared" si="150"/>
        <v>0</v>
      </c>
      <c r="CD181" s="16">
        <f t="shared" si="101"/>
        <v>0</v>
      </c>
      <c r="CE181" s="16">
        <f t="shared" si="102"/>
        <v>0</v>
      </c>
      <c r="CF181" s="16">
        <f t="shared" si="103"/>
        <v>0</v>
      </c>
      <c r="CG181" s="16">
        <f t="shared" si="104"/>
        <v>0</v>
      </c>
      <c r="CH181" s="16">
        <f t="shared" si="105"/>
        <v>0</v>
      </c>
      <c r="CI181" s="16">
        <f t="shared" si="106"/>
        <v>0</v>
      </c>
      <c r="CJ181" s="16">
        <f t="shared" si="107"/>
        <v>0</v>
      </c>
      <c r="CK181" s="16">
        <f t="shared" si="108"/>
        <v>0</v>
      </c>
      <c r="CL181" s="16">
        <f t="shared" si="109"/>
        <v>0</v>
      </c>
      <c r="CM181" s="16">
        <f t="shared" si="110"/>
        <v>0</v>
      </c>
      <c r="CN181" s="16">
        <f t="shared" si="111"/>
        <v>0</v>
      </c>
      <c r="CO181" s="16">
        <f t="shared" si="112"/>
        <v>0</v>
      </c>
      <c r="CP181" s="16">
        <f t="shared" si="113"/>
        <v>0</v>
      </c>
      <c r="CQ181" s="16">
        <f t="shared" si="114"/>
        <v>0</v>
      </c>
      <c r="CR181" s="16">
        <f t="shared" si="115"/>
        <v>0</v>
      </c>
      <c r="CS181" s="16">
        <f t="shared" si="116"/>
        <v>0</v>
      </c>
      <c r="CT181" s="16">
        <f t="shared" si="117"/>
        <v>0</v>
      </c>
      <c r="CU181" s="16">
        <f t="shared" si="118"/>
        <v>0</v>
      </c>
      <c r="CV181" s="16">
        <f t="shared" si="119"/>
        <v>0</v>
      </c>
      <c r="CW181" s="16">
        <f t="shared" si="120"/>
        <v>0</v>
      </c>
      <c r="CX181" s="16">
        <f t="shared" si="121"/>
        <v>0</v>
      </c>
      <c r="CY181" s="16">
        <f t="shared" si="122"/>
        <v>0</v>
      </c>
      <c r="CZ181" s="16">
        <f t="shared" si="123"/>
        <v>0</v>
      </c>
      <c r="DA181" s="16">
        <f t="shared" si="124"/>
        <v>0</v>
      </c>
      <c r="DB181" s="16">
        <f t="shared" si="125"/>
        <v>0</v>
      </c>
      <c r="DC181" s="16">
        <f t="shared" si="126"/>
        <v>0</v>
      </c>
      <c r="DD181" s="16">
        <f t="shared" si="127"/>
        <v>0</v>
      </c>
      <c r="DE181" s="16">
        <f t="shared" si="128"/>
        <v>0</v>
      </c>
      <c r="DF181" s="16">
        <f t="shared" si="129"/>
        <v>0</v>
      </c>
      <c r="DG181" s="16">
        <f t="shared" si="130"/>
        <v>0</v>
      </c>
      <c r="DH181" s="16">
        <f t="shared" si="131"/>
        <v>0</v>
      </c>
      <c r="DI181" s="16">
        <f t="shared" si="132"/>
        <v>0</v>
      </c>
      <c r="DJ181" s="16">
        <f t="shared" si="133"/>
        <v>0</v>
      </c>
      <c r="DK181" s="16">
        <f t="shared" si="134"/>
        <v>0</v>
      </c>
      <c r="DL181" s="16">
        <f t="shared" si="135"/>
        <v>0</v>
      </c>
      <c r="DM181" s="16">
        <f t="shared" si="136"/>
        <v>0</v>
      </c>
      <c r="DN181" s="16">
        <f t="shared" si="137"/>
        <v>0</v>
      </c>
      <c r="DO181" s="16">
        <f t="shared" si="138"/>
        <v>0</v>
      </c>
      <c r="DP181" s="16">
        <f t="shared" si="139"/>
        <v>0</v>
      </c>
      <c r="DQ181" s="16">
        <f t="shared" si="140"/>
        <v>0</v>
      </c>
      <c r="DR181" s="16">
        <f t="shared" si="141"/>
        <v>0</v>
      </c>
      <c r="DS181" s="16">
        <f t="shared" si="142"/>
        <v>0</v>
      </c>
      <c r="DT181" s="16">
        <f t="shared" si="143"/>
        <v>0</v>
      </c>
      <c r="DU181" s="16">
        <f t="shared" si="144"/>
        <v>0</v>
      </c>
      <c r="DV181" s="16">
        <f t="shared" si="145"/>
        <v>0</v>
      </c>
      <c r="DW181" s="16">
        <f t="shared" si="146"/>
        <v>0</v>
      </c>
      <c r="DX181" s="16">
        <f t="shared" si="147"/>
        <v>0</v>
      </c>
      <c r="DY181" s="16">
        <f t="shared" si="148"/>
        <v>0</v>
      </c>
      <c r="DZ181" s="16">
        <f t="shared" si="149"/>
        <v>0</v>
      </c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375"/>
      <c r="EQ181" s="376"/>
      <c r="ER181" s="376"/>
      <c r="ES181" s="376"/>
      <c r="ET181" s="376"/>
      <c r="EU181" s="376"/>
      <c r="EV181" s="376"/>
      <c r="EW181" s="376"/>
      <c r="EX181" s="376"/>
      <c r="EY181" s="376"/>
      <c r="EZ181" s="376"/>
      <c r="FA181" s="376"/>
      <c r="FB181" s="376"/>
      <c r="FC181" s="376"/>
      <c r="FD181" s="376"/>
      <c r="FE181" s="376"/>
      <c r="FF181" s="376"/>
      <c r="FG181" s="376"/>
      <c r="FH181" s="376"/>
      <c r="FI181" s="376"/>
      <c r="FJ181" s="376"/>
      <c r="FK181" s="376"/>
      <c r="FL181" s="376"/>
      <c r="FM181" s="376"/>
      <c r="FN181" s="376"/>
      <c r="FO181" s="376"/>
      <c r="FP181" s="376"/>
      <c r="FQ181" s="376"/>
      <c r="FR181" s="376"/>
      <c r="FS181" s="376"/>
      <c r="FT181" s="376"/>
      <c r="FU181" s="376"/>
      <c r="FV181" s="376"/>
      <c r="FW181" s="376"/>
      <c r="FX181" s="376"/>
      <c r="FY181" s="376"/>
      <c r="FZ181" s="376"/>
      <c r="GA181" s="376"/>
      <c r="GB181" s="376"/>
      <c r="GC181" s="376"/>
      <c r="GD181" s="376"/>
      <c r="GE181" s="376"/>
      <c r="GF181" s="376"/>
      <c r="GG181" s="376"/>
      <c r="GH181" s="376"/>
      <c r="GI181" s="376"/>
      <c r="GJ181" s="376"/>
      <c r="GK181" s="376"/>
      <c r="GL181" s="376"/>
      <c r="GM181" s="376"/>
      <c r="GN181" s="376"/>
      <c r="GO181" s="376"/>
      <c r="GP181" s="376"/>
      <c r="GQ181" s="376"/>
      <c r="GR181" s="376"/>
      <c r="GS181" s="376"/>
      <c r="GT181" s="376"/>
      <c r="GU181" s="376"/>
      <c r="GV181" s="376"/>
      <c r="GW181" s="376"/>
      <c r="GX181" s="376"/>
      <c r="GY181" s="376"/>
      <c r="GZ181" s="376"/>
      <c r="HA181" s="376"/>
      <c r="HB181" s="376"/>
      <c r="HC181" s="376"/>
      <c r="HD181" s="376"/>
      <c r="HE181" s="376"/>
      <c r="HF181" s="376"/>
      <c r="HG181" s="376"/>
      <c r="HH181" s="376"/>
      <c r="HI181" s="376"/>
      <c r="HJ181" s="376"/>
      <c r="HK181" s="376"/>
      <c r="HL181" s="376"/>
      <c r="HM181" s="376"/>
      <c r="HN181" s="376"/>
      <c r="HO181" s="376"/>
      <c r="HP181" s="376"/>
      <c r="HQ181" s="376"/>
      <c r="HR181" s="376"/>
      <c r="HS181" s="376"/>
      <c r="HT181" s="376"/>
      <c r="HU181" s="376"/>
      <c r="HV181" s="376"/>
      <c r="HW181" s="376"/>
      <c r="HX181" s="376"/>
      <c r="HY181" s="376"/>
      <c r="HZ181" s="376"/>
      <c r="IA181" s="376"/>
      <c r="IB181" s="376"/>
      <c r="IC181" s="376"/>
      <c r="ID181" s="376"/>
      <c r="IE181" s="376"/>
      <c r="IF181" s="376"/>
      <c r="IG181" s="376"/>
      <c r="IH181" s="376"/>
      <c r="II181" s="376"/>
      <c r="IJ181" s="376"/>
    </row>
    <row r="182" spans="1:244" s="377" customFormat="1" ht="15" customHeight="1" x14ac:dyDescent="0.4">
      <c r="A182" s="410"/>
      <c r="B182" s="417"/>
      <c r="C182" s="354"/>
      <c r="D182" s="355"/>
      <c r="E182" s="370"/>
      <c r="F182" s="370"/>
      <c r="G182" s="370"/>
      <c r="H182" s="370"/>
      <c r="I182" s="370"/>
      <c r="J182" s="370"/>
      <c r="K182" s="370"/>
      <c r="L182" s="370"/>
      <c r="M182" s="498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2"/>
      <c r="Y182" s="142"/>
      <c r="Z182" s="142"/>
      <c r="AA182" s="142"/>
      <c r="AB182" s="142"/>
      <c r="AC182" s="142"/>
      <c r="AD182" s="142"/>
      <c r="AE182" s="88"/>
      <c r="AF182" s="504"/>
      <c r="AG182" s="369"/>
      <c r="AH182" s="369"/>
      <c r="AI182" s="369"/>
      <c r="AJ182" s="369"/>
      <c r="AK182" s="369"/>
      <c r="AL182" s="369"/>
      <c r="AM182" s="369"/>
      <c r="AN182" s="369"/>
      <c r="AO182" s="369"/>
      <c r="AP182" s="369"/>
      <c r="AQ182" s="369"/>
      <c r="AR182" s="372"/>
      <c r="AS182" s="372"/>
      <c r="AT182" s="372"/>
      <c r="AU182" s="373"/>
      <c r="AV182" s="11"/>
      <c r="AW182" s="11"/>
      <c r="AX182" s="11"/>
      <c r="AY182" s="8"/>
      <c r="AZ182" s="8"/>
      <c r="BA182" s="8"/>
      <c r="BB182" s="8"/>
      <c r="BC182" s="11"/>
      <c r="BD182" s="11"/>
      <c r="BE182" s="11"/>
      <c r="BF182" s="11"/>
      <c r="BG182" s="11"/>
      <c r="BH182" s="11"/>
      <c r="BI182" s="11"/>
      <c r="BJ182" s="11"/>
      <c r="BK182" s="8"/>
      <c r="BL182" s="8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16">
        <f t="shared" si="150"/>
        <v>0</v>
      </c>
      <c r="CD182" s="16">
        <f t="shared" si="101"/>
        <v>0</v>
      </c>
      <c r="CE182" s="16">
        <f t="shared" si="102"/>
        <v>0</v>
      </c>
      <c r="CF182" s="16">
        <f t="shared" si="103"/>
        <v>0</v>
      </c>
      <c r="CG182" s="16">
        <f t="shared" si="104"/>
        <v>0</v>
      </c>
      <c r="CH182" s="16">
        <f t="shared" si="105"/>
        <v>0</v>
      </c>
      <c r="CI182" s="16">
        <f t="shared" si="106"/>
        <v>0</v>
      </c>
      <c r="CJ182" s="16">
        <f t="shared" si="107"/>
        <v>0</v>
      </c>
      <c r="CK182" s="16">
        <f t="shared" si="108"/>
        <v>0</v>
      </c>
      <c r="CL182" s="16">
        <f t="shared" si="109"/>
        <v>0</v>
      </c>
      <c r="CM182" s="16">
        <f t="shared" si="110"/>
        <v>0</v>
      </c>
      <c r="CN182" s="16">
        <f t="shared" si="111"/>
        <v>0</v>
      </c>
      <c r="CO182" s="16">
        <f t="shared" si="112"/>
        <v>0</v>
      </c>
      <c r="CP182" s="16">
        <f t="shared" si="113"/>
        <v>0</v>
      </c>
      <c r="CQ182" s="16">
        <f t="shared" si="114"/>
        <v>0</v>
      </c>
      <c r="CR182" s="16">
        <f t="shared" si="115"/>
        <v>0</v>
      </c>
      <c r="CS182" s="16">
        <f t="shared" si="116"/>
        <v>0</v>
      </c>
      <c r="CT182" s="16">
        <f t="shared" si="117"/>
        <v>0</v>
      </c>
      <c r="CU182" s="16">
        <f t="shared" si="118"/>
        <v>0</v>
      </c>
      <c r="CV182" s="16">
        <f t="shared" si="119"/>
        <v>0</v>
      </c>
      <c r="CW182" s="16">
        <f t="shared" si="120"/>
        <v>0</v>
      </c>
      <c r="CX182" s="16">
        <f t="shared" si="121"/>
        <v>0</v>
      </c>
      <c r="CY182" s="16">
        <f t="shared" si="122"/>
        <v>0</v>
      </c>
      <c r="CZ182" s="16">
        <f t="shared" si="123"/>
        <v>0</v>
      </c>
      <c r="DA182" s="16">
        <f t="shared" si="124"/>
        <v>0</v>
      </c>
      <c r="DB182" s="16">
        <f t="shared" si="125"/>
        <v>0</v>
      </c>
      <c r="DC182" s="16">
        <f t="shared" si="126"/>
        <v>0</v>
      </c>
      <c r="DD182" s="16">
        <f t="shared" si="127"/>
        <v>0</v>
      </c>
      <c r="DE182" s="16">
        <f t="shared" si="128"/>
        <v>0</v>
      </c>
      <c r="DF182" s="16">
        <f t="shared" si="129"/>
        <v>0</v>
      </c>
      <c r="DG182" s="16">
        <f t="shared" si="130"/>
        <v>0</v>
      </c>
      <c r="DH182" s="16">
        <f t="shared" si="131"/>
        <v>0</v>
      </c>
      <c r="DI182" s="16">
        <f t="shared" si="132"/>
        <v>0</v>
      </c>
      <c r="DJ182" s="16">
        <f t="shared" si="133"/>
        <v>0</v>
      </c>
      <c r="DK182" s="16">
        <f t="shared" si="134"/>
        <v>0</v>
      </c>
      <c r="DL182" s="16">
        <f t="shared" si="135"/>
        <v>0</v>
      </c>
      <c r="DM182" s="16">
        <f t="shared" si="136"/>
        <v>0</v>
      </c>
      <c r="DN182" s="16">
        <f t="shared" si="137"/>
        <v>0</v>
      </c>
      <c r="DO182" s="16">
        <f t="shared" si="138"/>
        <v>0</v>
      </c>
      <c r="DP182" s="16">
        <f t="shared" si="139"/>
        <v>0</v>
      </c>
      <c r="DQ182" s="16">
        <f t="shared" si="140"/>
        <v>0</v>
      </c>
      <c r="DR182" s="16">
        <f t="shared" si="141"/>
        <v>0</v>
      </c>
      <c r="DS182" s="16">
        <f t="shared" si="142"/>
        <v>0</v>
      </c>
      <c r="DT182" s="16">
        <f t="shared" si="143"/>
        <v>0</v>
      </c>
      <c r="DU182" s="16">
        <f t="shared" si="144"/>
        <v>0</v>
      </c>
      <c r="DV182" s="16">
        <f t="shared" si="145"/>
        <v>0</v>
      </c>
      <c r="DW182" s="16">
        <f t="shared" si="146"/>
        <v>0</v>
      </c>
      <c r="DX182" s="16">
        <f t="shared" si="147"/>
        <v>0</v>
      </c>
      <c r="DY182" s="16">
        <f t="shared" si="148"/>
        <v>0</v>
      </c>
      <c r="DZ182" s="16">
        <f t="shared" si="149"/>
        <v>0</v>
      </c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375"/>
      <c r="EQ182" s="376"/>
      <c r="ER182" s="376"/>
      <c r="ES182" s="376"/>
      <c r="ET182" s="376"/>
      <c r="EU182" s="376"/>
      <c r="EV182" s="376"/>
      <c r="EW182" s="376"/>
      <c r="EX182" s="376"/>
      <c r="EY182" s="376"/>
      <c r="EZ182" s="376"/>
      <c r="FA182" s="376"/>
      <c r="FB182" s="376"/>
      <c r="FC182" s="376"/>
      <c r="FD182" s="376"/>
      <c r="FE182" s="376"/>
      <c r="FF182" s="376"/>
      <c r="FG182" s="376"/>
      <c r="FH182" s="376"/>
      <c r="FI182" s="376"/>
      <c r="FJ182" s="376"/>
      <c r="FK182" s="376"/>
      <c r="FL182" s="376"/>
      <c r="FM182" s="376"/>
      <c r="FN182" s="376"/>
      <c r="FO182" s="376"/>
      <c r="FP182" s="376"/>
      <c r="FQ182" s="376"/>
      <c r="FR182" s="376"/>
      <c r="FS182" s="376"/>
      <c r="FT182" s="376"/>
      <c r="FU182" s="376"/>
      <c r="FV182" s="376"/>
      <c r="FW182" s="376"/>
      <c r="FX182" s="376"/>
      <c r="FY182" s="376"/>
      <c r="FZ182" s="376"/>
      <c r="GA182" s="376"/>
      <c r="GB182" s="376"/>
      <c r="GC182" s="376"/>
      <c r="GD182" s="376"/>
      <c r="GE182" s="376"/>
      <c r="GF182" s="376"/>
      <c r="GG182" s="376"/>
      <c r="GH182" s="376"/>
      <c r="GI182" s="376"/>
      <c r="GJ182" s="376"/>
      <c r="GK182" s="376"/>
      <c r="GL182" s="376"/>
      <c r="GM182" s="376"/>
      <c r="GN182" s="376"/>
      <c r="GO182" s="376"/>
      <c r="GP182" s="376"/>
      <c r="GQ182" s="376"/>
      <c r="GR182" s="376"/>
      <c r="GS182" s="376"/>
      <c r="GT182" s="376"/>
      <c r="GU182" s="376"/>
      <c r="GV182" s="376"/>
      <c r="GW182" s="376"/>
      <c r="GX182" s="376"/>
      <c r="GY182" s="376"/>
      <c r="GZ182" s="376"/>
      <c r="HA182" s="376"/>
      <c r="HB182" s="376"/>
      <c r="HC182" s="376"/>
      <c r="HD182" s="376"/>
      <c r="HE182" s="376"/>
      <c r="HF182" s="376"/>
      <c r="HG182" s="376"/>
      <c r="HH182" s="376"/>
      <c r="HI182" s="376"/>
      <c r="HJ182" s="376"/>
      <c r="HK182" s="376"/>
      <c r="HL182" s="376"/>
      <c r="HM182" s="376"/>
      <c r="HN182" s="376"/>
      <c r="HO182" s="376"/>
      <c r="HP182" s="376"/>
      <c r="HQ182" s="376"/>
      <c r="HR182" s="376"/>
      <c r="HS182" s="376"/>
      <c r="HT182" s="376"/>
      <c r="HU182" s="376"/>
      <c r="HV182" s="376"/>
      <c r="HW182" s="376"/>
      <c r="HX182" s="376"/>
      <c r="HY182" s="376"/>
      <c r="HZ182" s="376"/>
      <c r="IA182" s="376"/>
      <c r="IB182" s="376"/>
      <c r="IC182" s="376"/>
      <c r="ID182" s="376"/>
      <c r="IE182" s="376"/>
      <c r="IF182" s="376"/>
      <c r="IG182" s="376"/>
      <c r="IH182" s="376"/>
      <c r="II182" s="376"/>
      <c r="IJ182" s="376"/>
    </row>
    <row r="183" spans="1:244" s="377" customFormat="1" ht="15" customHeight="1" x14ac:dyDescent="0.4">
      <c r="A183" s="410"/>
      <c r="B183" s="417"/>
      <c r="C183" s="354"/>
      <c r="D183" s="355"/>
      <c r="E183" s="370"/>
      <c r="F183" s="370"/>
      <c r="G183" s="370"/>
      <c r="H183" s="370"/>
      <c r="I183" s="370"/>
      <c r="J183" s="370"/>
      <c r="K183" s="370"/>
      <c r="L183" s="370"/>
      <c r="M183" s="498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2"/>
      <c r="Y183" s="142"/>
      <c r="Z183" s="142"/>
      <c r="AA183" s="142"/>
      <c r="AB183" s="142"/>
      <c r="AC183" s="142"/>
      <c r="AD183" s="142"/>
      <c r="AE183" s="88"/>
      <c r="AF183" s="504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72"/>
      <c r="AS183" s="372"/>
      <c r="AT183" s="372"/>
      <c r="AU183" s="373"/>
      <c r="AV183" s="11"/>
      <c r="AW183" s="11"/>
      <c r="AX183" s="11"/>
      <c r="AY183" s="8"/>
      <c r="AZ183" s="8"/>
      <c r="BA183" s="8"/>
      <c r="BB183" s="8"/>
      <c r="BC183" s="11"/>
      <c r="BD183" s="11"/>
      <c r="BE183" s="11"/>
      <c r="BF183" s="11"/>
      <c r="BG183" s="11"/>
      <c r="BH183" s="11"/>
      <c r="BI183" s="11"/>
      <c r="BJ183" s="11"/>
      <c r="BK183" s="8"/>
      <c r="BL183" s="8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16">
        <f t="shared" si="150"/>
        <v>0</v>
      </c>
      <c r="CD183" s="16">
        <f t="shared" si="101"/>
        <v>0</v>
      </c>
      <c r="CE183" s="16">
        <f t="shared" si="102"/>
        <v>0</v>
      </c>
      <c r="CF183" s="16">
        <f t="shared" si="103"/>
        <v>0</v>
      </c>
      <c r="CG183" s="16">
        <f t="shared" si="104"/>
        <v>0</v>
      </c>
      <c r="CH183" s="16">
        <f t="shared" si="105"/>
        <v>0</v>
      </c>
      <c r="CI183" s="16">
        <f t="shared" si="106"/>
        <v>0</v>
      </c>
      <c r="CJ183" s="16">
        <f t="shared" si="107"/>
        <v>0</v>
      </c>
      <c r="CK183" s="16">
        <f t="shared" si="108"/>
        <v>0</v>
      </c>
      <c r="CL183" s="16">
        <f t="shared" si="109"/>
        <v>0</v>
      </c>
      <c r="CM183" s="16">
        <f t="shared" si="110"/>
        <v>0</v>
      </c>
      <c r="CN183" s="16">
        <f t="shared" si="111"/>
        <v>0</v>
      </c>
      <c r="CO183" s="16">
        <f t="shared" si="112"/>
        <v>0</v>
      </c>
      <c r="CP183" s="16">
        <f t="shared" si="113"/>
        <v>0</v>
      </c>
      <c r="CQ183" s="16">
        <f t="shared" si="114"/>
        <v>0</v>
      </c>
      <c r="CR183" s="16">
        <f t="shared" si="115"/>
        <v>0</v>
      </c>
      <c r="CS183" s="16">
        <f t="shared" si="116"/>
        <v>0</v>
      </c>
      <c r="CT183" s="16">
        <f t="shared" si="117"/>
        <v>0</v>
      </c>
      <c r="CU183" s="16">
        <f t="shared" si="118"/>
        <v>0</v>
      </c>
      <c r="CV183" s="16">
        <f t="shared" si="119"/>
        <v>0</v>
      </c>
      <c r="CW183" s="16">
        <f t="shared" si="120"/>
        <v>0</v>
      </c>
      <c r="CX183" s="16">
        <f t="shared" si="121"/>
        <v>0</v>
      </c>
      <c r="CY183" s="16">
        <f t="shared" si="122"/>
        <v>0</v>
      </c>
      <c r="CZ183" s="16">
        <f t="shared" si="123"/>
        <v>0</v>
      </c>
      <c r="DA183" s="16">
        <f t="shared" si="124"/>
        <v>0</v>
      </c>
      <c r="DB183" s="16">
        <f t="shared" si="125"/>
        <v>0</v>
      </c>
      <c r="DC183" s="16">
        <f t="shared" si="126"/>
        <v>0</v>
      </c>
      <c r="DD183" s="16">
        <f t="shared" si="127"/>
        <v>0</v>
      </c>
      <c r="DE183" s="16">
        <f t="shared" si="128"/>
        <v>0</v>
      </c>
      <c r="DF183" s="16">
        <f t="shared" si="129"/>
        <v>0</v>
      </c>
      <c r="DG183" s="16">
        <f t="shared" si="130"/>
        <v>0</v>
      </c>
      <c r="DH183" s="16">
        <f t="shared" si="131"/>
        <v>0</v>
      </c>
      <c r="DI183" s="16">
        <f t="shared" si="132"/>
        <v>0</v>
      </c>
      <c r="DJ183" s="16">
        <f t="shared" si="133"/>
        <v>0</v>
      </c>
      <c r="DK183" s="16">
        <f t="shared" si="134"/>
        <v>0</v>
      </c>
      <c r="DL183" s="16">
        <f t="shared" si="135"/>
        <v>0</v>
      </c>
      <c r="DM183" s="16">
        <f t="shared" si="136"/>
        <v>0</v>
      </c>
      <c r="DN183" s="16">
        <f t="shared" si="137"/>
        <v>0</v>
      </c>
      <c r="DO183" s="16">
        <f t="shared" si="138"/>
        <v>0</v>
      </c>
      <c r="DP183" s="16">
        <f t="shared" si="139"/>
        <v>0</v>
      </c>
      <c r="DQ183" s="16">
        <f t="shared" si="140"/>
        <v>0</v>
      </c>
      <c r="DR183" s="16">
        <f t="shared" si="141"/>
        <v>0</v>
      </c>
      <c r="DS183" s="16">
        <f t="shared" si="142"/>
        <v>0</v>
      </c>
      <c r="DT183" s="16">
        <f t="shared" si="143"/>
        <v>0</v>
      </c>
      <c r="DU183" s="16">
        <f t="shared" si="144"/>
        <v>0</v>
      </c>
      <c r="DV183" s="16">
        <f t="shared" si="145"/>
        <v>0</v>
      </c>
      <c r="DW183" s="16">
        <f t="shared" si="146"/>
        <v>0</v>
      </c>
      <c r="DX183" s="16">
        <f t="shared" si="147"/>
        <v>0</v>
      </c>
      <c r="DY183" s="16">
        <f t="shared" si="148"/>
        <v>0</v>
      </c>
      <c r="DZ183" s="16">
        <f t="shared" si="149"/>
        <v>0</v>
      </c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375"/>
      <c r="EQ183" s="376"/>
      <c r="ER183" s="376"/>
      <c r="ES183" s="376"/>
      <c r="ET183" s="376"/>
      <c r="EU183" s="376"/>
      <c r="EV183" s="376"/>
      <c r="EW183" s="376"/>
      <c r="EX183" s="376"/>
      <c r="EY183" s="376"/>
      <c r="EZ183" s="376"/>
      <c r="FA183" s="376"/>
      <c r="FB183" s="376"/>
      <c r="FC183" s="376"/>
      <c r="FD183" s="376"/>
      <c r="FE183" s="376"/>
      <c r="FF183" s="376"/>
      <c r="FG183" s="376"/>
      <c r="FH183" s="376"/>
      <c r="FI183" s="376"/>
      <c r="FJ183" s="376"/>
      <c r="FK183" s="376"/>
      <c r="FL183" s="376"/>
      <c r="FM183" s="376"/>
      <c r="FN183" s="376"/>
      <c r="FO183" s="376"/>
      <c r="FP183" s="376"/>
      <c r="FQ183" s="376"/>
      <c r="FR183" s="376"/>
      <c r="FS183" s="376"/>
      <c r="FT183" s="376"/>
      <c r="FU183" s="376"/>
      <c r="FV183" s="376"/>
      <c r="FW183" s="376"/>
      <c r="FX183" s="376"/>
      <c r="FY183" s="376"/>
      <c r="FZ183" s="376"/>
      <c r="GA183" s="376"/>
      <c r="GB183" s="376"/>
      <c r="GC183" s="376"/>
      <c r="GD183" s="376"/>
      <c r="GE183" s="376"/>
      <c r="GF183" s="376"/>
      <c r="GG183" s="376"/>
      <c r="GH183" s="376"/>
      <c r="GI183" s="376"/>
      <c r="GJ183" s="376"/>
      <c r="GK183" s="376"/>
      <c r="GL183" s="376"/>
      <c r="GM183" s="376"/>
      <c r="GN183" s="376"/>
      <c r="GO183" s="376"/>
      <c r="GP183" s="376"/>
      <c r="GQ183" s="376"/>
      <c r="GR183" s="376"/>
      <c r="GS183" s="376"/>
      <c r="GT183" s="376"/>
      <c r="GU183" s="376"/>
      <c r="GV183" s="376"/>
      <c r="GW183" s="376"/>
      <c r="GX183" s="376"/>
      <c r="GY183" s="376"/>
      <c r="GZ183" s="376"/>
      <c r="HA183" s="376"/>
      <c r="HB183" s="376"/>
      <c r="HC183" s="376"/>
      <c r="HD183" s="376"/>
      <c r="HE183" s="376"/>
      <c r="HF183" s="376"/>
      <c r="HG183" s="376"/>
      <c r="HH183" s="376"/>
      <c r="HI183" s="376"/>
      <c r="HJ183" s="376"/>
      <c r="HK183" s="376"/>
      <c r="HL183" s="376"/>
      <c r="HM183" s="376"/>
      <c r="HN183" s="376"/>
      <c r="HO183" s="376"/>
      <c r="HP183" s="376"/>
      <c r="HQ183" s="376"/>
      <c r="HR183" s="376"/>
      <c r="HS183" s="376"/>
      <c r="HT183" s="376"/>
      <c r="HU183" s="376"/>
      <c r="HV183" s="376"/>
      <c r="HW183" s="376"/>
      <c r="HX183" s="376"/>
      <c r="HY183" s="376"/>
      <c r="HZ183" s="376"/>
      <c r="IA183" s="376"/>
      <c r="IB183" s="376"/>
      <c r="IC183" s="376"/>
      <c r="ID183" s="376"/>
      <c r="IE183" s="376"/>
      <c r="IF183" s="376"/>
      <c r="IG183" s="376"/>
      <c r="IH183" s="376"/>
      <c r="II183" s="376"/>
      <c r="IJ183" s="376"/>
    </row>
    <row r="184" spans="1:244" s="377" customFormat="1" ht="15" customHeight="1" x14ac:dyDescent="0.4">
      <c r="A184" s="410"/>
      <c r="B184" s="417"/>
      <c r="C184" s="354"/>
      <c r="D184" s="355"/>
      <c r="E184" s="370"/>
      <c r="F184" s="370"/>
      <c r="G184" s="370"/>
      <c r="H184" s="370"/>
      <c r="I184" s="370"/>
      <c r="J184" s="370"/>
      <c r="K184" s="370"/>
      <c r="L184" s="370"/>
      <c r="M184" s="498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2"/>
      <c r="Y184" s="142"/>
      <c r="Z184" s="142"/>
      <c r="AA184" s="142"/>
      <c r="AB184" s="142"/>
      <c r="AC184" s="142"/>
      <c r="AD184" s="142"/>
      <c r="AE184" s="88"/>
      <c r="AF184" s="504"/>
      <c r="AG184" s="369"/>
      <c r="AH184" s="369"/>
      <c r="AI184" s="369"/>
      <c r="AJ184" s="369"/>
      <c r="AK184" s="369"/>
      <c r="AL184" s="369"/>
      <c r="AM184" s="369"/>
      <c r="AN184" s="369"/>
      <c r="AO184" s="369"/>
      <c r="AP184" s="369"/>
      <c r="AQ184" s="369"/>
      <c r="AR184" s="372"/>
      <c r="AS184" s="372"/>
      <c r="AT184" s="372"/>
      <c r="AU184" s="373"/>
      <c r="AV184" s="11"/>
      <c r="AW184" s="11"/>
      <c r="AX184" s="11"/>
      <c r="AY184" s="8"/>
      <c r="AZ184" s="8"/>
      <c r="BA184" s="8"/>
      <c r="BB184" s="8"/>
      <c r="BC184" s="11"/>
      <c r="BD184" s="11"/>
      <c r="BE184" s="11"/>
      <c r="BF184" s="11"/>
      <c r="BG184" s="11"/>
      <c r="BH184" s="11"/>
      <c r="BI184" s="11"/>
      <c r="BJ184" s="11"/>
      <c r="BK184" s="8"/>
      <c r="BL184" s="8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16">
        <f t="shared" si="150"/>
        <v>0</v>
      </c>
      <c r="CD184" s="16">
        <f t="shared" si="101"/>
        <v>0</v>
      </c>
      <c r="CE184" s="16">
        <f t="shared" si="102"/>
        <v>0</v>
      </c>
      <c r="CF184" s="16">
        <f t="shared" si="103"/>
        <v>0</v>
      </c>
      <c r="CG184" s="16">
        <f t="shared" si="104"/>
        <v>0</v>
      </c>
      <c r="CH184" s="16">
        <f t="shared" si="105"/>
        <v>0</v>
      </c>
      <c r="CI184" s="16">
        <f t="shared" si="106"/>
        <v>0</v>
      </c>
      <c r="CJ184" s="16">
        <f t="shared" si="107"/>
        <v>0</v>
      </c>
      <c r="CK184" s="16">
        <f t="shared" si="108"/>
        <v>0</v>
      </c>
      <c r="CL184" s="16">
        <f t="shared" si="109"/>
        <v>0</v>
      </c>
      <c r="CM184" s="16">
        <f t="shared" si="110"/>
        <v>0</v>
      </c>
      <c r="CN184" s="16">
        <f t="shared" si="111"/>
        <v>0</v>
      </c>
      <c r="CO184" s="16">
        <f t="shared" si="112"/>
        <v>0</v>
      </c>
      <c r="CP184" s="16">
        <f t="shared" si="113"/>
        <v>0</v>
      </c>
      <c r="CQ184" s="16">
        <f t="shared" si="114"/>
        <v>0</v>
      </c>
      <c r="CR184" s="16">
        <f t="shared" si="115"/>
        <v>0</v>
      </c>
      <c r="CS184" s="16">
        <f t="shared" si="116"/>
        <v>0</v>
      </c>
      <c r="CT184" s="16">
        <f t="shared" si="117"/>
        <v>0</v>
      </c>
      <c r="CU184" s="16">
        <f t="shared" si="118"/>
        <v>0</v>
      </c>
      <c r="CV184" s="16">
        <f t="shared" si="119"/>
        <v>0</v>
      </c>
      <c r="CW184" s="16">
        <f t="shared" si="120"/>
        <v>0</v>
      </c>
      <c r="CX184" s="16">
        <f t="shared" si="121"/>
        <v>0</v>
      </c>
      <c r="CY184" s="16">
        <f t="shared" si="122"/>
        <v>0</v>
      </c>
      <c r="CZ184" s="16">
        <f t="shared" si="123"/>
        <v>0</v>
      </c>
      <c r="DA184" s="16">
        <f t="shared" si="124"/>
        <v>0</v>
      </c>
      <c r="DB184" s="16">
        <f t="shared" si="125"/>
        <v>0</v>
      </c>
      <c r="DC184" s="16">
        <f t="shared" si="126"/>
        <v>0</v>
      </c>
      <c r="DD184" s="16">
        <f t="shared" si="127"/>
        <v>0</v>
      </c>
      <c r="DE184" s="16">
        <f t="shared" si="128"/>
        <v>0</v>
      </c>
      <c r="DF184" s="16">
        <f t="shared" si="129"/>
        <v>0</v>
      </c>
      <c r="DG184" s="16">
        <f t="shared" si="130"/>
        <v>0</v>
      </c>
      <c r="DH184" s="16">
        <f t="shared" si="131"/>
        <v>0</v>
      </c>
      <c r="DI184" s="16">
        <f t="shared" si="132"/>
        <v>0</v>
      </c>
      <c r="DJ184" s="16">
        <f t="shared" si="133"/>
        <v>0</v>
      </c>
      <c r="DK184" s="16">
        <f t="shared" si="134"/>
        <v>0</v>
      </c>
      <c r="DL184" s="16">
        <f t="shared" si="135"/>
        <v>0</v>
      </c>
      <c r="DM184" s="16">
        <f t="shared" si="136"/>
        <v>0</v>
      </c>
      <c r="DN184" s="16">
        <f t="shared" si="137"/>
        <v>0</v>
      </c>
      <c r="DO184" s="16">
        <f t="shared" si="138"/>
        <v>0</v>
      </c>
      <c r="DP184" s="16">
        <f t="shared" si="139"/>
        <v>0</v>
      </c>
      <c r="DQ184" s="16">
        <f t="shared" si="140"/>
        <v>0</v>
      </c>
      <c r="DR184" s="16">
        <f t="shared" si="141"/>
        <v>0</v>
      </c>
      <c r="DS184" s="16">
        <f t="shared" si="142"/>
        <v>0</v>
      </c>
      <c r="DT184" s="16">
        <f t="shared" si="143"/>
        <v>0</v>
      </c>
      <c r="DU184" s="16">
        <f t="shared" si="144"/>
        <v>0</v>
      </c>
      <c r="DV184" s="16">
        <f t="shared" si="145"/>
        <v>0</v>
      </c>
      <c r="DW184" s="16">
        <f t="shared" si="146"/>
        <v>0</v>
      </c>
      <c r="DX184" s="16">
        <f t="shared" si="147"/>
        <v>0</v>
      </c>
      <c r="DY184" s="16">
        <f t="shared" si="148"/>
        <v>0</v>
      </c>
      <c r="DZ184" s="16">
        <f t="shared" si="149"/>
        <v>0</v>
      </c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375"/>
      <c r="EQ184" s="376"/>
      <c r="ER184" s="376"/>
      <c r="ES184" s="376"/>
      <c r="ET184" s="376"/>
      <c r="EU184" s="376"/>
      <c r="EV184" s="376"/>
      <c r="EW184" s="376"/>
      <c r="EX184" s="376"/>
      <c r="EY184" s="376"/>
      <c r="EZ184" s="376"/>
      <c r="FA184" s="376"/>
      <c r="FB184" s="376"/>
      <c r="FC184" s="376"/>
      <c r="FD184" s="376"/>
      <c r="FE184" s="376"/>
      <c r="FF184" s="376"/>
      <c r="FG184" s="376"/>
      <c r="FH184" s="376"/>
      <c r="FI184" s="376"/>
      <c r="FJ184" s="376"/>
      <c r="FK184" s="376"/>
      <c r="FL184" s="376"/>
      <c r="FM184" s="376"/>
      <c r="FN184" s="376"/>
      <c r="FO184" s="376"/>
      <c r="FP184" s="376"/>
      <c r="FQ184" s="376"/>
      <c r="FR184" s="376"/>
      <c r="FS184" s="376"/>
      <c r="FT184" s="376"/>
      <c r="FU184" s="376"/>
      <c r="FV184" s="376"/>
      <c r="FW184" s="376"/>
      <c r="FX184" s="376"/>
      <c r="FY184" s="376"/>
      <c r="FZ184" s="376"/>
      <c r="GA184" s="376"/>
      <c r="GB184" s="376"/>
      <c r="GC184" s="376"/>
      <c r="GD184" s="376"/>
      <c r="GE184" s="376"/>
      <c r="GF184" s="376"/>
      <c r="GG184" s="376"/>
      <c r="GH184" s="376"/>
      <c r="GI184" s="376"/>
      <c r="GJ184" s="376"/>
      <c r="GK184" s="376"/>
      <c r="GL184" s="376"/>
      <c r="GM184" s="376"/>
      <c r="GN184" s="376"/>
      <c r="GO184" s="376"/>
      <c r="GP184" s="376"/>
      <c r="GQ184" s="376"/>
      <c r="GR184" s="376"/>
      <c r="GS184" s="376"/>
      <c r="GT184" s="376"/>
      <c r="GU184" s="376"/>
      <c r="GV184" s="376"/>
      <c r="GW184" s="376"/>
      <c r="GX184" s="376"/>
      <c r="GY184" s="376"/>
      <c r="GZ184" s="376"/>
      <c r="HA184" s="376"/>
      <c r="HB184" s="376"/>
      <c r="HC184" s="376"/>
      <c r="HD184" s="376"/>
      <c r="HE184" s="376"/>
      <c r="HF184" s="376"/>
      <c r="HG184" s="376"/>
      <c r="HH184" s="376"/>
      <c r="HI184" s="376"/>
      <c r="HJ184" s="376"/>
      <c r="HK184" s="376"/>
      <c r="HL184" s="376"/>
      <c r="HM184" s="376"/>
      <c r="HN184" s="376"/>
      <c r="HO184" s="376"/>
      <c r="HP184" s="376"/>
      <c r="HQ184" s="376"/>
      <c r="HR184" s="376"/>
      <c r="HS184" s="376"/>
      <c r="HT184" s="376"/>
      <c r="HU184" s="376"/>
      <c r="HV184" s="376"/>
      <c r="HW184" s="376"/>
      <c r="HX184" s="376"/>
      <c r="HY184" s="376"/>
      <c r="HZ184" s="376"/>
      <c r="IA184" s="376"/>
      <c r="IB184" s="376"/>
      <c r="IC184" s="376"/>
      <c r="ID184" s="376"/>
      <c r="IE184" s="376"/>
      <c r="IF184" s="376"/>
      <c r="IG184" s="376"/>
      <c r="IH184" s="376"/>
      <c r="II184" s="376"/>
      <c r="IJ184" s="376"/>
    </row>
    <row r="185" spans="1:244" s="377" customFormat="1" ht="15" customHeight="1" x14ac:dyDescent="0.4">
      <c r="A185" s="410"/>
      <c r="B185" s="417"/>
      <c r="C185" s="354"/>
      <c r="D185" s="355"/>
      <c r="E185" s="374"/>
      <c r="F185" s="374"/>
      <c r="G185" s="374"/>
      <c r="H185" s="374"/>
      <c r="I185" s="374"/>
      <c r="J185" s="374"/>
      <c r="K185" s="374"/>
      <c r="L185" s="374"/>
      <c r="M185" s="499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88"/>
      <c r="Y185" s="88"/>
      <c r="Z185" s="88"/>
      <c r="AA185" s="88"/>
      <c r="AB185" s="88"/>
      <c r="AC185" s="88"/>
      <c r="AD185" s="88"/>
      <c r="AE185" s="88"/>
      <c r="AF185" s="504"/>
      <c r="AG185" s="369"/>
      <c r="AH185" s="369"/>
      <c r="AI185" s="369"/>
      <c r="AJ185" s="369"/>
      <c r="AK185" s="369"/>
      <c r="AL185" s="369"/>
      <c r="AM185" s="369"/>
      <c r="AN185" s="369"/>
      <c r="AO185" s="369"/>
      <c r="AP185" s="369"/>
      <c r="AQ185" s="369"/>
      <c r="AR185" s="372"/>
      <c r="AS185" s="372"/>
      <c r="AT185" s="372"/>
      <c r="AU185" s="373"/>
      <c r="AV185" s="11"/>
      <c r="AW185" s="11"/>
      <c r="AX185" s="11"/>
      <c r="AY185" s="8"/>
      <c r="AZ185" s="8"/>
      <c r="BA185" s="8"/>
      <c r="BB185" s="8"/>
      <c r="BC185" s="11"/>
      <c r="BD185" s="11"/>
      <c r="BE185" s="11"/>
      <c r="BF185" s="11"/>
      <c r="BG185" s="11"/>
      <c r="BH185" s="11"/>
      <c r="BI185" s="11"/>
      <c r="BJ185" s="11"/>
      <c r="BK185" s="8"/>
      <c r="BL185" s="8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16">
        <f t="shared" si="150"/>
        <v>0</v>
      </c>
      <c r="CD185" s="16">
        <f t="shared" si="101"/>
        <v>0</v>
      </c>
      <c r="CE185" s="16">
        <f t="shared" si="102"/>
        <v>0</v>
      </c>
      <c r="CF185" s="16">
        <f t="shared" si="103"/>
        <v>0</v>
      </c>
      <c r="CG185" s="16">
        <f t="shared" si="104"/>
        <v>0</v>
      </c>
      <c r="CH185" s="16">
        <f t="shared" si="105"/>
        <v>0</v>
      </c>
      <c r="CI185" s="16">
        <f t="shared" si="106"/>
        <v>0</v>
      </c>
      <c r="CJ185" s="16">
        <f t="shared" si="107"/>
        <v>0</v>
      </c>
      <c r="CK185" s="16">
        <f t="shared" si="108"/>
        <v>0</v>
      </c>
      <c r="CL185" s="16">
        <f t="shared" si="109"/>
        <v>0</v>
      </c>
      <c r="CM185" s="16">
        <f t="shared" si="110"/>
        <v>0</v>
      </c>
      <c r="CN185" s="16">
        <f t="shared" si="111"/>
        <v>0</v>
      </c>
      <c r="CO185" s="16">
        <f t="shared" si="112"/>
        <v>0</v>
      </c>
      <c r="CP185" s="16">
        <f t="shared" si="113"/>
        <v>0</v>
      </c>
      <c r="CQ185" s="16">
        <f t="shared" si="114"/>
        <v>0</v>
      </c>
      <c r="CR185" s="16">
        <f t="shared" si="115"/>
        <v>0</v>
      </c>
      <c r="CS185" s="16">
        <f t="shared" si="116"/>
        <v>0</v>
      </c>
      <c r="CT185" s="16">
        <f t="shared" si="117"/>
        <v>0</v>
      </c>
      <c r="CU185" s="16">
        <f t="shared" si="118"/>
        <v>0</v>
      </c>
      <c r="CV185" s="16">
        <f t="shared" si="119"/>
        <v>0</v>
      </c>
      <c r="CW185" s="16">
        <f t="shared" si="120"/>
        <v>0</v>
      </c>
      <c r="CX185" s="16">
        <f t="shared" si="121"/>
        <v>0</v>
      </c>
      <c r="CY185" s="16">
        <f t="shared" si="122"/>
        <v>0</v>
      </c>
      <c r="CZ185" s="16">
        <f t="shared" si="123"/>
        <v>0</v>
      </c>
      <c r="DA185" s="16">
        <f t="shared" si="124"/>
        <v>0</v>
      </c>
      <c r="DB185" s="16">
        <f t="shared" si="125"/>
        <v>0</v>
      </c>
      <c r="DC185" s="16">
        <f t="shared" si="126"/>
        <v>0</v>
      </c>
      <c r="DD185" s="16">
        <f t="shared" si="127"/>
        <v>0</v>
      </c>
      <c r="DE185" s="16">
        <f t="shared" si="128"/>
        <v>0</v>
      </c>
      <c r="DF185" s="16">
        <f t="shared" si="129"/>
        <v>0</v>
      </c>
      <c r="DG185" s="16">
        <f t="shared" si="130"/>
        <v>0</v>
      </c>
      <c r="DH185" s="16">
        <f t="shared" si="131"/>
        <v>0</v>
      </c>
      <c r="DI185" s="16">
        <f t="shared" si="132"/>
        <v>0</v>
      </c>
      <c r="DJ185" s="16">
        <f t="shared" si="133"/>
        <v>0</v>
      </c>
      <c r="DK185" s="16">
        <f t="shared" si="134"/>
        <v>0</v>
      </c>
      <c r="DL185" s="16">
        <f t="shared" si="135"/>
        <v>0</v>
      </c>
      <c r="DM185" s="16">
        <f t="shared" si="136"/>
        <v>0</v>
      </c>
      <c r="DN185" s="16">
        <f t="shared" si="137"/>
        <v>0</v>
      </c>
      <c r="DO185" s="16">
        <f t="shared" si="138"/>
        <v>0</v>
      </c>
      <c r="DP185" s="16">
        <f t="shared" si="139"/>
        <v>0</v>
      </c>
      <c r="DQ185" s="16">
        <f t="shared" si="140"/>
        <v>0</v>
      </c>
      <c r="DR185" s="16">
        <f t="shared" si="141"/>
        <v>0</v>
      </c>
      <c r="DS185" s="16">
        <f t="shared" si="142"/>
        <v>0</v>
      </c>
      <c r="DT185" s="16">
        <f t="shared" si="143"/>
        <v>0</v>
      </c>
      <c r="DU185" s="16">
        <f t="shared" si="144"/>
        <v>0</v>
      </c>
      <c r="DV185" s="16">
        <f t="shared" si="145"/>
        <v>0</v>
      </c>
      <c r="DW185" s="16">
        <f t="shared" si="146"/>
        <v>0</v>
      </c>
      <c r="DX185" s="16">
        <f t="shared" si="147"/>
        <v>0</v>
      </c>
      <c r="DY185" s="16">
        <f t="shared" si="148"/>
        <v>0</v>
      </c>
      <c r="DZ185" s="16">
        <f t="shared" si="149"/>
        <v>0</v>
      </c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375"/>
      <c r="EQ185" s="376"/>
      <c r="ER185" s="376"/>
      <c r="ES185" s="376"/>
      <c r="ET185" s="376"/>
      <c r="EU185" s="376"/>
      <c r="EV185" s="376"/>
      <c r="EW185" s="376"/>
      <c r="EX185" s="376"/>
      <c r="EY185" s="376"/>
      <c r="EZ185" s="376"/>
      <c r="FA185" s="376"/>
      <c r="FB185" s="376"/>
      <c r="FC185" s="376"/>
      <c r="FD185" s="376"/>
      <c r="FE185" s="376"/>
      <c r="FF185" s="376"/>
      <c r="FG185" s="376"/>
      <c r="FH185" s="376"/>
      <c r="FI185" s="376"/>
      <c r="FJ185" s="376"/>
      <c r="FK185" s="376"/>
      <c r="FL185" s="376"/>
      <c r="FM185" s="376"/>
      <c r="FN185" s="376"/>
      <c r="FO185" s="376"/>
      <c r="FP185" s="376"/>
      <c r="FQ185" s="376"/>
      <c r="FR185" s="376"/>
      <c r="FS185" s="376"/>
      <c r="FT185" s="376"/>
      <c r="FU185" s="376"/>
      <c r="FV185" s="376"/>
      <c r="FW185" s="376"/>
      <c r="FX185" s="376"/>
      <c r="FY185" s="376"/>
      <c r="FZ185" s="376"/>
      <c r="GA185" s="376"/>
      <c r="GB185" s="376"/>
      <c r="GC185" s="376"/>
      <c r="GD185" s="376"/>
      <c r="GE185" s="376"/>
      <c r="GF185" s="376"/>
      <c r="GG185" s="376"/>
      <c r="GH185" s="376"/>
      <c r="GI185" s="376"/>
      <c r="GJ185" s="376"/>
      <c r="GK185" s="376"/>
      <c r="GL185" s="376"/>
      <c r="GM185" s="376"/>
      <c r="GN185" s="376"/>
      <c r="GO185" s="376"/>
      <c r="GP185" s="376"/>
      <c r="GQ185" s="376"/>
      <c r="GR185" s="376"/>
      <c r="GS185" s="376"/>
      <c r="GT185" s="376"/>
      <c r="GU185" s="376"/>
      <c r="GV185" s="376"/>
      <c r="GW185" s="376"/>
      <c r="GX185" s="376"/>
      <c r="GY185" s="376"/>
      <c r="GZ185" s="376"/>
      <c r="HA185" s="376"/>
      <c r="HB185" s="376"/>
      <c r="HC185" s="376"/>
      <c r="HD185" s="376"/>
      <c r="HE185" s="376"/>
      <c r="HF185" s="376"/>
      <c r="HG185" s="376"/>
      <c r="HH185" s="376"/>
      <c r="HI185" s="376"/>
      <c r="HJ185" s="376"/>
      <c r="HK185" s="376"/>
      <c r="HL185" s="376"/>
      <c r="HM185" s="376"/>
      <c r="HN185" s="376"/>
      <c r="HO185" s="376"/>
      <c r="HP185" s="376"/>
      <c r="HQ185" s="376"/>
      <c r="HR185" s="376"/>
      <c r="HS185" s="376"/>
      <c r="HT185" s="376"/>
      <c r="HU185" s="376"/>
      <c r="HV185" s="376"/>
      <c r="HW185" s="376"/>
      <c r="HX185" s="376"/>
      <c r="HY185" s="376"/>
      <c r="HZ185" s="376"/>
      <c r="IA185" s="376"/>
      <c r="IB185" s="376"/>
      <c r="IC185" s="376"/>
      <c r="ID185" s="376"/>
      <c r="IE185" s="376"/>
      <c r="IF185" s="376"/>
      <c r="IG185" s="376"/>
      <c r="IH185" s="376"/>
      <c r="II185" s="376"/>
      <c r="IJ185" s="376"/>
    </row>
    <row r="186" spans="1:244" s="377" customFormat="1" ht="15" customHeight="1" x14ac:dyDescent="0.4">
      <c r="A186" s="410"/>
      <c r="B186" s="417"/>
      <c r="C186" s="354"/>
      <c r="D186" s="355"/>
      <c r="E186" s="374"/>
      <c r="F186" s="374"/>
      <c r="G186" s="374"/>
      <c r="H186" s="374"/>
      <c r="I186" s="374"/>
      <c r="J186" s="374"/>
      <c r="K186" s="374"/>
      <c r="L186" s="374"/>
      <c r="M186" s="499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88"/>
      <c r="Y186" s="88"/>
      <c r="Z186" s="88"/>
      <c r="AA186" s="88"/>
      <c r="AB186" s="88"/>
      <c r="AC186" s="88"/>
      <c r="AD186" s="88"/>
      <c r="AE186" s="88"/>
      <c r="AF186" s="504"/>
      <c r="AG186" s="369"/>
      <c r="AH186" s="369"/>
      <c r="AI186" s="369"/>
      <c r="AJ186" s="369"/>
      <c r="AK186" s="369"/>
      <c r="AL186" s="369"/>
      <c r="AM186" s="369"/>
      <c r="AN186" s="369"/>
      <c r="AO186" s="369"/>
      <c r="AP186" s="369"/>
      <c r="AQ186" s="369"/>
      <c r="AR186" s="372"/>
      <c r="AS186" s="372"/>
      <c r="AT186" s="372"/>
      <c r="AU186" s="373"/>
      <c r="AV186" s="11"/>
      <c r="AW186" s="11"/>
      <c r="AX186" s="11"/>
      <c r="AY186" s="8"/>
      <c r="AZ186" s="8"/>
      <c r="BA186" s="8"/>
      <c r="BB186" s="8"/>
      <c r="BC186" s="11"/>
      <c r="BD186" s="11"/>
      <c r="BE186" s="11"/>
      <c r="BF186" s="11"/>
      <c r="BG186" s="11"/>
      <c r="BH186" s="11"/>
      <c r="BI186" s="11"/>
      <c r="BJ186" s="11"/>
      <c r="BK186" s="8"/>
      <c r="BL186" s="8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16">
        <f t="shared" si="150"/>
        <v>0</v>
      </c>
      <c r="CD186" s="16">
        <f t="shared" si="101"/>
        <v>0</v>
      </c>
      <c r="CE186" s="16">
        <f t="shared" si="102"/>
        <v>0</v>
      </c>
      <c r="CF186" s="16">
        <f t="shared" si="103"/>
        <v>0</v>
      </c>
      <c r="CG186" s="16">
        <f t="shared" si="104"/>
        <v>0</v>
      </c>
      <c r="CH186" s="16">
        <f t="shared" si="105"/>
        <v>0</v>
      </c>
      <c r="CI186" s="16">
        <f t="shared" si="106"/>
        <v>0</v>
      </c>
      <c r="CJ186" s="16">
        <f t="shared" si="107"/>
        <v>0</v>
      </c>
      <c r="CK186" s="16">
        <f t="shared" si="108"/>
        <v>0</v>
      </c>
      <c r="CL186" s="16">
        <f t="shared" si="109"/>
        <v>0</v>
      </c>
      <c r="CM186" s="16">
        <f t="shared" si="110"/>
        <v>0</v>
      </c>
      <c r="CN186" s="16">
        <f t="shared" si="111"/>
        <v>0</v>
      </c>
      <c r="CO186" s="16">
        <f t="shared" si="112"/>
        <v>0</v>
      </c>
      <c r="CP186" s="16">
        <f t="shared" si="113"/>
        <v>0</v>
      </c>
      <c r="CQ186" s="16">
        <f t="shared" si="114"/>
        <v>0</v>
      </c>
      <c r="CR186" s="16">
        <f t="shared" si="115"/>
        <v>0</v>
      </c>
      <c r="CS186" s="16">
        <f t="shared" si="116"/>
        <v>0</v>
      </c>
      <c r="CT186" s="16">
        <f t="shared" si="117"/>
        <v>0</v>
      </c>
      <c r="CU186" s="16">
        <f t="shared" si="118"/>
        <v>0</v>
      </c>
      <c r="CV186" s="16">
        <f t="shared" si="119"/>
        <v>0</v>
      </c>
      <c r="CW186" s="16">
        <f t="shared" si="120"/>
        <v>0</v>
      </c>
      <c r="CX186" s="16">
        <f t="shared" si="121"/>
        <v>0</v>
      </c>
      <c r="CY186" s="16">
        <f t="shared" si="122"/>
        <v>0</v>
      </c>
      <c r="CZ186" s="16">
        <f t="shared" si="123"/>
        <v>0</v>
      </c>
      <c r="DA186" s="16">
        <f t="shared" si="124"/>
        <v>0</v>
      </c>
      <c r="DB186" s="16">
        <f t="shared" si="125"/>
        <v>0</v>
      </c>
      <c r="DC186" s="16">
        <f t="shared" si="126"/>
        <v>0</v>
      </c>
      <c r="DD186" s="16">
        <f t="shared" si="127"/>
        <v>0</v>
      </c>
      <c r="DE186" s="16">
        <f t="shared" si="128"/>
        <v>0</v>
      </c>
      <c r="DF186" s="16">
        <f t="shared" si="129"/>
        <v>0</v>
      </c>
      <c r="DG186" s="16">
        <f t="shared" si="130"/>
        <v>0</v>
      </c>
      <c r="DH186" s="16">
        <f t="shared" si="131"/>
        <v>0</v>
      </c>
      <c r="DI186" s="16">
        <f t="shared" si="132"/>
        <v>0</v>
      </c>
      <c r="DJ186" s="16">
        <f t="shared" si="133"/>
        <v>0</v>
      </c>
      <c r="DK186" s="16">
        <f t="shared" si="134"/>
        <v>0</v>
      </c>
      <c r="DL186" s="16">
        <f t="shared" si="135"/>
        <v>0</v>
      </c>
      <c r="DM186" s="16">
        <f t="shared" si="136"/>
        <v>0</v>
      </c>
      <c r="DN186" s="16">
        <f t="shared" si="137"/>
        <v>0</v>
      </c>
      <c r="DO186" s="16">
        <f t="shared" si="138"/>
        <v>0</v>
      </c>
      <c r="DP186" s="16">
        <f t="shared" si="139"/>
        <v>0</v>
      </c>
      <c r="DQ186" s="16">
        <f t="shared" si="140"/>
        <v>0</v>
      </c>
      <c r="DR186" s="16">
        <f t="shared" si="141"/>
        <v>0</v>
      </c>
      <c r="DS186" s="16">
        <f t="shared" si="142"/>
        <v>0</v>
      </c>
      <c r="DT186" s="16">
        <f t="shared" si="143"/>
        <v>0</v>
      </c>
      <c r="DU186" s="16">
        <f t="shared" si="144"/>
        <v>0</v>
      </c>
      <c r="DV186" s="16">
        <f t="shared" si="145"/>
        <v>0</v>
      </c>
      <c r="DW186" s="16">
        <f t="shared" si="146"/>
        <v>0</v>
      </c>
      <c r="DX186" s="16">
        <f t="shared" si="147"/>
        <v>0</v>
      </c>
      <c r="DY186" s="16">
        <f t="shared" si="148"/>
        <v>0</v>
      </c>
      <c r="DZ186" s="16">
        <f t="shared" si="149"/>
        <v>0</v>
      </c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375"/>
      <c r="EQ186" s="376"/>
      <c r="ER186" s="376"/>
      <c r="ES186" s="376"/>
      <c r="ET186" s="376"/>
      <c r="EU186" s="376"/>
      <c r="EV186" s="376"/>
      <c r="EW186" s="376"/>
      <c r="EX186" s="376"/>
      <c r="EY186" s="376"/>
      <c r="EZ186" s="376"/>
      <c r="FA186" s="376"/>
      <c r="FB186" s="376"/>
      <c r="FC186" s="376"/>
      <c r="FD186" s="376"/>
      <c r="FE186" s="376"/>
      <c r="FF186" s="376"/>
      <c r="FG186" s="376"/>
      <c r="FH186" s="376"/>
      <c r="FI186" s="376"/>
      <c r="FJ186" s="376"/>
      <c r="FK186" s="376"/>
      <c r="FL186" s="376"/>
      <c r="FM186" s="376"/>
      <c r="FN186" s="376"/>
      <c r="FO186" s="376"/>
      <c r="FP186" s="376"/>
      <c r="FQ186" s="376"/>
      <c r="FR186" s="376"/>
      <c r="FS186" s="376"/>
      <c r="FT186" s="376"/>
      <c r="FU186" s="376"/>
      <c r="FV186" s="376"/>
      <c r="FW186" s="376"/>
      <c r="FX186" s="376"/>
      <c r="FY186" s="376"/>
      <c r="FZ186" s="376"/>
      <c r="GA186" s="376"/>
      <c r="GB186" s="376"/>
      <c r="GC186" s="376"/>
      <c r="GD186" s="376"/>
      <c r="GE186" s="376"/>
      <c r="GF186" s="376"/>
      <c r="GG186" s="376"/>
      <c r="GH186" s="376"/>
      <c r="GI186" s="376"/>
      <c r="GJ186" s="376"/>
      <c r="GK186" s="376"/>
      <c r="GL186" s="376"/>
      <c r="GM186" s="376"/>
      <c r="GN186" s="376"/>
      <c r="GO186" s="376"/>
      <c r="GP186" s="376"/>
      <c r="GQ186" s="376"/>
      <c r="GR186" s="376"/>
      <c r="GS186" s="376"/>
      <c r="GT186" s="376"/>
      <c r="GU186" s="376"/>
      <c r="GV186" s="376"/>
      <c r="GW186" s="376"/>
      <c r="GX186" s="376"/>
      <c r="GY186" s="376"/>
      <c r="GZ186" s="376"/>
      <c r="HA186" s="376"/>
      <c r="HB186" s="376"/>
      <c r="HC186" s="376"/>
      <c r="HD186" s="376"/>
      <c r="HE186" s="376"/>
      <c r="HF186" s="376"/>
      <c r="HG186" s="376"/>
      <c r="HH186" s="376"/>
      <c r="HI186" s="376"/>
      <c r="HJ186" s="376"/>
      <c r="HK186" s="376"/>
      <c r="HL186" s="376"/>
      <c r="HM186" s="376"/>
      <c r="HN186" s="376"/>
      <c r="HO186" s="376"/>
      <c r="HP186" s="376"/>
      <c r="HQ186" s="376"/>
      <c r="HR186" s="376"/>
      <c r="HS186" s="376"/>
      <c r="HT186" s="376"/>
      <c r="HU186" s="376"/>
      <c r="HV186" s="376"/>
      <c r="HW186" s="376"/>
      <c r="HX186" s="376"/>
      <c r="HY186" s="376"/>
      <c r="HZ186" s="376"/>
      <c r="IA186" s="376"/>
      <c r="IB186" s="376"/>
      <c r="IC186" s="376"/>
      <c r="ID186" s="376"/>
      <c r="IE186" s="376"/>
      <c r="IF186" s="376"/>
      <c r="IG186" s="376"/>
      <c r="IH186" s="376"/>
      <c r="II186" s="376"/>
      <c r="IJ186" s="376"/>
    </row>
    <row r="187" spans="1:244" s="377" customFormat="1" ht="15" customHeight="1" x14ac:dyDescent="0.4">
      <c r="A187" s="410"/>
      <c r="B187" s="417"/>
      <c r="C187" s="354"/>
      <c r="D187" s="355"/>
      <c r="E187" s="374"/>
      <c r="F187" s="374"/>
      <c r="G187" s="374"/>
      <c r="H187" s="374"/>
      <c r="I187" s="374"/>
      <c r="J187" s="374"/>
      <c r="K187" s="374"/>
      <c r="L187" s="374"/>
      <c r="M187" s="499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88"/>
      <c r="Y187" s="88"/>
      <c r="Z187" s="88"/>
      <c r="AA187" s="88"/>
      <c r="AB187" s="88"/>
      <c r="AC187" s="88"/>
      <c r="AD187" s="88"/>
      <c r="AE187" s="88"/>
      <c r="AF187" s="504"/>
      <c r="AG187" s="369"/>
      <c r="AH187" s="369"/>
      <c r="AI187" s="369"/>
      <c r="AJ187" s="369"/>
      <c r="AK187" s="369"/>
      <c r="AL187" s="369"/>
      <c r="AM187" s="369"/>
      <c r="AN187" s="369"/>
      <c r="AO187" s="369"/>
      <c r="AP187" s="369"/>
      <c r="AQ187" s="369"/>
      <c r="AR187" s="372"/>
      <c r="AS187" s="372"/>
      <c r="AT187" s="372"/>
      <c r="AU187" s="373"/>
      <c r="AV187" s="11"/>
      <c r="AW187" s="11"/>
      <c r="AX187" s="11"/>
      <c r="AY187" s="8"/>
      <c r="AZ187" s="8"/>
      <c r="BA187" s="8"/>
      <c r="BB187" s="8"/>
      <c r="BC187" s="11"/>
      <c r="BD187" s="11"/>
      <c r="BE187" s="11"/>
      <c r="BF187" s="11"/>
      <c r="BG187" s="11"/>
      <c r="BH187" s="11"/>
      <c r="BI187" s="11"/>
      <c r="BJ187" s="11"/>
      <c r="BK187" s="8"/>
      <c r="BL187" s="8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16">
        <f t="shared" si="150"/>
        <v>0</v>
      </c>
      <c r="CD187" s="16">
        <f t="shared" si="101"/>
        <v>0</v>
      </c>
      <c r="CE187" s="16">
        <f t="shared" si="102"/>
        <v>0</v>
      </c>
      <c r="CF187" s="16">
        <f t="shared" si="103"/>
        <v>0</v>
      </c>
      <c r="CG187" s="16">
        <f t="shared" si="104"/>
        <v>0</v>
      </c>
      <c r="CH187" s="16">
        <f t="shared" si="105"/>
        <v>0</v>
      </c>
      <c r="CI187" s="16">
        <f t="shared" si="106"/>
        <v>0</v>
      </c>
      <c r="CJ187" s="16">
        <f t="shared" si="107"/>
        <v>0</v>
      </c>
      <c r="CK187" s="16">
        <f t="shared" si="108"/>
        <v>0</v>
      </c>
      <c r="CL187" s="16">
        <f t="shared" si="109"/>
        <v>0</v>
      </c>
      <c r="CM187" s="16">
        <f t="shared" si="110"/>
        <v>0</v>
      </c>
      <c r="CN187" s="16">
        <f t="shared" si="111"/>
        <v>0</v>
      </c>
      <c r="CO187" s="16">
        <f t="shared" si="112"/>
        <v>0</v>
      </c>
      <c r="CP187" s="16">
        <f t="shared" si="113"/>
        <v>0</v>
      </c>
      <c r="CQ187" s="16">
        <f t="shared" si="114"/>
        <v>0</v>
      </c>
      <c r="CR187" s="16">
        <f t="shared" si="115"/>
        <v>0</v>
      </c>
      <c r="CS187" s="16">
        <f t="shared" si="116"/>
        <v>0</v>
      </c>
      <c r="CT187" s="16">
        <f t="shared" si="117"/>
        <v>0</v>
      </c>
      <c r="CU187" s="16">
        <f t="shared" si="118"/>
        <v>0</v>
      </c>
      <c r="CV187" s="16">
        <f t="shared" si="119"/>
        <v>0</v>
      </c>
      <c r="CW187" s="16">
        <f t="shared" si="120"/>
        <v>0</v>
      </c>
      <c r="CX187" s="16">
        <f t="shared" si="121"/>
        <v>0</v>
      </c>
      <c r="CY187" s="16">
        <f t="shared" si="122"/>
        <v>0</v>
      </c>
      <c r="CZ187" s="16">
        <f t="shared" si="123"/>
        <v>0</v>
      </c>
      <c r="DA187" s="16">
        <f t="shared" si="124"/>
        <v>0</v>
      </c>
      <c r="DB187" s="16">
        <f t="shared" si="125"/>
        <v>0</v>
      </c>
      <c r="DC187" s="16">
        <f t="shared" si="126"/>
        <v>0</v>
      </c>
      <c r="DD187" s="16">
        <f t="shared" si="127"/>
        <v>0</v>
      </c>
      <c r="DE187" s="16">
        <f t="shared" si="128"/>
        <v>0</v>
      </c>
      <c r="DF187" s="16">
        <f t="shared" si="129"/>
        <v>0</v>
      </c>
      <c r="DG187" s="16">
        <f t="shared" si="130"/>
        <v>0</v>
      </c>
      <c r="DH187" s="16">
        <f t="shared" si="131"/>
        <v>0</v>
      </c>
      <c r="DI187" s="16">
        <f t="shared" si="132"/>
        <v>0</v>
      </c>
      <c r="DJ187" s="16">
        <f t="shared" si="133"/>
        <v>0</v>
      </c>
      <c r="DK187" s="16">
        <f t="shared" si="134"/>
        <v>0</v>
      </c>
      <c r="DL187" s="16">
        <f t="shared" si="135"/>
        <v>0</v>
      </c>
      <c r="DM187" s="16">
        <f t="shared" si="136"/>
        <v>0</v>
      </c>
      <c r="DN187" s="16">
        <f t="shared" si="137"/>
        <v>0</v>
      </c>
      <c r="DO187" s="16">
        <f t="shared" si="138"/>
        <v>0</v>
      </c>
      <c r="DP187" s="16">
        <f t="shared" si="139"/>
        <v>0</v>
      </c>
      <c r="DQ187" s="16">
        <f t="shared" si="140"/>
        <v>0</v>
      </c>
      <c r="DR187" s="16">
        <f t="shared" si="141"/>
        <v>0</v>
      </c>
      <c r="DS187" s="16">
        <f t="shared" si="142"/>
        <v>0</v>
      </c>
      <c r="DT187" s="16">
        <f t="shared" si="143"/>
        <v>0</v>
      </c>
      <c r="DU187" s="16">
        <f t="shared" si="144"/>
        <v>0</v>
      </c>
      <c r="DV187" s="16">
        <f t="shared" si="145"/>
        <v>0</v>
      </c>
      <c r="DW187" s="16">
        <f t="shared" si="146"/>
        <v>0</v>
      </c>
      <c r="DX187" s="16">
        <f t="shared" si="147"/>
        <v>0</v>
      </c>
      <c r="DY187" s="16">
        <f t="shared" si="148"/>
        <v>0</v>
      </c>
      <c r="DZ187" s="16">
        <f t="shared" si="149"/>
        <v>0</v>
      </c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375"/>
      <c r="EQ187" s="376"/>
      <c r="ER187" s="376"/>
      <c r="ES187" s="376"/>
      <c r="ET187" s="376"/>
      <c r="EU187" s="376"/>
      <c r="EV187" s="376"/>
      <c r="EW187" s="376"/>
      <c r="EX187" s="376"/>
      <c r="EY187" s="376"/>
      <c r="EZ187" s="376"/>
      <c r="FA187" s="376"/>
      <c r="FB187" s="376"/>
      <c r="FC187" s="376"/>
      <c r="FD187" s="376"/>
      <c r="FE187" s="376"/>
      <c r="FF187" s="376"/>
      <c r="FG187" s="376"/>
      <c r="FH187" s="376"/>
      <c r="FI187" s="376"/>
      <c r="FJ187" s="376"/>
      <c r="FK187" s="376"/>
      <c r="FL187" s="376"/>
      <c r="FM187" s="376"/>
      <c r="FN187" s="376"/>
      <c r="FO187" s="376"/>
      <c r="FP187" s="376"/>
      <c r="FQ187" s="376"/>
      <c r="FR187" s="376"/>
      <c r="FS187" s="376"/>
      <c r="FT187" s="376"/>
      <c r="FU187" s="376"/>
      <c r="FV187" s="376"/>
      <c r="FW187" s="376"/>
      <c r="FX187" s="376"/>
      <c r="FY187" s="376"/>
      <c r="FZ187" s="376"/>
      <c r="GA187" s="376"/>
      <c r="GB187" s="376"/>
      <c r="GC187" s="376"/>
      <c r="GD187" s="376"/>
      <c r="GE187" s="376"/>
      <c r="GF187" s="376"/>
      <c r="GG187" s="376"/>
      <c r="GH187" s="376"/>
      <c r="GI187" s="376"/>
      <c r="GJ187" s="376"/>
      <c r="GK187" s="376"/>
      <c r="GL187" s="376"/>
      <c r="GM187" s="376"/>
      <c r="GN187" s="376"/>
      <c r="GO187" s="376"/>
      <c r="GP187" s="376"/>
      <c r="GQ187" s="376"/>
      <c r="GR187" s="376"/>
      <c r="GS187" s="376"/>
      <c r="GT187" s="376"/>
      <c r="GU187" s="376"/>
      <c r="GV187" s="376"/>
      <c r="GW187" s="376"/>
      <c r="GX187" s="376"/>
      <c r="GY187" s="376"/>
      <c r="GZ187" s="376"/>
      <c r="HA187" s="376"/>
      <c r="HB187" s="376"/>
      <c r="HC187" s="376"/>
      <c r="HD187" s="376"/>
      <c r="HE187" s="376"/>
      <c r="HF187" s="376"/>
      <c r="HG187" s="376"/>
      <c r="HH187" s="376"/>
      <c r="HI187" s="376"/>
      <c r="HJ187" s="376"/>
      <c r="HK187" s="376"/>
      <c r="HL187" s="376"/>
      <c r="HM187" s="376"/>
      <c r="HN187" s="376"/>
      <c r="HO187" s="376"/>
      <c r="HP187" s="376"/>
      <c r="HQ187" s="376"/>
      <c r="HR187" s="376"/>
      <c r="HS187" s="376"/>
      <c r="HT187" s="376"/>
      <c r="HU187" s="376"/>
      <c r="HV187" s="376"/>
      <c r="HW187" s="376"/>
      <c r="HX187" s="376"/>
      <c r="HY187" s="376"/>
      <c r="HZ187" s="376"/>
      <c r="IA187" s="376"/>
      <c r="IB187" s="376"/>
      <c r="IC187" s="376"/>
      <c r="ID187" s="376"/>
      <c r="IE187" s="376"/>
      <c r="IF187" s="376"/>
      <c r="IG187" s="376"/>
      <c r="IH187" s="376"/>
      <c r="II187" s="376"/>
      <c r="IJ187" s="376"/>
    </row>
    <row r="188" spans="1:244" s="377" customFormat="1" ht="15" customHeight="1" x14ac:dyDescent="0.4">
      <c r="A188" s="410"/>
      <c r="B188" s="417"/>
      <c r="C188" s="354"/>
      <c r="D188" s="355"/>
      <c r="E188" s="374"/>
      <c r="F188" s="374"/>
      <c r="G188" s="374"/>
      <c r="H188" s="374"/>
      <c r="I188" s="374"/>
      <c r="J188" s="374"/>
      <c r="K188" s="374"/>
      <c r="L188" s="374"/>
      <c r="M188" s="499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88"/>
      <c r="Y188" s="88"/>
      <c r="Z188" s="88"/>
      <c r="AA188" s="88"/>
      <c r="AB188" s="88"/>
      <c r="AC188" s="88"/>
      <c r="AD188" s="88"/>
      <c r="AE188" s="88"/>
      <c r="AF188" s="504"/>
      <c r="AG188" s="369"/>
      <c r="AH188" s="369"/>
      <c r="AI188" s="369"/>
      <c r="AJ188" s="369"/>
      <c r="AK188" s="369"/>
      <c r="AL188" s="369"/>
      <c r="AM188" s="369"/>
      <c r="AN188" s="369"/>
      <c r="AO188" s="369"/>
      <c r="AP188" s="369"/>
      <c r="AQ188" s="369"/>
      <c r="AR188" s="372"/>
      <c r="AS188" s="372"/>
      <c r="AT188" s="372"/>
      <c r="AU188" s="373"/>
      <c r="AV188" s="11"/>
      <c r="AW188" s="11"/>
      <c r="AX188" s="11"/>
      <c r="AY188" s="8"/>
      <c r="AZ188" s="8"/>
      <c r="BA188" s="8"/>
      <c r="BB188" s="8"/>
      <c r="BC188" s="11"/>
      <c r="BD188" s="11"/>
      <c r="BE188" s="11"/>
      <c r="BF188" s="11"/>
      <c r="BG188" s="11"/>
      <c r="BH188" s="11"/>
      <c r="BI188" s="11"/>
      <c r="BJ188" s="11"/>
      <c r="BK188" s="8"/>
      <c r="BL188" s="8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16">
        <f t="shared" si="150"/>
        <v>0</v>
      </c>
      <c r="CD188" s="16">
        <f t="shared" si="101"/>
        <v>0</v>
      </c>
      <c r="CE188" s="16">
        <f t="shared" si="102"/>
        <v>0</v>
      </c>
      <c r="CF188" s="16">
        <f t="shared" si="103"/>
        <v>0</v>
      </c>
      <c r="CG188" s="16">
        <f t="shared" si="104"/>
        <v>0</v>
      </c>
      <c r="CH188" s="16">
        <f t="shared" si="105"/>
        <v>0</v>
      </c>
      <c r="CI188" s="16">
        <f t="shared" si="106"/>
        <v>0</v>
      </c>
      <c r="CJ188" s="16">
        <f t="shared" si="107"/>
        <v>0</v>
      </c>
      <c r="CK188" s="16">
        <f t="shared" si="108"/>
        <v>0</v>
      </c>
      <c r="CL188" s="16">
        <f t="shared" si="109"/>
        <v>0</v>
      </c>
      <c r="CM188" s="16">
        <f t="shared" si="110"/>
        <v>0</v>
      </c>
      <c r="CN188" s="16">
        <f t="shared" si="111"/>
        <v>0</v>
      </c>
      <c r="CO188" s="16">
        <f t="shared" si="112"/>
        <v>0</v>
      </c>
      <c r="CP188" s="16">
        <f t="shared" si="113"/>
        <v>0</v>
      </c>
      <c r="CQ188" s="16">
        <f t="shared" si="114"/>
        <v>0</v>
      </c>
      <c r="CR188" s="16">
        <f t="shared" si="115"/>
        <v>0</v>
      </c>
      <c r="CS188" s="16">
        <f t="shared" si="116"/>
        <v>0</v>
      </c>
      <c r="CT188" s="16">
        <f t="shared" si="117"/>
        <v>0</v>
      </c>
      <c r="CU188" s="16">
        <f t="shared" si="118"/>
        <v>0</v>
      </c>
      <c r="CV188" s="16">
        <f t="shared" si="119"/>
        <v>0</v>
      </c>
      <c r="CW188" s="16">
        <f t="shared" si="120"/>
        <v>0</v>
      </c>
      <c r="CX188" s="16">
        <f t="shared" si="121"/>
        <v>0</v>
      </c>
      <c r="CY188" s="16">
        <f t="shared" si="122"/>
        <v>0</v>
      </c>
      <c r="CZ188" s="16">
        <f t="shared" si="123"/>
        <v>0</v>
      </c>
      <c r="DA188" s="16">
        <f t="shared" si="124"/>
        <v>0</v>
      </c>
      <c r="DB188" s="16">
        <f t="shared" si="125"/>
        <v>0</v>
      </c>
      <c r="DC188" s="16">
        <f t="shared" si="126"/>
        <v>0</v>
      </c>
      <c r="DD188" s="16">
        <f t="shared" si="127"/>
        <v>0</v>
      </c>
      <c r="DE188" s="16">
        <f t="shared" si="128"/>
        <v>0</v>
      </c>
      <c r="DF188" s="16">
        <f t="shared" si="129"/>
        <v>0</v>
      </c>
      <c r="DG188" s="16">
        <f t="shared" si="130"/>
        <v>0</v>
      </c>
      <c r="DH188" s="16">
        <f t="shared" si="131"/>
        <v>0</v>
      </c>
      <c r="DI188" s="16">
        <f t="shared" si="132"/>
        <v>0</v>
      </c>
      <c r="DJ188" s="16">
        <f t="shared" si="133"/>
        <v>0</v>
      </c>
      <c r="DK188" s="16">
        <f t="shared" si="134"/>
        <v>0</v>
      </c>
      <c r="DL188" s="16">
        <f t="shared" si="135"/>
        <v>0</v>
      </c>
      <c r="DM188" s="16">
        <f t="shared" si="136"/>
        <v>0</v>
      </c>
      <c r="DN188" s="16">
        <f t="shared" si="137"/>
        <v>0</v>
      </c>
      <c r="DO188" s="16">
        <f t="shared" si="138"/>
        <v>0</v>
      </c>
      <c r="DP188" s="16">
        <f t="shared" si="139"/>
        <v>0</v>
      </c>
      <c r="DQ188" s="16">
        <f t="shared" si="140"/>
        <v>0</v>
      </c>
      <c r="DR188" s="16">
        <f t="shared" si="141"/>
        <v>0</v>
      </c>
      <c r="DS188" s="16">
        <f t="shared" si="142"/>
        <v>0</v>
      </c>
      <c r="DT188" s="16">
        <f t="shared" si="143"/>
        <v>0</v>
      </c>
      <c r="DU188" s="16">
        <f t="shared" si="144"/>
        <v>0</v>
      </c>
      <c r="DV188" s="16">
        <f t="shared" si="145"/>
        <v>0</v>
      </c>
      <c r="DW188" s="16">
        <f t="shared" si="146"/>
        <v>0</v>
      </c>
      <c r="DX188" s="16">
        <f t="shared" si="147"/>
        <v>0</v>
      </c>
      <c r="DY188" s="16">
        <f t="shared" si="148"/>
        <v>0</v>
      </c>
      <c r="DZ188" s="16">
        <f t="shared" si="149"/>
        <v>0</v>
      </c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375"/>
      <c r="EQ188" s="376"/>
      <c r="ER188" s="376"/>
      <c r="ES188" s="376"/>
      <c r="ET188" s="376"/>
      <c r="EU188" s="376"/>
      <c r="EV188" s="376"/>
      <c r="EW188" s="376"/>
      <c r="EX188" s="376"/>
      <c r="EY188" s="376"/>
      <c r="EZ188" s="376"/>
      <c r="FA188" s="376"/>
      <c r="FB188" s="376"/>
      <c r="FC188" s="376"/>
      <c r="FD188" s="376"/>
      <c r="FE188" s="376"/>
      <c r="FF188" s="376"/>
      <c r="FG188" s="376"/>
      <c r="FH188" s="376"/>
      <c r="FI188" s="376"/>
      <c r="FJ188" s="376"/>
      <c r="FK188" s="376"/>
      <c r="FL188" s="376"/>
      <c r="FM188" s="376"/>
      <c r="FN188" s="376"/>
      <c r="FO188" s="376"/>
      <c r="FP188" s="376"/>
      <c r="FQ188" s="376"/>
      <c r="FR188" s="376"/>
      <c r="FS188" s="376"/>
      <c r="FT188" s="376"/>
      <c r="FU188" s="376"/>
      <c r="FV188" s="376"/>
      <c r="FW188" s="376"/>
      <c r="FX188" s="376"/>
      <c r="FY188" s="376"/>
      <c r="FZ188" s="376"/>
      <c r="GA188" s="376"/>
      <c r="GB188" s="376"/>
      <c r="GC188" s="376"/>
      <c r="GD188" s="376"/>
      <c r="GE188" s="376"/>
      <c r="GF188" s="376"/>
      <c r="GG188" s="376"/>
      <c r="GH188" s="376"/>
      <c r="GI188" s="376"/>
      <c r="GJ188" s="376"/>
      <c r="GK188" s="376"/>
      <c r="GL188" s="376"/>
      <c r="GM188" s="376"/>
      <c r="GN188" s="376"/>
      <c r="GO188" s="376"/>
      <c r="GP188" s="376"/>
      <c r="GQ188" s="376"/>
      <c r="GR188" s="376"/>
      <c r="GS188" s="376"/>
      <c r="GT188" s="376"/>
      <c r="GU188" s="376"/>
      <c r="GV188" s="376"/>
      <c r="GW188" s="376"/>
      <c r="GX188" s="376"/>
      <c r="GY188" s="376"/>
      <c r="GZ188" s="376"/>
      <c r="HA188" s="376"/>
      <c r="HB188" s="376"/>
      <c r="HC188" s="376"/>
      <c r="HD188" s="376"/>
      <c r="HE188" s="376"/>
      <c r="HF188" s="376"/>
      <c r="HG188" s="376"/>
      <c r="HH188" s="376"/>
      <c r="HI188" s="376"/>
      <c r="HJ188" s="376"/>
      <c r="HK188" s="376"/>
      <c r="HL188" s="376"/>
      <c r="HM188" s="376"/>
      <c r="HN188" s="376"/>
      <c r="HO188" s="376"/>
      <c r="HP188" s="376"/>
      <c r="HQ188" s="376"/>
      <c r="HR188" s="376"/>
      <c r="HS188" s="376"/>
      <c r="HT188" s="376"/>
      <c r="HU188" s="376"/>
      <c r="HV188" s="376"/>
      <c r="HW188" s="376"/>
      <c r="HX188" s="376"/>
      <c r="HY188" s="376"/>
      <c r="HZ188" s="376"/>
      <c r="IA188" s="376"/>
      <c r="IB188" s="376"/>
      <c r="IC188" s="376"/>
      <c r="ID188" s="376"/>
      <c r="IE188" s="376"/>
      <c r="IF188" s="376"/>
      <c r="IG188" s="376"/>
      <c r="IH188" s="376"/>
      <c r="II188" s="376"/>
      <c r="IJ188" s="376"/>
    </row>
    <row r="189" spans="1:244" s="377" customFormat="1" ht="15" customHeight="1" x14ac:dyDescent="0.4">
      <c r="A189" s="410"/>
      <c r="B189" s="417"/>
      <c r="C189" s="354"/>
      <c r="D189" s="355"/>
      <c r="E189" s="374"/>
      <c r="F189" s="374"/>
      <c r="G189" s="374"/>
      <c r="H189" s="374"/>
      <c r="I189" s="374"/>
      <c r="J189" s="374"/>
      <c r="K189" s="374"/>
      <c r="L189" s="374"/>
      <c r="M189" s="499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88"/>
      <c r="Y189" s="88"/>
      <c r="Z189" s="88"/>
      <c r="AA189" s="88"/>
      <c r="AB189" s="88"/>
      <c r="AC189" s="88"/>
      <c r="AD189" s="88"/>
      <c r="AE189" s="88"/>
      <c r="AF189" s="504"/>
      <c r="AG189" s="369"/>
      <c r="AH189" s="369"/>
      <c r="AI189" s="369"/>
      <c r="AJ189" s="369"/>
      <c r="AK189" s="369"/>
      <c r="AL189" s="369"/>
      <c r="AM189" s="369"/>
      <c r="AN189" s="369"/>
      <c r="AO189" s="369"/>
      <c r="AP189" s="369"/>
      <c r="AQ189" s="369"/>
      <c r="AR189" s="372"/>
      <c r="AS189" s="372"/>
      <c r="AT189" s="372"/>
      <c r="AU189" s="373"/>
      <c r="AV189" s="11"/>
      <c r="AW189" s="11"/>
      <c r="AX189" s="11"/>
      <c r="AY189" s="8"/>
      <c r="AZ189" s="8"/>
      <c r="BA189" s="8"/>
      <c r="BB189" s="8"/>
      <c r="BC189" s="11"/>
      <c r="BD189" s="11"/>
      <c r="BE189" s="11"/>
      <c r="BF189" s="11"/>
      <c r="BG189" s="11"/>
      <c r="BH189" s="11"/>
      <c r="BI189" s="11"/>
      <c r="BJ189" s="11"/>
      <c r="BK189" s="8"/>
      <c r="BL189" s="8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16">
        <f t="shared" si="150"/>
        <v>0</v>
      </c>
      <c r="CD189" s="16">
        <f t="shared" si="101"/>
        <v>0</v>
      </c>
      <c r="CE189" s="16">
        <f t="shared" si="102"/>
        <v>0</v>
      </c>
      <c r="CF189" s="16">
        <f t="shared" si="103"/>
        <v>0</v>
      </c>
      <c r="CG189" s="16">
        <f t="shared" si="104"/>
        <v>0</v>
      </c>
      <c r="CH189" s="16">
        <f t="shared" si="105"/>
        <v>0</v>
      </c>
      <c r="CI189" s="16">
        <f t="shared" si="106"/>
        <v>0</v>
      </c>
      <c r="CJ189" s="16">
        <f t="shared" si="107"/>
        <v>0</v>
      </c>
      <c r="CK189" s="16">
        <f t="shared" si="108"/>
        <v>0</v>
      </c>
      <c r="CL189" s="16">
        <f t="shared" si="109"/>
        <v>0</v>
      </c>
      <c r="CM189" s="16">
        <f t="shared" si="110"/>
        <v>0</v>
      </c>
      <c r="CN189" s="16">
        <f t="shared" si="111"/>
        <v>0</v>
      </c>
      <c r="CO189" s="16">
        <f t="shared" si="112"/>
        <v>0</v>
      </c>
      <c r="CP189" s="16">
        <f t="shared" si="113"/>
        <v>0</v>
      </c>
      <c r="CQ189" s="16">
        <f t="shared" si="114"/>
        <v>0</v>
      </c>
      <c r="CR189" s="16">
        <f t="shared" si="115"/>
        <v>0</v>
      </c>
      <c r="CS189" s="16">
        <f t="shared" si="116"/>
        <v>0</v>
      </c>
      <c r="CT189" s="16">
        <f t="shared" si="117"/>
        <v>0</v>
      </c>
      <c r="CU189" s="16">
        <f t="shared" si="118"/>
        <v>0</v>
      </c>
      <c r="CV189" s="16">
        <f t="shared" si="119"/>
        <v>0</v>
      </c>
      <c r="CW189" s="16">
        <f t="shared" si="120"/>
        <v>0</v>
      </c>
      <c r="CX189" s="16">
        <f t="shared" si="121"/>
        <v>0</v>
      </c>
      <c r="CY189" s="16">
        <f t="shared" si="122"/>
        <v>0</v>
      </c>
      <c r="CZ189" s="16">
        <f t="shared" si="123"/>
        <v>0</v>
      </c>
      <c r="DA189" s="16">
        <f t="shared" si="124"/>
        <v>0</v>
      </c>
      <c r="DB189" s="16">
        <f t="shared" si="125"/>
        <v>0</v>
      </c>
      <c r="DC189" s="16">
        <f t="shared" si="126"/>
        <v>0</v>
      </c>
      <c r="DD189" s="16">
        <f t="shared" si="127"/>
        <v>0</v>
      </c>
      <c r="DE189" s="16">
        <f t="shared" si="128"/>
        <v>0</v>
      </c>
      <c r="DF189" s="16">
        <f t="shared" si="129"/>
        <v>0</v>
      </c>
      <c r="DG189" s="16">
        <f t="shared" si="130"/>
        <v>0</v>
      </c>
      <c r="DH189" s="16">
        <f t="shared" si="131"/>
        <v>0</v>
      </c>
      <c r="DI189" s="16">
        <f t="shared" si="132"/>
        <v>0</v>
      </c>
      <c r="DJ189" s="16">
        <f t="shared" si="133"/>
        <v>0</v>
      </c>
      <c r="DK189" s="16">
        <f t="shared" si="134"/>
        <v>0</v>
      </c>
      <c r="DL189" s="16">
        <f t="shared" si="135"/>
        <v>0</v>
      </c>
      <c r="DM189" s="16">
        <f t="shared" si="136"/>
        <v>0</v>
      </c>
      <c r="DN189" s="16">
        <f t="shared" si="137"/>
        <v>0</v>
      </c>
      <c r="DO189" s="16">
        <f t="shared" si="138"/>
        <v>0</v>
      </c>
      <c r="DP189" s="16">
        <f t="shared" si="139"/>
        <v>0</v>
      </c>
      <c r="DQ189" s="16">
        <f t="shared" si="140"/>
        <v>0</v>
      </c>
      <c r="DR189" s="16">
        <f t="shared" si="141"/>
        <v>0</v>
      </c>
      <c r="DS189" s="16">
        <f t="shared" si="142"/>
        <v>0</v>
      </c>
      <c r="DT189" s="16">
        <f t="shared" si="143"/>
        <v>0</v>
      </c>
      <c r="DU189" s="16">
        <f t="shared" si="144"/>
        <v>0</v>
      </c>
      <c r="DV189" s="16">
        <f t="shared" si="145"/>
        <v>0</v>
      </c>
      <c r="DW189" s="16">
        <f t="shared" si="146"/>
        <v>0</v>
      </c>
      <c r="DX189" s="16">
        <f t="shared" si="147"/>
        <v>0</v>
      </c>
      <c r="DY189" s="16">
        <f t="shared" si="148"/>
        <v>0</v>
      </c>
      <c r="DZ189" s="16">
        <f t="shared" si="149"/>
        <v>0</v>
      </c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375"/>
      <c r="EQ189" s="376"/>
      <c r="ER189" s="376"/>
      <c r="ES189" s="376"/>
      <c r="ET189" s="376"/>
      <c r="EU189" s="376"/>
      <c r="EV189" s="376"/>
      <c r="EW189" s="376"/>
      <c r="EX189" s="376"/>
      <c r="EY189" s="376"/>
      <c r="EZ189" s="376"/>
      <c r="FA189" s="376"/>
      <c r="FB189" s="376"/>
      <c r="FC189" s="376"/>
      <c r="FD189" s="376"/>
      <c r="FE189" s="376"/>
      <c r="FF189" s="376"/>
      <c r="FG189" s="376"/>
      <c r="FH189" s="376"/>
      <c r="FI189" s="376"/>
      <c r="FJ189" s="376"/>
      <c r="FK189" s="376"/>
      <c r="FL189" s="376"/>
      <c r="FM189" s="376"/>
      <c r="FN189" s="376"/>
      <c r="FO189" s="376"/>
      <c r="FP189" s="376"/>
      <c r="FQ189" s="376"/>
      <c r="FR189" s="376"/>
      <c r="FS189" s="376"/>
      <c r="FT189" s="376"/>
      <c r="FU189" s="376"/>
      <c r="FV189" s="376"/>
      <c r="FW189" s="376"/>
      <c r="FX189" s="376"/>
      <c r="FY189" s="376"/>
      <c r="FZ189" s="376"/>
      <c r="GA189" s="376"/>
      <c r="GB189" s="376"/>
      <c r="GC189" s="376"/>
      <c r="GD189" s="376"/>
      <c r="GE189" s="376"/>
      <c r="GF189" s="376"/>
      <c r="GG189" s="376"/>
      <c r="GH189" s="376"/>
      <c r="GI189" s="376"/>
      <c r="GJ189" s="376"/>
      <c r="GK189" s="376"/>
      <c r="GL189" s="376"/>
      <c r="GM189" s="376"/>
      <c r="GN189" s="376"/>
      <c r="GO189" s="376"/>
      <c r="GP189" s="376"/>
      <c r="GQ189" s="376"/>
      <c r="GR189" s="376"/>
      <c r="GS189" s="376"/>
      <c r="GT189" s="376"/>
      <c r="GU189" s="376"/>
      <c r="GV189" s="376"/>
      <c r="GW189" s="376"/>
      <c r="GX189" s="376"/>
      <c r="GY189" s="376"/>
      <c r="GZ189" s="376"/>
      <c r="HA189" s="376"/>
      <c r="HB189" s="376"/>
      <c r="HC189" s="376"/>
      <c r="HD189" s="376"/>
      <c r="HE189" s="376"/>
      <c r="HF189" s="376"/>
      <c r="HG189" s="376"/>
      <c r="HH189" s="376"/>
      <c r="HI189" s="376"/>
      <c r="HJ189" s="376"/>
      <c r="HK189" s="376"/>
      <c r="HL189" s="376"/>
      <c r="HM189" s="376"/>
      <c r="HN189" s="376"/>
      <c r="HO189" s="376"/>
      <c r="HP189" s="376"/>
      <c r="HQ189" s="376"/>
      <c r="HR189" s="376"/>
      <c r="HS189" s="376"/>
      <c r="HT189" s="376"/>
      <c r="HU189" s="376"/>
      <c r="HV189" s="376"/>
      <c r="HW189" s="376"/>
      <c r="HX189" s="376"/>
      <c r="HY189" s="376"/>
      <c r="HZ189" s="376"/>
      <c r="IA189" s="376"/>
      <c r="IB189" s="376"/>
      <c r="IC189" s="376"/>
      <c r="ID189" s="376"/>
      <c r="IE189" s="376"/>
      <c r="IF189" s="376"/>
      <c r="IG189" s="376"/>
      <c r="IH189" s="376"/>
      <c r="II189" s="376"/>
      <c r="IJ189" s="376"/>
    </row>
    <row r="190" spans="1:244" s="377" customFormat="1" ht="15" customHeight="1" x14ac:dyDescent="0.4">
      <c r="A190" s="410"/>
      <c r="B190" s="417"/>
      <c r="C190" s="354"/>
      <c r="D190" s="355"/>
      <c r="E190" s="374"/>
      <c r="F190" s="374"/>
      <c r="G190" s="374"/>
      <c r="H190" s="374"/>
      <c r="I190" s="374"/>
      <c r="J190" s="374"/>
      <c r="K190" s="374"/>
      <c r="L190" s="374"/>
      <c r="M190" s="499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88"/>
      <c r="Y190" s="88"/>
      <c r="Z190" s="88"/>
      <c r="AA190" s="88"/>
      <c r="AB190" s="88"/>
      <c r="AC190" s="88"/>
      <c r="AD190" s="88"/>
      <c r="AE190" s="88"/>
      <c r="AF190" s="504"/>
      <c r="AG190" s="369"/>
      <c r="AH190" s="369"/>
      <c r="AI190" s="369"/>
      <c r="AJ190" s="369"/>
      <c r="AK190" s="369"/>
      <c r="AL190" s="369"/>
      <c r="AM190" s="369"/>
      <c r="AN190" s="369"/>
      <c r="AO190" s="369"/>
      <c r="AP190" s="369"/>
      <c r="AQ190" s="369"/>
      <c r="AR190" s="372"/>
      <c r="AS190" s="372"/>
      <c r="AT190" s="372"/>
      <c r="AU190" s="373"/>
      <c r="AV190" s="11"/>
      <c r="AW190" s="11"/>
      <c r="AX190" s="11"/>
      <c r="AY190" s="8"/>
      <c r="AZ190" s="8"/>
      <c r="BA190" s="8"/>
      <c r="BB190" s="8"/>
      <c r="BC190" s="11"/>
      <c r="BD190" s="11"/>
      <c r="BE190" s="11"/>
      <c r="BF190" s="11"/>
      <c r="BG190" s="11"/>
      <c r="BH190" s="11"/>
      <c r="BI190" s="11"/>
      <c r="BJ190" s="11"/>
      <c r="BK190" s="8"/>
      <c r="BL190" s="8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16">
        <f t="shared" si="150"/>
        <v>0</v>
      </c>
      <c r="CD190" s="16">
        <f t="shared" si="101"/>
        <v>0</v>
      </c>
      <c r="CE190" s="16">
        <f t="shared" si="102"/>
        <v>0</v>
      </c>
      <c r="CF190" s="16">
        <f t="shared" si="103"/>
        <v>0</v>
      </c>
      <c r="CG190" s="16">
        <f t="shared" si="104"/>
        <v>0</v>
      </c>
      <c r="CH190" s="16">
        <f t="shared" si="105"/>
        <v>0</v>
      </c>
      <c r="CI190" s="16">
        <f t="shared" si="106"/>
        <v>0</v>
      </c>
      <c r="CJ190" s="16">
        <f t="shared" si="107"/>
        <v>0</v>
      </c>
      <c r="CK190" s="16">
        <f t="shared" si="108"/>
        <v>0</v>
      </c>
      <c r="CL190" s="16">
        <f t="shared" si="109"/>
        <v>0</v>
      </c>
      <c r="CM190" s="16">
        <f t="shared" si="110"/>
        <v>0</v>
      </c>
      <c r="CN190" s="16">
        <f t="shared" si="111"/>
        <v>0</v>
      </c>
      <c r="CO190" s="16">
        <f t="shared" si="112"/>
        <v>0</v>
      </c>
      <c r="CP190" s="16">
        <f t="shared" si="113"/>
        <v>0</v>
      </c>
      <c r="CQ190" s="16">
        <f t="shared" si="114"/>
        <v>0</v>
      </c>
      <c r="CR190" s="16">
        <f t="shared" si="115"/>
        <v>0</v>
      </c>
      <c r="CS190" s="16">
        <f t="shared" si="116"/>
        <v>0</v>
      </c>
      <c r="CT190" s="16">
        <f t="shared" si="117"/>
        <v>0</v>
      </c>
      <c r="CU190" s="16">
        <f t="shared" si="118"/>
        <v>0</v>
      </c>
      <c r="CV190" s="16">
        <f t="shared" si="119"/>
        <v>0</v>
      </c>
      <c r="CW190" s="16">
        <f t="shared" si="120"/>
        <v>0</v>
      </c>
      <c r="CX190" s="16">
        <f t="shared" si="121"/>
        <v>0</v>
      </c>
      <c r="CY190" s="16">
        <f t="shared" si="122"/>
        <v>0</v>
      </c>
      <c r="CZ190" s="16">
        <f t="shared" si="123"/>
        <v>0</v>
      </c>
      <c r="DA190" s="16">
        <f t="shared" si="124"/>
        <v>0</v>
      </c>
      <c r="DB190" s="16">
        <f t="shared" si="125"/>
        <v>0</v>
      </c>
      <c r="DC190" s="16">
        <f t="shared" si="126"/>
        <v>0</v>
      </c>
      <c r="DD190" s="16">
        <f t="shared" si="127"/>
        <v>0</v>
      </c>
      <c r="DE190" s="16">
        <f t="shared" si="128"/>
        <v>0</v>
      </c>
      <c r="DF190" s="16">
        <f t="shared" si="129"/>
        <v>0</v>
      </c>
      <c r="DG190" s="16">
        <f t="shared" si="130"/>
        <v>0</v>
      </c>
      <c r="DH190" s="16">
        <f t="shared" si="131"/>
        <v>0</v>
      </c>
      <c r="DI190" s="16">
        <f t="shared" si="132"/>
        <v>0</v>
      </c>
      <c r="DJ190" s="16">
        <f t="shared" si="133"/>
        <v>0</v>
      </c>
      <c r="DK190" s="16">
        <f t="shared" si="134"/>
        <v>0</v>
      </c>
      <c r="DL190" s="16">
        <f t="shared" si="135"/>
        <v>0</v>
      </c>
      <c r="DM190" s="16">
        <f t="shared" si="136"/>
        <v>0</v>
      </c>
      <c r="DN190" s="16">
        <f t="shared" si="137"/>
        <v>0</v>
      </c>
      <c r="DO190" s="16">
        <f t="shared" si="138"/>
        <v>0</v>
      </c>
      <c r="DP190" s="16">
        <f t="shared" si="139"/>
        <v>0</v>
      </c>
      <c r="DQ190" s="16">
        <f t="shared" si="140"/>
        <v>0</v>
      </c>
      <c r="DR190" s="16">
        <f t="shared" si="141"/>
        <v>0</v>
      </c>
      <c r="DS190" s="16">
        <f t="shared" si="142"/>
        <v>0</v>
      </c>
      <c r="DT190" s="16">
        <f t="shared" si="143"/>
        <v>0</v>
      </c>
      <c r="DU190" s="16">
        <f t="shared" si="144"/>
        <v>0</v>
      </c>
      <c r="DV190" s="16">
        <f t="shared" si="145"/>
        <v>0</v>
      </c>
      <c r="DW190" s="16">
        <f t="shared" si="146"/>
        <v>0</v>
      </c>
      <c r="DX190" s="16">
        <f t="shared" si="147"/>
        <v>0</v>
      </c>
      <c r="DY190" s="16">
        <f t="shared" si="148"/>
        <v>0</v>
      </c>
      <c r="DZ190" s="16">
        <f t="shared" si="149"/>
        <v>0</v>
      </c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375"/>
      <c r="EQ190" s="376"/>
      <c r="ER190" s="376"/>
      <c r="ES190" s="376"/>
      <c r="ET190" s="376"/>
      <c r="EU190" s="376"/>
      <c r="EV190" s="376"/>
      <c r="EW190" s="376"/>
      <c r="EX190" s="376"/>
      <c r="EY190" s="376"/>
      <c r="EZ190" s="376"/>
      <c r="FA190" s="376"/>
      <c r="FB190" s="376"/>
      <c r="FC190" s="376"/>
      <c r="FD190" s="376"/>
      <c r="FE190" s="376"/>
      <c r="FF190" s="376"/>
      <c r="FG190" s="376"/>
      <c r="FH190" s="376"/>
      <c r="FI190" s="376"/>
      <c r="FJ190" s="376"/>
      <c r="FK190" s="376"/>
      <c r="FL190" s="376"/>
      <c r="FM190" s="376"/>
      <c r="FN190" s="376"/>
      <c r="FO190" s="376"/>
      <c r="FP190" s="376"/>
      <c r="FQ190" s="376"/>
      <c r="FR190" s="376"/>
      <c r="FS190" s="376"/>
      <c r="FT190" s="376"/>
      <c r="FU190" s="376"/>
      <c r="FV190" s="376"/>
      <c r="FW190" s="376"/>
      <c r="FX190" s="376"/>
      <c r="FY190" s="376"/>
      <c r="FZ190" s="376"/>
      <c r="GA190" s="376"/>
      <c r="GB190" s="376"/>
      <c r="GC190" s="376"/>
      <c r="GD190" s="376"/>
      <c r="GE190" s="376"/>
      <c r="GF190" s="376"/>
      <c r="GG190" s="376"/>
      <c r="GH190" s="376"/>
      <c r="GI190" s="376"/>
      <c r="GJ190" s="376"/>
      <c r="GK190" s="376"/>
      <c r="GL190" s="376"/>
      <c r="GM190" s="376"/>
      <c r="GN190" s="376"/>
      <c r="GO190" s="376"/>
      <c r="GP190" s="376"/>
      <c r="GQ190" s="376"/>
      <c r="GR190" s="376"/>
      <c r="GS190" s="376"/>
      <c r="GT190" s="376"/>
      <c r="GU190" s="376"/>
      <c r="GV190" s="376"/>
      <c r="GW190" s="376"/>
      <c r="GX190" s="376"/>
      <c r="GY190" s="376"/>
      <c r="GZ190" s="376"/>
      <c r="HA190" s="376"/>
      <c r="HB190" s="376"/>
      <c r="HC190" s="376"/>
      <c r="HD190" s="376"/>
      <c r="HE190" s="376"/>
      <c r="HF190" s="376"/>
      <c r="HG190" s="376"/>
      <c r="HH190" s="376"/>
      <c r="HI190" s="376"/>
      <c r="HJ190" s="376"/>
      <c r="HK190" s="376"/>
      <c r="HL190" s="376"/>
      <c r="HM190" s="376"/>
      <c r="HN190" s="376"/>
      <c r="HO190" s="376"/>
      <c r="HP190" s="376"/>
      <c r="HQ190" s="376"/>
      <c r="HR190" s="376"/>
      <c r="HS190" s="376"/>
      <c r="HT190" s="376"/>
      <c r="HU190" s="376"/>
      <c r="HV190" s="376"/>
      <c r="HW190" s="376"/>
      <c r="HX190" s="376"/>
      <c r="HY190" s="376"/>
      <c r="HZ190" s="376"/>
      <c r="IA190" s="376"/>
      <c r="IB190" s="376"/>
      <c r="IC190" s="376"/>
      <c r="ID190" s="376"/>
      <c r="IE190" s="376"/>
      <c r="IF190" s="376"/>
      <c r="IG190" s="376"/>
      <c r="IH190" s="376"/>
      <c r="II190" s="376"/>
      <c r="IJ190" s="376"/>
    </row>
    <row r="191" spans="1:244" s="377" customFormat="1" ht="15" customHeight="1" x14ac:dyDescent="0.4">
      <c r="A191" s="410"/>
      <c r="B191" s="417"/>
      <c r="C191" s="354"/>
      <c r="D191" s="355"/>
      <c r="E191" s="374"/>
      <c r="F191" s="374"/>
      <c r="G191" s="374"/>
      <c r="H191" s="374"/>
      <c r="I191" s="374"/>
      <c r="J191" s="374"/>
      <c r="K191" s="374"/>
      <c r="L191" s="374"/>
      <c r="M191" s="499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88"/>
      <c r="Y191" s="88"/>
      <c r="Z191" s="88"/>
      <c r="AA191" s="88"/>
      <c r="AB191" s="88"/>
      <c r="AC191" s="88"/>
      <c r="AD191" s="88"/>
      <c r="AE191" s="88"/>
      <c r="AF191" s="504"/>
      <c r="AG191" s="369"/>
      <c r="AH191" s="369"/>
      <c r="AI191" s="369"/>
      <c r="AJ191" s="369"/>
      <c r="AK191" s="369"/>
      <c r="AL191" s="369"/>
      <c r="AM191" s="369"/>
      <c r="AN191" s="369"/>
      <c r="AO191" s="369"/>
      <c r="AP191" s="369"/>
      <c r="AQ191" s="369"/>
      <c r="AR191" s="372"/>
      <c r="AS191" s="372"/>
      <c r="AT191" s="372"/>
      <c r="AU191" s="373"/>
      <c r="AV191" s="11"/>
      <c r="AW191" s="11"/>
      <c r="AX191" s="11"/>
      <c r="AY191" s="8"/>
      <c r="AZ191" s="8"/>
      <c r="BA191" s="8"/>
      <c r="BB191" s="8"/>
      <c r="BC191" s="11"/>
      <c r="BD191" s="11"/>
      <c r="BE191" s="11"/>
      <c r="BF191" s="11"/>
      <c r="BG191" s="11"/>
      <c r="BH191" s="11"/>
      <c r="BI191" s="11"/>
      <c r="BJ191" s="11"/>
      <c r="BK191" s="8"/>
      <c r="BL191" s="8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16">
        <f t="shared" si="150"/>
        <v>0</v>
      </c>
      <c r="CD191" s="16">
        <f t="shared" si="101"/>
        <v>0</v>
      </c>
      <c r="CE191" s="16">
        <f t="shared" si="102"/>
        <v>0</v>
      </c>
      <c r="CF191" s="16">
        <f t="shared" si="103"/>
        <v>0</v>
      </c>
      <c r="CG191" s="16">
        <f t="shared" si="104"/>
        <v>0</v>
      </c>
      <c r="CH191" s="16">
        <f t="shared" si="105"/>
        <v>0</v>
      </c>
      <c r="CI191" s="16">
        <f t="shared" si="106"/>
        <v>0</v>
      </c>
      <c r="CJ191" s="16">
        <f t="shared" si="107"/>
        <v>0</v>
      </c>
      <c r="CK191" s="16">
        <f t="shared" si="108"/>
        <v>0</v>
      </c>
      <c r="CL191" s="16">
        <f t="shared" si="109"/>
        <v>0</v>
      </c>
      <c r="CM191" s="16">
        <f t="shared" si="110"/>
        <v>0</v>
      </c>
      <c r="CN191" s="16">
        <f t="shared" si="111"/>
        <v>0</v>
      </c>
      <c r="CO191" s="16">
        <f t="shared" si="112"/>
        <v>0</v>
      </c>
      <c r="CP191" s="16">
        <f t="shared" si="113"/>
        <v>0</v>
      </c>
      <c r="CQ191" s="16">
        <f t="shared" si="114"/>
        <v>0</v>
      </c>
      <c r="CR191" s="16">
        <f t="shared" si="115"/>
        <v>0</v>
      </c>
      <c r="CS191" s="16">
        <f t="shared" si="116"/>
        <v>0</v>
      </c>
      <c r="CT191" s="16">
        <f t="shared" si="117"/>
        <v>0</v>
      </c>
      <c r="CU191" s="16">
        <f t="shared" si="118"/>
        <v>0</v>
      </c>
      <c r="CV191" s="16">
        <f t="shared" si="119"/>
        <v>0</v>
      </c>
      <c r="CW191" s="16">
        <f t="shared" si="120"/>
        <v>0</v>
      </c>
      <c r="CX191" s="16">
        <f t="shared" si="121"/>
        <v>0</v>
      </c>
      <c r="CY191" s="16">
        <f t="shared" si="122"/>
        <v>0</v>
      </c>
      <c r="CZ191" s="16">
        <f t="shared" si="123"/>
        <v>0</v>
      </c>
      <c r="DA191" s="16">
        <f t="shared" si="124"/>
        <v>0</v>
      </c>
      <c r="DB191" s="16">
        <f t="shared" si="125"/>
        <v>0</v>
      </c>
      <c r="DC191" s="16">
        <f t="shared" si="126"/>
        <v>0</v>
      </c>
      <c r="DD191" s="16">
        <f t="shared" si="127"/>
        <v>0</v>
      </c>
      <c r="DE191" s="16">
        <f t="shared" si="128"/>
        <v>0</v>
      </c>
      <c r="DF191" s="16">
        <f t="shared" si="129"/>
        <v>0</v>
      </c>
      <c r="DG191" s="16">
        <f t="shared" si="130"/>
        <v>0</v>
      </c>
      <c r="DH191" s="16">
        <f t="shared" si="131"/>
        <v>0</v>
      </c>
      <c r="DI191" s="16">
        <f t="shared" si="132"/>
        <v>0</v>
      </c>
      <c r="DJ191" s="16">
        <f t="shared" si="133"/>
        <v>0</v>
      </c>
      <c r="DK191" s="16">
        <f t="shared" si="134"/>
        <v>0</v>
      </c>
      <c r="DL191" s="16">
        <f t="shared" si="135"/>
        <v>0</v>
      </c>
      <c r="DM191" s="16">
        <f t="shared" si="136"/>
        <v>0</v>
      </c>
      <c r="DN191" s="16">
        <f t="shared" si="137"/>
        <v>0</v>
      </c>
      <c r="DO191" s="16">
        <f t="shared" si="138"/>
        <v>0</v>
      </c>
      <c r="DP191" s="16">
        <f t="shared" si="139"/>
        <v>0</v>
      </c>
      <c r="DQ191" s="16">
        <f t="shared" si="140"/>
        <v>0</v>
      </c>
      <c r="DR191" s="16">
        <f t="shared" si="141"/>
        <v>0</v>
      </c>
      <c r="DS191" s="16">
        <f t="shared" si="142"/>
        <v>0</v>
      </c>
      <c r="DT191" s="16">
        <f t="shared" si="143"/>
        <v>0</v>
      </c>
      <c r="DU191" s="16">
        <f t="shared" si="144"/>
        <v>0</v>
      </c>
      <c r="DV191" s="16">
        <f t="shared" si="145"/>
        <v>0</v>
      </c>
      <c r="DW191" s="16">
        <f t="shared" si="146"/>
        <v>0</v>
      </c>
      <c r="DX191" s="16">
        <f t="shared" si="147"/>
        <v>0</v>
      </c>
      <c r="DY191" s="16">
        <f t="shared" si="148"/>
        <v>0</v>
      </c>
      <c r="DZ191" s="16">
        <f t="shared" si="149"/>
        <v>0</v>
      </c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375"/>
      <c r="EQ191" s="376"/>
      <c r="ER191" s="376"/>
      <c r="ES191" s="376"/>
      <c r="ET191" s="376"/>
      <c r="EU191" s="376"/>
      <c r="EV191" s="376"/>
      <c r="EW191" s="376"/>
      <c r="EX191" s="376"/>
      <c r="EY191" s="376"/>
      <c r="EZ191" s="376"/>
      <c r="FA191" s="376"/>
      <c r="FB191" s="376"/>
      <c r="FC191" s="376"/>
      <c r="FD191" s="376"/>
      <c r="FE191" s="376"/>
      <c r="FF191" s="376"/>
      <c r="FG191" s="376"/>
      <c r="FH191" s="376"/>
      <c r="FI191" s="376"/>
      <c r="FJ191" s="376"/>
      <c r="FK191" s="376"/>
      <c r="FL191" s="376"/>
      <c r="FM191" s="376"/>
      <c r="FN191" s="376"/>
      <c r="FO191" s="376"/>
      <c r="FP191" s="376"/>
      <c r="FQ191" s="376"/>
      <c r="FR191" s="376"/>
      <c r="FS191" s="376"/>
      <c r="FT191" s="376"/>
      <c r="FU191" s="376"/>
      <c r="FV191" s="376"/>
      <c r="FW191" s="376"/>
      <c r="FX191" s="376"/>
      <c r="FY191" s="376"/>
      <c r="FZ191" s="376"/>
      <c r="GA191" s="376"/>
      <c r="GB191" s="376"/>
      <c r="GC191" s="376"/>
      <c r="GD191" s="376"/>
      <c r="GE191" s="376"/>
      <c r="GF191" s="376"/>
      <c r="GG191" s="376"/>
      <c r="GH191" s="376"/>
      <c r="GI191" s="376"/>
      <c r="GJ191" s="376"/>
      <c r="GK191" s="376"/>
      <c r="GL191" s="376"/>
      <c r="GM191" s="376"/>
      <c r="GN191" s="376"/>
      <c r="GO191" s="376"/>
      <c r="GP191" s="376"/>
      <c r="GQ191" s="376"/>
      <c r="GR191" s="376"/>
      <c r="GS191" s="376"/>
      <c r="GT191" s="376"/>
      <c r="GU191" s="376"/>
      <c r="GV191" s="376"/>
      <c r="GW191" s="376"/>
      <c r="GX191" s="376"/>
      <c r="GY191" s="376"/>
      <c r="GZ191" s="376"/>
      <c r="HA191" s="376"/>
      <c r="HB191" s="376"/>
      <c r="HC191" s="376"/>
      <c r="HD191" s="376"/>
      <c r="HE191" s="376"/>
      <c r="HF191" s="376"/>
      <c r="HG191" s="376"/>
      <c r="HH191" s="376"/>
      <c r="HI191" s="376"/>
      <c r="HJ191" s="376"/>
      <c r="HK191" s="376"/>
      <c r="HL191" s="376"/>
      <c r="HM191" s="376"/>
      <c r="HN191" s="376"/>
      <c r="HO191" s="376"/>
      <c r="HP191" s="376"/>
      <c r="HQ191" s="376"/>
      <c r="HR191" s="376"/>
      <c r="HS191" s="376"/>
      <c r="HT191" s="376"/>
      <c r="HU191" s="376"/>
      <c r="HV191" s="376"/>
      <c r="HW191" s="376"/>
      <c r="HX191" s="376"/>
      <c r="HY191" s="376"/>
      <c r="HZ191" s="376"/>
      <c r="IA191" s="376"/>
      <c r="IB191" s="376"/>
      <c r="IC191" s="376"/>
      <c r="ID191" s="376"/>
      <c r="IE191" s="376"/>
      <c r="IF191" s="376"/>
      <c r="IG191" s="376"/>
      <c r="IH191" s="376"/>
      <c r="II191" s="376"/>
      <c r="IJ191" s="376"/>
    </row>
    <row r="192" spans="1:244" s="377" customFormat="1" ht="15" customHeight="1" x14ac:dyDescent="0.4">
      <c r="A192" s="410"/>
      <c r="B192" s="417"/>
      <c r="C192" s="354"/>
      <c r="D192" s="355"/>
      <c r="E192" s="374"/>
      <c r="F192" s="374"/>
      <c r="G192" s="374"/>
      <c r="H192" s="374"/>
      <c r="I192" s="374"/>
      <c r="J192" s="374"/>
      <c r="K192" s="374"/>
      <c r="L192" s="374"/>
      <c r="M192" s="499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88"/>
      <c r="Y192" s="88"/>
      <c r="Z192" s="88"/>
      <c r="AA192" s="88"/>
      <c r="AB192" s="88"/>
      <c r="AC192" s="88"/>
      <c r="AD192" s="88"/>
      <c r="AE192" s="88"/>
      <c r="AF192" s="504"/>
      <c r="AG192" s="369"/>
      <c r="AH192" s="369"/>
      <c r="AI192" s="369"/>
      <c r="AJ192" s="369"/>
      <c r="AK192" s="369"/>
      <c r="AL192" s="369"/>
      <c r="AM192" s="369"/>
      <c r="AN192" s="369"/>
      <c r="AO192" s="369"/>
      <c r="AP192" s="369"/>
      <c r="AQ192" s="369"/>
      <c r="AR192" s="372"/>
      <c r="AS192" s="372"/>
      <c r="AT192" s="372"/>
      <c r="AU192" s="373"/>
      <c r="AV192" s="11"/>
      <c r="AW192" s="11"/>
      <c r="AX192" s="11"/>
      <c r="AY192" s="8"/>
      <c r="AZ192" s="8"/>
      <c r="BA192" s="8"/>
      <c r="BB192" s="8"/>
      <c r="BC192" s="11"/>
      <c r="BD192" s="11"/>
      <c r="BE192" s="11"/>
      <c r="BF192" s="11"/>
      <c r="BG192" s="11"/>
      <c r="BH192" s="11"/>
      <c r="BI192" s="11"/>
      <c r="BJ192" s="11"/>
      <c r="BK192" s="8"/>
      <c r="BL192" s="8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16">
        <f t="shared" si="150"/>
        <v>0</v>
      </c>
      <c r="CD192" s="16">
        <f t="shared" si="101"/>
        <v>0</v>
      </c>
      <c r="CE192" s="16">
        <f t="shared" si="102"/>
        <v>0</v>
      </c>
      <c r="CF192" s="16">
        <f t="shared" si="103"/>
        <v>0</v>
      </c>
      <c r="CG192" s="16">
        <f t="shared" si="104"/>
        <v>0</v>
      </c>
      <c r="CH192" s="16">
        <f t="shared" si="105"/>
        <v>0</v>
      </c>
      <c r="CI192" s="16">
        <f t="shared" si="106"/>
        <v>0</v>
      </c>
      <c r="CJ192" s="16">
        <f t="shared" si="107"/>
        <v>0</v>
      </c>
      <c r="CK192" s="16">
        <f t="shared" si="108"/>
        <v>0</v>
      </c>
      <c r="CL192" s="16">
        <f t="shared" si="109"/>
        <v>0</v>
      </c>
      <c r="CM192" s="16">
        <f t="shared" si="110"/>
        <v>0</v>
      </c>
      <c r="CN192" s="16">
        <f t="shared" si="111"/>
        <v>0</v>
      </c>
      <c r="CO192" s="16">
        <f t="shared" si="112"/>
        <v>0</v>
      </c>
      <c r="CP192" s="16">
        <f t="shared" si="113"/>
        <v>0</v>
      </c>
      <c r="CQ192" s="16">
        <f t="shared" si="114"/>
        <v>0</v>
      </c>
      <c r="CR192" s="16">
        <f t="shared" si="115"/>
        <v>0</v>
      </c>
      <c r="CS192" s="16">
        <f t="shared" si="116"/>
        <v>0</v>
      </c>
      <c r="CT192" s="16">
        <f t="shared" si="117"/>
        <v>0</v>
      </c>
      <c r="CU192" s="16">
        <f t="shared" si="118"/>
        <v>0</v>
      </c>
      <c r="CV192" s="16">
        <f t="shared" si="119"/>
        <v>0</v>
      </c>
      <c r="CW192" s="16">
        <f t="shared" si="120"/>
        <v>0</v>
      </c>
      <c r="CX192" s="16">
        <f t="shared" si="121"/>
        <v>0</v>
      </c>
      <c r="CY192" s="16">
        <f t="shared" si="122"/>
        <v>0</v>
      </c>
      <c r="CZ192" s="16">
        <f t="shared" si="123"/>
        <v>0</v>
      </c>
      <c r="DA192" s="16">
        <f t="shared" si="124"/>
        <v>0</v>
      </c>
      <c r="DB192" s="16">
        <f t="shared" si="125"/>
        <v>0</v>
      </c>
      <c r="DC192" s="16">
        <f t="shared" si="126"/>
        <v>0</v>
      </c>
      <c r="DD192" s="16">
        <f t="shared" si="127"/>
        <v>0</v>
      </c>
      <c r="DE192" s="16">
        <f t="shared" si="128"/>
        <v>0</v>
      </c>
      <c r="DF192" s="16">
        <f t="shared" si="129"/>
        <v>0</v>
      </c>
      <c r="DG192" s="16">
        <f t="shared" si="130"/>
        <v>0</v>
      </c>
      <c r="DH192" s="16">
        <f t="shared" si="131"/>
        <v>0</v>
      </c>
      <c r="DI192" s="16">
        <f t="shared" si="132"/>
        <v>0</v>
      </c>
      <c r="DJ192" s="16">
        <f t="shared" si="133"/>
        <v>0</v>
      </c>
      <c r="DK192" s="16">
        <f t="shared" si="134"/>
        <v>0</v>
      </c>
      <c r="DL192" s="16">
        <f t="shared" si="135"/>
        <v>0</v>
      </c>
      <c r="DM192" s="16">
        <f t="shared" si="136"/>
        <v>0</v>
      </c>
      <c r="DN192" s="16">
        <f t="shared" si="137"/>
        <v>0</v>
      </c>
      <c r="DO192" s="16">
        <f t="shared" si="138"/>
        <v>0</v>
      </c>
      <c r="DP192" s="16">
        <f t="shared" si="139"/>
        <v>0</v>
      </c>
      <c r="DQ192" s="16">
        <f t="shared" si="140"/>
        <v>0</v>
      </c>
      <c r="DR192" s="16">
        <f t="shared" si="141"/>
        <v>0</v>
      </c>
      <c r="DS192" s="16">
        <f t="shared" si="142"/>
        <v>0</v>
      </c>
      <c r="DT192" s="16">
        <f t="shared" si="143"/>
        <v>0</v>
      </c>
      <c r="DU192" s="16">
        <f t="shared" si="144"/>
        <v>0</v>
      </c>
      <c r="DV192" s="16">
        <f t="shared" si="145"/>
        <v>0</v>
      </c>
      <c r="DW192" s="16">
        <f t="shared" si="146"/>
        <v>0</v>
      </c>
      <c r="DX192" s="16">
        <f t="shared" si="147"/>
        <v>0</v>
      </c>
      <c r="DY192" s="16">
        <f t="shared" si="148"/>
        <v>0</v>
      </c>
      <c r="DZ192" s="16">
        <f t="shared" si="149"/>
        <v>0</v>
      </c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375"/>
      <c r="EQ192" s="376"/>
      <c r="ER192" s="376"/>
      <c r="ES192" s="376"/>
      <c r="ET192" s="376"/>
      <c r="EU192" s="376"/>
      <c r="EV192" s="376"/>
      <c r="EW192" s="376"/>
      <c r="EX192" s="376"/>
      <c r="EY192" s="376"/>
      <c r="EZ192" s="376"/>
      <c r="FA192" s="376"/>
      <c r="FB192" s="376"/>
      <c r="FC192" s="376"/>
      <c r="FD192" s="376"/>
      <c r="FE192" s="376"/>
      <c r="FF192" s="376"/>
      <c r="FG192" s="376"/>
      <c r="FH192" s="376"/>
      <c r="FI192" s="376"/>
      <c r="FJ192" s="376"/>
      <c r="FK192" s="376"/>
      <c r="FL192" s="376"/>
      <c r="FM192" s="376"/>
      <c r="FN192" s="376"/>
      <c r="FO192" s="376"/>
      <c r="FP192" s="376"/>
      <c r="FQ192" s="376"/>
      <c r="FR192" s="376"/>
      <c r="FS192" s="376"/>
      <c r="FT192" s="376"/>
      <c r="FU192" s="376"/>
      <c r="FV192" s="376"/>
      <c r="FW192" s="376"/>
      <c r="FX192" s="376"/>
      <c r="FY192" s="376"/>
      <c r="FZ192" s="376"/>
      <c r="GA192" s="376"/>
      <c r="GB192" s="376"/>
      <c r="GC192" s="376"/>
      <c r="GD192" s="376"/>
      <c r="GE192" s="376"/>
      <c r="GF192" s="376"/>
      <c r="GG192" s="376"/>
      <c r="GH192" s="376"/>
      <c r="GI192" s="376"/>
      <c r="GJ192" s="376"/>
      <c r="GK192" s="376"/>
      <c r="GL192" s="376"/>
      <c r="GM192" s="376"/>
      <c r="GN192" s="376"/>
      <c r="GO192" s="376"/>
      <c r="GP192" s="376"/>
      <c r="GQ192" s="376"/>
      <c r="GR192" s="376"/>
      <c r="GS192" s="376"/>
      <c r="GT192" s="376"/>
      <c r="GU192" s="376"/>
      <c r="GV192" s="376"/>
      <c r="GW192" s="376"/>
      <c r="GX192" s="376"/>
      <c r="GY192" s="376"/>
      <c r="GZ192" s="376"/>
      <c r="HA192" s="376"/>
      <c r="HB192" s="376"/>
      <c r="HC192" s="376"/>
      <c r="HD192" s="376"/>
      <c r="HE192" s="376"/>
      <c r="HF192" s="376"/>
      <c r="HG192" s="376"/>
      <c r="HH192" s="376"/>
      <c r="HI192" s="376"/>
      <c r="HJ192" s="376"/>
      <c r="HK192" s="376"/>
      <c r="HL192" s="376"/>
      <c r="HM192" s="376"/>
      <c r="HN192" s="376"/>
      <c r="HO192" s="376"/>
      <c r="HP192" s="376"/>
      <c r="HQ192" s="376"/>
      <c r="HR192" s="376"/>
      <c r="HS192" s="376"/>
      <c r="HT192" s="376"/>
      <c r="HU192" s="376"/>
      <c r="HV192" s="376"/>
      <c r="HW192" s="376"/>
      <c r="HX192" s="376"/>
      <c r="HY192" s="376"/>
      <c r="HZ192" s="376"/>
      <c r="IA192" s="376"/>
      <c r="IB192" s="376"/>
      <c r="IC192" s="376"/>
      <c r="ID192" s="376"/>
      <c r="IE192" s="376"/>
      <c r="IF192" s="376"/>
      <c r="IG192" s="376"/>
      <c r="IH192" s="376"/>
      <c r="II192" s="376"/>
      <c r="IJ192" s="376"/>
    </row>
    <row r="193" spans="1:244" s="377" customFormat="1" ht="15" customHeight="1" x14ac:dyDescent="0.4">
      <c r="A193" s="410"/>
      <c r="B193" s="417"/>
      <c r="C193" s="354"/>
      <c r="D193" s="355"/>
      <c r="E193" s="374"/>
      <c r="F193" s="374"/>
      <c r="G193" s="374"/>
      <c r="H193" s="374"/>
      <c r="I193" s="374"/>
      <c r="J193" s="374"/>
      <c r="K193" s="374"/>
      <c r="L193" s="374"/>
      <c r="M193" s="374"/>
      <c r="N193" s="507"/>
      <c r="O193" s="507"/>
      <c r="P193" s="507"/>
      <c r="Q193" s="507"/>
      <c r="R193" s="507"/>
      <c r="S193" s="507"/>
      <c r="T193" s="507"/>
      <c r="U193" s="507"/>
      <c r="V193" s="507"/>
      <c r="W193" s="507"/>
      <c r="X193" s="114"/>
      <c r="Y193" s="114"/>
      <c r="Z193" s="114"/>
      <c r="AA193" s="114"/>
      <c r="AB193" s="114"/>
      <c r="AC193" s="114"/>
      <c r="AD193" s="114"/>
      <c r="AE193" s="114"/>
      <c r="AF193" s="369"/>
      <c r="AG193" s="369"/>
      <c r="AH193" s="369"/>
      <c r="AI193" s="369"/>
      <c r="AJ193" s="369"/>
      <c r="AK193" s="369"/>
      <c r="AL193" s="369"/>
      <c r="AM193" s="369"/>
      <c r="AN193" s="369"/>
      <c r="AO193" s="369"/>
      <c r="AP193" s="369"/>
      <c r="AQ193" s="369"/>
      <c r="AR193" s="372"/>
      <c r="AS193" s="372"/>
      <c r="AT193" s="372"/>
      <c r="AU193" s="373"/>
      <c r="AV193" s="11"/>
      <c r="AW193" s="11"/>
      <c r="AX193" s="11"/>
      <c r="AY193" s="8"/>
      <c r="AZ193" s="8"/>
      <c r="BA193" s="8"/>
      <c r="BB193" s="8"/>
      <c r="BC193" s="11"/>
      <c r="BD193" s="11"/>
      <c r="BE193" s="11"/>
      <c r="BF193" s="11"/>
      <c r="BG193" s="11"/>
      <c r="BH193" s="11"/>
      <c r="BI193" s="11"/>
      <c r="BJ193" s="11"/>
      <c r="BK193" s="8"/>
      <c r="BL193" s="8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16">
        <f t="shared" si="150"/>
        <v>0</v>
      </c>
      <c r="CD193" s="16">
        <f t="shared" si="101"/>
        <v>0</v>
      </c>
      <c r="CE193" s="16">
        <f t="shared" si="102"/>
        <v>0</v>
      </c>
      <c r="CF193" s="16">
        <f t="shared" si="103"/>
        <v>0</v>
      </c>
      <c r="CG193" s="16">
        <f t="shared" si="104"/>
        <v>0</v>
      </c>
      <c r="CH193" s="16">
        <f t="shared" si="105"/>
        <v>0</v>
      </c>
      <c r="CI193" s="16">
        <f t="shared" si="106"/>
        <v>0</v>
      </c>
      <c r="CJ193" s="16">
        <f t="shared" si="107"/>
        <v>0</v>
      </c>
      <c r="CK193" s="16">
        <f t="shared" si="108"/>
        <v>0</v>
      </c>
      <c r="CL193" s="16">
        <f t="shared" si="109"/>
        <v>0</v>
      </c>
      <c r="CM193" s="16">
        <f t="shared" si="110"/>
        <v>0</v>
      </c>
      <c r="CN193" s="16">
        <f t="shared" si="111"/>
        <v>0</v>
      </c>
      <c r="CO193" s="16">
        <f t="shared" si="112"/>
        <v>0</v>
      </c>
      <c r="CP193" s="16">
        <f t="shared" si="113"/>
        <v>0</v>
      </c>
      <c r="CQ193" s="16">
        <f t="shared" si="114"/>
        <v>0</v>
      </c>
      <c r="CR193" s="16">
        <f t="shared" si="115"/>
        <v>0</v>
      </c>
      <c r="CS193" s="16">
        <f t="shared" si="116"/>
        <v>0</v>
      </c>
      <c r="CT193" s="16">
        <f t="shared" si="117"/>
        <v>0</v>
      </c>
      <c r="CU193" s="16">
        <f t="shared" si="118"/>
        <v>0</v>
      </c>
      <c r="CV193" s="16">
        <f t="shared" si="119"/>
        <v>0</v>
      </c>
      <c r="CW193" s="16">
        <f t="shared" si="120"/>
        <v>0</v>
      </c>
      <c r="CX193" s="16">
        <f t="shared" si="121"/>
        <v>0</v>
      </c>
      <c r="CY193" s="16">
        <f t="shared" si="122"/>
        <v>0</v>
      </c>
      <c r="CZ193" s="16">
        <f t="shared" si="123"/>
        <v>0</v>
      </c>
      <c r="DA193" s="16">
        <f t="shared" si="124"/>
        <v>0</v>
      </c>
      <c r="DB193" s="16">
        <f t="shared" si="125"/>
        <v>0</v>
      </c>
      <c r="DC193" s="16">
        <f t="shared" si="126"/>
        <v>0</v>
      </c>
      <c r="DD193" s="16">
        <f t="shared" si="127"/>
        <v>0</v>
      </c>
      <c r="DE193" s="16">
        <f t="shared" si="128"/>
        <v>0</v>
      </c>
      <c r="DF193" s="16">
        <f t="shared" si="129"/>
        <v>0</v>
      </c>
      <c r="DG193" s="16">
        <f t="shared" si="130"/>
        <v>0</v>
      </c>
      <c r="DH193" s="16">
        <f t="shared" si="131"/>
        <v>0</v>
      </c>
      <c r="DI193" s="16">
        <f t="shared" si="132"/>
        <v>0</v>
      </c>
      <c r="DJ193" s="16">
        <f t="shared" si="133"/>
        <v>0</v>
      </c>
      <c r="DK193" s="16">
        <f t="shared" si="134"/>
        <v>0</v>
      </c>
      <c r="DL193" s="16">
        <f t="shared" si="135"/>
        <v>0</v>
      </c>
      <c r="DM193" s="16">
        <f t="shared" si="136"/>
        <v>0</v>
      </c>
      <c r="DN193" s="16">
        <f t="shared" si="137"/>
        <v>0</v>
      </c>
      <c r="DO193" s="16">
        <f t="shared" si="138"/>
        <v>0</v>
      </c>
      <c r="DP193" s="16">
        <f t="shared" si="139"/>
        <v>0</v>
      </c>
      <c r="DQ193" s="16">
        <f t="shared" si="140"/>
        <v>0</v>
      </c>
      <c r="DR193" s="16">
        <f t="shared" si="141"/>
        <v>0</v>
      </c>
      <c r="DS193" s="16">
        <f t="shared" si="142"/>
        <v>0</v>
      </c>
      <c r="DT193" s="16">
        <f t="shared" si="143"/>
        <v>0</v>
      </c>
      <c r="DU193" s="16">
        <f t="shared" si="144"/>
        <v>0</v>
      </c>
      <c r="DV193" s="16">
        <f t="shared" si="145"/>
        <v>0</v>
      </c>
      <c r="DW193" s="16">
        <f t="shared" si="146"/>
        <v>0</v>
      </c>
      <c r="DX193" s="16">
        <f t="shared" si="147"/>
        <v>0</v>
      </c>
      <c r="DY193" s="16">
        <f t="shared" si="148"/>
        <v>0</v>
      </c>
      <c r="DZ193" s="16">
        <f t="shared" si="149"/>
        <v>0</v>
      </c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375"/>
      <c r="EQ193" s="376"/>
      <c r="ER193" s="376"/>
      <c r="ES193" s="376"/>
      <c r="ET193" s="376"/>
      <c r="EU193" s="376"/>
      <c r="EV193" s="376"/>
      <c r="EW193" s="376"/>
      <c r="EX193" s="376"/>
      <c r="EY193" s="376"/>
      <c r="EZ193" s="376"/>
      <c r="FA193" s="376"/>
      <c r="FB193" s="376"/>
      <c r="FC193" s="376"/>
      <c r="FD193" s="376"/>
      <c r="FE193" s="376"/>
      <c r="FF193" s="376"/>
      <c r="FG193" s="376"/>
      <c r="FH193" s="376"/>
      <c r="FI193" s="376"/>
      <c r="FJ193" s="376"/>
      <c r="FK193" s="376"/>
      <c r="FL193" s="376"/>
      <c r="FM193" s="376"/>
      <c r="FN193" s="376"/>
      <c r="FO193" s="376"/>
      <c r="FP193" s="376"/>
      <c r="FQ193" s="376"/>
      <c r="FR193" s="376"/>
      <c r="FS193" s="376"/>
      <c r="FT193" s="376"/>
      <c r="FU193" s="376"/>
      <c r="FV193" s="376"/>
      <c r="FW193" s="376"/>
      <c r="FX193" s="376"/>
      <c r="FY193" s="376"/>
      <c r="FZ193" s="376"/>
      <c r="GA193" s="376"/>
      <c r="GB193" s="376"/>
      <c r="GC193" s="376"/>
      <c r="GD193" s="376"/>
      <c r="GE193" s="376"/>
      <c r="GF193" s="376"/>
      <c r="GG193" s="376"/>
      <c r="GH193" s="376"/>
      <c r="GI193" s="376"/>
      <c r="GJ193" s="376"/>
      <c r="GK193" s="376"/>
      <c r="GL193" s="376"/>
      <c r="GM193" s="376"/>
      <c r="GN193" s="376"/>
      <c r="GO193" s="376"/>
      <c r="GP193" s="376"/>
      <c r="GQ193" s="376"/>
      <c r="GR193" s="376"/>
      <c r="GS193" s="376"/>
      <c r="GT193" s="376"/>
      <c r="GU193" s="376"/>
      <c r="GV193" s="376"/>
      <c r="GW193" s="376"/>
      <c r="GX193" s="376"/>
      <c r="GY193" s="376"/>
      <c r="GZ193" s="376"/>
      <c r="HA193" s="376"/>
      <c r="HB193" s="376"/>
      <c r="HC193" s="376"/>
      <c r="HD193" s="376"/>
      <c r="HE193" s="376"/>
      <c r="HF193" s="376"/>
      <c r="HG193" s="376"/>
      <c r="HH193" s="376"/>
      <c r="HI193" s="376"/>
      <c r="HJ193" s="376"/>
      <c r="HK193" s="376"/>
      <c r="HL193" s="376"/>
      <c r="HM193" s="376"/>
      <c r="HN193" s="376"/>
      <c r="HO193" s="376"/>
      <c r="HP193" s="376"/>
      <c r="HQ193" s="376"/>
      <c r="HR193" s="376"/>
      <c r="HS193" s="376"/>
      <c r="HT193" s="376"/>
      <c r="HU193" s="376"/>
      <c r="HV193" s="376"/>
      <c r="HW193" s="376"/>
      <c r="HX193" s="376"/>
      <c r="HY193" s="376"/>
      <c r="HZ193" s="376"/>
      <c r="IA193" s="376"/>
      <c r="IB193" s="376"/>
      <c r="IC193" s="376"/>
      <c r="ID193" s="376"/>
      <c r="IE193" s="376"/>
      <c r="IF193" s="376"/>
      <c r="IG193" s="376"/>
      <c r="IH193" s="376"/>
      <c r="II193" s="376"/>
      <c r="IJ193" s="376"/>
    </row>
    <row r="194" spans="1:244" s="377" customFormat="1" ht="15" customHeight="1" x14ac:dyDescent="0.4">
      <c r="A194" s="410"/>
      <c r="B194" s="417"/>
      <c r="C194" s="354"/>
      <c r="D194" s="355"/>
      <c r="E194" s="374"/>
      <c r="F194" s="374"/>
      <c r="G194" s="374"/>
      <c r="H194" s="374"/>
      <c r="I194" s="374"/>
      <c r="J194" s="374"/>
      <c r="K194" s="374"/>
      <c r="L194" s="374"/>
      <c r="M194" s="374"/>
      <c r="N194" s="374"/>
      <c r="O194" s="374"/>
      <c r="P194" s="374"/>
      <c r="Q194" s="374"/>
      <c r="R194" s="374"/>
      <c r="S194" s="374"/>
      <c r="T194" s="374"/>
      <c r="U194" s="374"/>
      <c r="V194" s="374"/>
      <c r="W194" s="374"/>
      <c r="X194" s="369"/>
      <c r="Y194" s="369"/>
      <c r="Z194" s="369"/>
      <c r="AA194" s="369"/>
      <c r="AB194" s="369"/>
      <c r="AC194" s="369"/>
      <c r="AD194" s="369"/>
      <c r="AE194" s="369"/>
      <c r="AF194" s="369"/>
      <c r="AG194" s="369"/>
      <c r="AH194" s="369"/>
      <c r="AI194" s="369"/>
      <c r="AJ194" s="369"/>
      <c r="AK194" s="369"/>
      <c r="AL194" s="369"/>
      <c r="AM194" s="369"/>
      <c r="AN194" s="369"/>
      <c r="AO194" s="369"/>
      <c r="AP194" s="369"/>
      <c r="AQ194" s="369"/>
      <c r="AR194" s="372"/>
      <c r="AS194" s="372"/>
      <c r="AT194" s="372"/>
      <c r="AU194" s="373"/>
      <c r="AV194" s="11"/>
      <c r="AW194" s="11"/>
      <c r="AX194" s="11"/>
      <c r="AY194" s="8"/>
      <c r="AZ194" s="8"/>
      <c r="BA194" s="8"/>
      <c r="BB194" s="8"/>
      <c r="BC194" s="11"/>
      <c r="BD194" s="11"/>
      <c r="BE194" s="11"/>
      <c r="BF194" s="11"/>
      <c r="BG194" s="11"/>
      <c r="BH194" s="11"/>
      <c r="BI194" s="11"/>
      <c r="BJ194" s="11"/>
      <c r="BK194" s="8"/>
      <c r="BL194" s="8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16">
        <f t="shared" si="150"/>
        <v>0</v>
      </c>
      <c r="CD194" s="16">
        <f t="shared" si="101"/>
        <v>0</v>
      </c>
      <c r="CE194" s="16">
        <f t="shared" si="102"/>
        <v>0</v>
      </c>
      <c r="CF194" s="16">
        <f t="shared" si="103"/>
        <v>0</v>
      </c>
      <c r="CG194" s="16">
        <f t="shared" si="104"/>
        <v>0</v>
      </c>
      <c r="CH194" s="16">
        <f t="shared" si="105"/>
        <v>0</v>
      </c>
      <c r="CI194" s="16">
        <f t="shared" si="106"/>
        <v>0</v>
      </c>
      <c r="CJ194" s="16">
        <f t="shared" si="107"/>
        <v>0</v>
      </c>
      <c r="CK194" s="16">
        <f t="shared" si="108"/>
        <v>0</v>
      </c>
      <c r="CL194" s="16">
        <f t="shared" si="109"/>
        <v>0</v>
      </c>
      <c r="CM194" s="16">
        <f t="shared" si="110"/>
        <v>0</v>
      </c>
      <c r="CN194" s="16">
        <f t="shared" si="111"/>
        <v>0</v>
      </c>
      <c r="CO194" s="16">
        <f t="shared" si="112"/>
        <v>0</v>
      </c>
      <c r="CP194" s="16">
        <f t="shared" si="113"/>
        <v>0</v>
      </c>
      <c r="CQ194" s="16">
        <f t="shared" si="114"/>
        <v>0</v>
      </c>
      <c r="CR194" s="16">
        <f t="shared" si="115"/>
        <v>0</v>
      </c>
      <c r="CS194" s="16">
        <f t="shared" si="116"/>
        <v>0</v>
      </c>
      <c r="CT194" s="16">
        <f t="shared" si="117"/>
        <v>0</v>
      </c>
      <c r="CU194" s="16">
        <f t="shared" si="118"/>
        <v>0</v>
      </c>
      <c r="CV194" s="16">
        <f t="shared" si="119"/>
        <v>0</v>
      </c>
      <c r="CW194" s="16">
        <f t="shared" si="120"/>
        <v>0</v>
      </c>
      <c r="CX194" s="16">
        <f t="shared" si="121"/>
        <v>0</v>
      </c>
      <c r="CY194" s="16">
        <f t="shared" si="122"/>
        <v>0</v>
      </c>
      <c r="CZ194" s="16">
        <f t="shared" si="123"/>
        <v>0</v>
      </c>
      <c r="DA194" s="16">
        <f t="shared" si="124"/>
        <v>0</v>
      </c>
      <c r="DB194" s="16">
        <f t="shared" si="125"/>
        <v>0</v>
      </c>
      <c r="DC194" s="16">
        <f t="shared" si="126"/>
        <v>0</v>
      </c>
      <c r="DD194" s="16">
        <f t="shared" si="127"/>
        <v>0</v>
      </c>
      <c r="DE194" s="16">
        <f t="shared" si="128"/>
        <v>0</v>
      </c>
      <c r="DF194" s="16">
        <f t="shared" si="129"/>
        <v>0</v>
      </c>
      <c r="DG194" s="16">
        <f t="shared" si="130"/>
        <v>0</v>
      </c>
      <c r="DH194" s="16">
        <f t="shared" si="131"/>
        <v>0</v>
      </c>
      <c r="DI194" s="16">
        <f t="shared" si="132"/>
        <v>0</v>
      </c>
      <c r="DJ194" s="16">
        <f t="shared" si="133"/>
        <v>0</v>
      </c>
      <c r="DK194" s="16">
        <f t="shared" si="134"/>
        <v>0</v>
      </c>
      <c r="DL194" s="16">
        <f t="shared" si="135"/>
        <v>0</v>
      </c>
      <c r="DM194" s="16">
        <f t="shared" si="136"/>
        <v>0</v>
      </c>
      <c r="DN194" s="16">
        <f t="shared" si="137"/>
        <v>0</v>
      </c>
      <c r="DO194" s="16">
        <f t="shared" si="138"/>
        <v>0</v>
      </c>
      <c r="DP194" s="16">
        <f t="shared" si="139"/>
        <v>0</v>
      </c>
      <c r="DQ194" s="16">
        <f t="shared" si="140"/>
        <v>0</v>
      </c>
      <c r="DR194" s="16">
        <f t="shared" si="141"/>
        <v>0</v>
      </c>
      <c r="DS194" s="16">
        <f t="shared" si="142"/>
        <v>0</v>
      </c>
      <c r="DT194" s="16">
        <f t="shared" si="143"/>
        <v>0</v>
      </c>
      <c r="DU194" s="16">
        <f t="shared" si="144"/>
        <v>0</v>
      </c>
      <c r="DV194" s="16">
        <f t="shared" si="145"/>
        <v>0</v>
      </c>
      <c r="DW194" s="16">
        <f t="shared" si="146"/>
        <v>0</v>
      </c>
      <c r="DX194" s="16">
        <f t="shared" si="147"/>
        <v>0</v>
      </c>
      <c r="DY194" s="16">
        <f t="shared" si="148"/>
        <v>0</v>
      </c>
      <c r="DZ194" s="16">
        <f t="shared" si="149"/>
        <v>0</v>
      </c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375"/>
      <c r="EQ194" s="376"/>
      <c r="ER194" s="376"/>
      <c r="ES194" s="376"/>
      <c r="ET194" s="376"/>
      <c r="EU194" s="376"/>
      <c r="EV194" s="376"/>
      <c r="EW194" s="376"/>
      <c r="EX194" s="376"/>
      <c r="EY194" s="376"/>
      <c r="EZ194" s="376"/>
      <c r="FA194" s="376"/>
      <c r="FB194" s="376"/>
      <c r="FC194" s="376"/>
      <c r="FD194" s="376"/>
      <c r="FE194" s="376"/>
      <c r="FF194" s="376"/>
      <c r="FG194" s="376"/>
      <c r="FH194" s="376"/>
      <c r="FI194" s="376"/>
      <c r="FJ194" s="376"/>
      <c r="FK194" s="376"/>
      <c r="FL194" s="376"/>
      <c r="FM194" s="376"/>
      <c r="FN194" s="376"/>
      <c r="FO194" s="376"/>
      <c r="FP194" s="376"/>
      <c r="FQ194" s="376"/>
      <c r="FR194" s="376"/>
      <c r="FS194" s="376"/>
      <c r="FT194" s="376"/>
      <c r="FU194" s="376"/>
      <c r="FV194" s="376"/>
      <c r="FW194" s="376"/>
      <c r="FX194" s="376"/>
      <c r="FY194" s="376"/>
      <c r="FZ194" s="376"/>
      <c r="GA194" s="376"/>
      <c r="GB194" s="376"/>
      <c r="GC194" s="376"/>
      <c r="GD194" s="376"/>
      <c r="GE194" s="376"/>
      <c r="GF194" s="376"/>
      <c r="GG194" s="376"/>
      <c r="GH194" s="376"/>
      <c r="GI194" s="376"/>
      <c r="GJ194" s="376"/>
      <c r="GK194" s="376"/>
      <c r="GL194" s="376"/>
      <c r="GM194" s="376"/>
      <c r="GN194" s="376"/>
      <c r="GO194" s="376"/>
      <c r="GP194" s="376"/>
      <c r="GQ194" s="376"/>
      <c r="GR194" s="376"/>
      <c r="GS194" s="376"/>
      <c r="GT194" s="376"/>
      <c r="GU194" s="376"/>
      <c r="GV194" s="376"/>
      <c r="GW194" s="376"/>
      <c r="GX194" s="376"/>
      <c r="GY194" s="376"/>
      <c r="GZ194" s="376"/>
      <c r="HA194" s="376"/>
      <c r="HB194" s="376"/>
      <c r="HC194" s="376"/>
      <c r="HD194" s="376"/>
      <c r="HE194" s="376"/>
      <c r="HF194" s="376"/>
      <c r="HG194" s="376"/>
      <c r="HH194" s="376"/>
      <c r="HI194" s="376"/>
      <c r="HJ194" s="376"/>
      <c r="HK194" s="376"/>
      <c r="HL194" s="376"/>
      <c r="HM194" s="376"/>
      <c r="HN194" s="376"/>
      <c r="HO194" s="376"/>
      <c r="HP194" s="376"/>
      <c r="HQ194" s="376"/>
      <c r="HR194" s="376"/>
      <c r="HS194" s="376"/>
      <c r="HT194" s="376"/>
      <c r="HU194" s="376"/>
      <c r="HV194" s="376"/>
      <c r="HW194" s="376"/>
      <c r="HX194" s="376"/>
      <c r="HY194" s="376"/>
      <c r="HZ194" s="376"/>
      <c r="IA194" s="376"/>
      <c r="IB194" s="376"/>
      <c r="IC194" s="376"/>
      <c r="ID194" s="376"/>
      <c r="IE194" s="376"/>
      <c r="IF194" s="376"/>
      <c r="IG194" s="376"/>
      <c r="IH194" s="376"/>
      <c r="II194" s="376"/>
      <c r="IJ194" s="376"/>
    </row>
    <row r="195" spans="1:244" s="377" customFormat="1" ht="15" customHeight="1" x14ac:dyDescent="0.4">
      <c r="A195" s="410"/>
      <c r="B195" s="417"/>
      <c r="C195" s="354"/>
      <c r="D195" s="355"/>
      <c r="E195" s="374"/>
      <c r="F195" s="374"/>
      <c r="G195" s="374"/>
      <c r="H195" s="374"/>
      <c r="I195" s="374"/>
      <c r="J195" s="374"/>
      <c r="K195" s="374"/>
      <c r="L195" s="374"/>
      <c r="M195" s="374"/>
      <c r="N195" s="374"/>
      <c r="O195" s="374"/>
      <c r="P195" s="374"/>
      <c r="Q195" s="374"/>
      <c r="R195" s="374"/>
      <c r="S195" s="374"/>
      <c r="T195" s="374"/>
      <c r="U195" s="374"/>
      <c r="V195" s="374"/>
      <c r="W195" s="374"/>
      <c r="X195" s="369"/>
      <c r="Y195" s="369"/>
      <c r="Z195" s="369"/>
      <c r="AA195" s="369"/>
      <c r="AB195" s="369"/>
      <c r="AC195" s="369"/>
      <c r="AD195" s="369"/>
      <c r="AE195" s="369"/>
      <c r="AF195" s="369"/>
      <c r="AG195" s="369"/>
      <c r="AH195" s="369"/>
      <c r="AI195" s="369"/>
      <c r="AJ195" s="369"/>
      <c r="AK195" s="369"/>
      <c r="AL195" s="369"/>
      <c r="AM195" s="369"/>
      <c r="AN195" s="369"/>
      <c r="AO195" s="369"/>
      <c r="AP195" s="369"/>
      <c r="AQ195" s="369"/>
      <c r="AR195" s="372"/>
      <c r="AS195" s="372"/>
      <c r="AT195" s="372"/>
      <c r="AU195" s="373"/>
      <c r="AV195" s="11"/>
      <c r="AW195" s="11"/>
      <c r="AX195" s="11"/>
      <c r="AY195" s="8"/>
      <c r="AZ195" s="8"/>
      <c r="BA195" s="8"/>
      <c r="BB195" s="8"/>
      <c r="BC195" s="11"/>
      <c r="BD195" s="11"/>
      <c r="BE195" s="11"/>
      <c r="BF195" s="11"/>
      <c r="BG195" s="11"/>
      <c r="BH195" s="11"/>
      <c r="BI195" s="11"/>
      <c r="BJ195" s="11"/>
      <c r="BK195" s="8"/>
      <c r="BL195" s="8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16">
        <f t="shared" si="150"/>
        <v>0</v>
      </c>
      <c r="CD195" s="16">
        <f t="shared" si="101"/>
        <v>0</v>
      </c>
      <c r="CE195" s="16">
        <f t="shared" si="102"/>
        <v>0</v>
      </c>
      <c r="CF195" s="16">
        <f t="shared" si="103"/>
        <v>0</v>
      </c>
      <c r="CG195" s="16">
        <f t="shared" si="104"/>
        <v>0</v>
      </c>
      <c r="CH195" s="16">
        <f t="shared" si="105"/>
        <v>0</v>
      </c>
      <c r="CI195" s="16">
        <f t="shared" si="106"/>
        <v>0</v>
      </c>
      <c r="CJ195" s="16">
        <f t="shared" si="107"/>
        <v>0</v>
      </c>
      <c r="CK195" s="16">
        <f t="shared" si="108"/>
        <v>0</v>
      </c>
      <c r="CL195" s="16">
        <f t="shared" si="109"/>
        <v>0</v>
      </c>
      <c r="CM195" s="16">
        <f t="shared" si="110"/>
        <v>0</v>
      </c>
      <c r="CN195" s="16">
        <f t="shared" si="111"/>
        <v>0</v>
      </c>
      <c r="CO195" s="16">
        <f t="shared" si="112"/>
        <v>0</v>
      </c>
      <c r="CP195" s="16">
        <f t="shared" si="113"/>
        <v>0</v>
      </c>
      <c r="CQ195" s="16">
        <f t="shared" si="114"/>
        <v>0</v>
      </c>
      <c r="CR195" s="16">
        <f t="shared" si="115"/>
        <v>0</v>
      </c>
      <c r="CS195" s="16">
        <f t="shared" si="116"/>
        <v>0</v>
      </c>
      <c r="CT195" s="16">
        <f t="shared" si="117"/>
        <v>0</v>
      </c>
      <c r="CU195" s="16">
        <f t="shared" si="118"/>
        <v>0</v>
      </c>
      <c r="CV195" s="16">
        <f t="shared" si="119"/>
        <v>0</v>
      </c>
      <c r="CW195" s="16">
        <f t="shared" si="120"/>
        <v>0</v>
      </c>
      <c r="CX195" s="16">
        <f t="shared" si="121"/>
        <v>0</v>
      </c>
      <c r="CY195" s="16">
        <f t="shared" si="122"/>
        <v>0</v>
      </c>
      <c r="CZ195" s="16">
        <f t="shared" si="123"/>
        <v>0</v>
      </c>
      <c r="DA195" s="16">
        <f t="shared" si="124"/>
        <v>0</v>
      </c>
      <c r="DB195" s="16">
        <f t="shared" si="125"/>
        <v>0</v>
      </c>
      <c r="DC195" s="16">
        <f t="shared" si="126"/>
        <v>0</v>
      </c>
      <c r="DD195" s="16">
        <f t="shared" si="127"/>
        <v>0</v>
      </c>
      <c r="DE195" s="16">
        <f t="shared" si="128"/>
        <v>0</v>
      </c>
      <c r="DF195" s="16">
        <f t="shared" si="129"/>
        <v>0</v>
      </c>
      <c r="DG195" s="16">
        <f t="shared" si="130"/>
        <v>0</v>
      </c>
      <c r="DH195" s="16">
        <f t="shared" si="131"/>
        <v>0</v>
      </c>
      <c r="DI195" s="16">
        <f t="shared" si="132"/>
        <v>0</v>
      </c>
      <c r="DJ195" s="16">
        <f t="shared" si="133"/>
        <v>0</v>
      </c>
      <c r="DK195" s="16">
        <f t="shared" si="134"/>
        <v>0</v>
      </c>
      <c r="DL195" s="16">
        <f t="shared" si="135"/>
        <v>0</v>
      </c>
      <c r="DM195" s="16">
        <f t="shared" si="136"/>
        <v>0</v>
      </c>
      <c r="DN195" s="16">
        <f t="shared" si="137"/>
        <v>0</v>
      </c>
      <c r="DO195" s="16">
        <f t="shared" si="138"/>
        <v>0</v>
      </c>
      <c r="DP195" s="16">
        <f t="shared" si="139"/>
        <v>0</v>
      </c>
      <c r="DQ195" s="16">
        <f t="shared" si="140"/>
        <v>0</v>
      </c>
      <c r="DR195" s="16">
        <f t="shared" si="141"/>
        <v>0</v>
      </c>
      <c r="DS195" s="16">
        <f t="shared" si="142"/>
        <v>0</v>
      </c>
      <c r="DT195" s="16">
        <f t="shared" si="143"/>
        <v>0</v>
      </c>
      <c r="DU195" s="16">
        <f t="shared" si="144"/>
        <v>0</v>
      </c>
      <c r="DV195" s="16">
        <f t="shared" si="145"/>
        <v>0</v>
      </c>
      <c r="DW195" s="16">
        <f t="shared" si="146"/>
        <v>0</v>
      </c>
      <c r="DX195" s="16">
        <f t="shared" si="147"/>
        <v>0</v>
      </c>
      <c r="DY195" s="16">
        <f t="shared" si="148"/>
        <v>0</v>
      </c>
      <c r="DZ195" s="16">
        <f t="shared" si="149"/>
        <v>0</v>
      </c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375"/>
      <c r="EQ195" s="376"/>
      <c r="ER195" s="376"/>
      <c r="ES195" s="376"/>
      <c r="ET195" s="376"/>
      <c r="EU195" s="376"/>
      <c r="EV195" s="376"/>
      <c r="EW195" s="376"/>
      <c r="EX195" s="376"/>
      <c r="EY195" s="376"/>
      <c r="EZ195" s="376"/>
      <c r="FA195" s="376"/>
      <c r="FB195" s="376"/>
      <c r="FC195" s="376"/>
      <c r="FD195" s="376"/>
      <c r="FE195" s="376"/>
      <c r="FF195" s="376"/>
      <c r="FG195" s="376"/>
      <c r="FH195" s="376"/>
      <c r="FI195" s="376"/>
      <c r="FJ195" s="376"/>
      <c r="FK195" s="376"/>
      <c r="FL195" s="376"/>
      <c r="FM195" s="376"/>
      <c r="FN195" s="376"/>
      <c r="FO195" s="376"/>
      <c r="FP195" s="376"/>
      <c r="FQ195" s="376"/>
      <c r="FR195" s="376"/>
      <c r="FS195" s="376"/>
      <c r="FT195" s="376"/>
      <c r="FU195" s="376"/>
      <c r="FV195" s="376"/>
      <c r="FW195" s="376"/>
      <c r="FX195" s="376"/>
      <c r="FY195" s="376"/>
      <c r="FZ195" s="376"/>
      <c r="GA195" s="376"/>
      <c r="GB195" s="376"/>
      <c r="GC195" s="376"/>
      <c r="GD195" s="376"/>
      <c r="GE195" s="376"/>
      <c r="GF195" s="376"/>
      <c r="GG195" s="376"/>
      <c r="GH195" s="376"/>
      <c r="GI195" s="376"/>
      <c r="GJ195" s="376"/>
      <c r="GK195" s="376"/>
      <c r="GL195" s="376"/>
      <c r="GM195" s="376"/>
      <c r="GN195" s="376"/>
      <c r="GO195" s="376"/>
      <c r="GP195" s="376"/>
      <c r="GQ195" s="376"/>
      <c r="GR195" s="376"/>
      <c r="GS195" s="376"/>
      <c r="GT195" s="376"/>
      <c r="GU195" s="376"/>
      <c r="GV195" s="376"/>
      <c r="GW195" s="376"/>
      <c r="GX195" s="376"/>
      <c r="GY195" s="376"/>
      <c r="GZ195" s="376"/>
      <c r="HA195" s="376"/>
      <c r="HB195" s="376"/>
      <c r="HC195" s="376"/>
      <c r="HD195" s="376"/>
      <c r="HE195" s="376"/>
      <c r="HF195" s="376"/>
      <c r="HG195" s="376"/>
      <c r="HH195" s="376"/>
      <c r="HI195" s="376"/>
      <c r="HJ195" s="376"/>
      <c r="HK195" s="376"/>
      <c r="HL195" s="376"/>
      <c r="HM195" s="376"/>
      <c r="HN195" s="376"/>
      <c r="HO195" s="376"/>
      <c r="HP195" s="376"/>
      <c r="HQ195" s="376"/>
      <c r="HR195" s="376"/>
      <c r="HS195" s="376"/>
      <c r="HT195" s="376"/>
      <c r="HU195" s="376"/>
      <c r="HV195" s="376"/>
      <c r="HW195" s="376"/>
      <c r="HX195" s="376"/>
      <c r="HY195" s="376"/>
      <c r="HZ195" s="376"/>
      <c r="IA195" s="376"/>
      <c r="IB195" s="376"/>
      <c r="IC195" s="376"/>
      <c r="ID195" s="376"/>
      <c r="IE195" s="376"/>
      <c r="IF195" s="376"/>
      <c r="IG195" s="376"/>
      <c r="IH195" s="376"/>
      <c r="II195" s="376"/>
      <c r="IJ195" s="376"/>
    </row>
    <row r="196" spans="1:244" s="377" customFormat="1" ht="15" customHeight="1" x14ac:dyDescent="0.4">
      <c r="A196" s="410"/>
      <c r="B196" s="417"/>
      <c r="C196" s="354"/>
      <c r="D196" s="355"/>
      <c r="E196" s="374"/>
      <c r="F196" s="374"/>
      <c r="G196" s="374"/>
      <c r="H196" s="374"/>
      <c r="I196" s="374"/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69"/>
      <c r="Y196" s="369"/>
      <c r="Z196" s="369"/>
      <c r="AA196" s="369"/>
      <c r="AB196" s="369"/>
      <c r="AC196" s="369"/>
      <c r="AD196" s="369"/>
      <c r="AE196" s="369"/>
      <c r="AF196" s="369"/>
      <c r="AG196" s="369"/>
      <c r="AH196" s="369"/>
      <c r="AI196" s="369"/>
      <c r="AJ196" s="369"/>
      <c r="AK196" s="369"/>
      <c r="AL196" s="369"/>
      <c r="AM196" s="369"/>
      <c r="AN196" s="369"/>
      <c r="AO196" s="369"/>
      <c r="AP196" s="369"/>
      <c r="AQ196" s="369"/>
      <c r="AR196" s="372"/>
      <c r="AS196" s="372"/>
      <c r="AT196" s="372"/>
      <c r="AU196" s="373"/>
      <c r="AV196" s="11"/>
      <c r="AW196" s="11"/>
      <c r="AX196" s="11"/>
      <c r="AY196" s="8"/>
      <c r="AZ196" s="8"/>
      <c r="BA196" s="8"/>
      <c r="BB196" s="8"/>
      <c r="BC196" s="11"/>
      <c r="BD196" s="11"/>
      <c r="BE196" s="11"/>
      <c r="BF196" s="11"/>
      <c r="BG196" s="11"/>
      <c r="BH196" s="11"/>
      <c r="BI196" s="11"/>
      <c r="BJ196" s="11"/>
      <c r="BK196" s="8"/>
      <c r="BL196" s="8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16">
        <f t="shared" si="150"/>
        <v>0</v>
      </c>
      <c r="CD196" s="16">
        <f t="shared" si="101"/>
        <v>0</v>
      </c>
      <c r="CE196" s="16">
        <f t="shared" si="102"/>
        <v>0</v>
      </c>
      <c r="CF196" s="16">
        <f t="shared" si="103"/>
        <v>0</v>
      </c>
      <c r="CG196" s="16">
        <f t="shared" si="104"/>
        <v>0</v>
      </c>
      <c r="CH196" s="16">
        <f t="shared" si="105"/>
        <v>0</v>
      </c>
      <c r="CI196" s="16">
        <f t="shared" si="106"/>
        <v>0</v>
      </c>
      <c r="CJ196" s="16">
        <f t="shared" si="107"/>
        <v>0</v>
      </c>
      <c r="CK196" s="16">
        <f t="shared" si="108"/>
        <v>0</v>
      </c>
      <c r="CL196" s="16">
        <f t="shared" si="109"/>
        <v>0</v>
      </c>
      <c r="CM196" s="16">
        <f t="shared" si="110"/>
        <v>0</v>
      </c>
      <c r="CN196" s="16">
        <f t="shared" si="111"/>
        <v>0</v>
      </c>
      <c r="CO196" s="16">
        <f t="shared" si="112"/>
        <v>0</v>
      </c>
      <c r="CP196" s="16">
        <f t="shared" si="113"/>
        <v>0</v>
      </c>
      <c r="CQ196" s="16">
        <f t="shared" si="114"/>
        <v>0</v>
      </c>
      <c r="CR196" s="16">
        <f t="shared" si="115"/>
        <v>0</v>
      </c>
      <c r="CS196" s="16">
        <f t="shared" si="116"/>
        <v>0</v>
      </c>
      <c r="CT196" s="16">
        <f t="shared" si="117"/>
        <v>0</v>
      </c>
      <c r="CU196" s="16">
        <f t="shared" si="118"/>
        <v>0</v>
      </c>
      <c r="CV196" s="16">
        <f t="shared" si="119"/>
        <v>0</v>
      </c>
      <c r="CW196" s="16">
        <f t="shared" si="120"/>
        <v>0</v>
      </c>
      <c r="CX196" s="16">
        <f t="shared" si="121"/>
        <v>0</v>
      </c>
      <c r="CY196" s="16">
        <f t="shared" si="122"/>
        <v>0</v>
      </c>
      <c r="CZ196" s="16">
        <f t="shared" si="123"/>
        <v>0</v>
      </c>
      <c r="DA196" s="16">
        <f t="shared" si="124"/>
        <v>0</v>
      </c>
      <c r="DB196" s="16">
        <f t="shared" si="125"/>
        <v>0</v>
      </c>
      <c r="DC196" s="16">
        <f t="shared" si="126"/>
        <v>0</v>
      </c>
      <c r="DD196" s="16">
        <f t="shared" si="127"/>
        <v>0</v>
      </c>
      <c r="DE196" s="16">
        <f t="shared" si="128"/>
        <v>0</v>
      </c>
      <c r="DF196" s="16">
        <f t="shared" si="129"/>
        <v>0</v>
      </c>
      <c r="DG196" s="16">
        <f t="shared" si="130"/>
        <v>0</v>
      </c>
      <c r="DH196" s="16">
        <f t="shared" si="131"/>
        <v>0</v>
      </c>
      <c r="DI196" s="16">
        <f t="shared" si="132"/>
        <v>0</v>
      </c>
      <c r="DJ196" s="16">
        <f t="shared" si="133"/>
        <v>0</v>
      </c>
      <c r="DK196" s="16">
        <f t="shared" si="134"/>
        <v>0</v>
      </c>
      <c r="DL196" s="16">
        <f t="shared" si="135"/>
        <v>0</v>
      </c>
      <c r="DM196" s="16">
        <f t="shared" si="136"/>
        <v>0</v>
      </c>
      <c r="DN196" s="16">
        <f t="shared" si="137"/>
        <v>0</v>
      </c>
      <c r="DO196" s="16">
        <f t="shared" si="138"/>
        <v>0</v>
      </c>
      <c r="DP196" s="16">
        <f t="shared" si="139"/>
        <v>0</v>
      </c>
      <c r="DQ196" s="16">
        <f t="shared" si="140"/>
        <v>0</v>
      </c>
      <c r="DR196" s="16">
        <f t="shared" si="141"/>
        <v>0</v>
      </c>
      <c r="DS196" s="16">
        <f t="shared" si="142"/>
        <v>0</v>
      </c>
      <c r="DT196" s="16">
        <f t="shared" si="143"/>
        <v>0</v>
      </c>
      <c r="DU196" s="16">
        <f t="shared" si="144"/>
        <v>0</v>
      </c>
      <c r="DV196" s="16">
        <f t="shared" si="145"/>
        <v>0</v>
      </c>
      <c r="DW196" s="16">
        <f t="shared" si="146"/>
        <v>0</v>
      </c>
      <c r="DX196" s="16">
        <f t="shared" si="147"/>
        <v>0</v>
      </c>
      <c r="DY196" s="16">
        <f t="shared" si="148"/>
        <v>0</v>
      </c>
      <c r="DZ196" s="16">
        <f t="shared" si="149"/>
        <v>0</v>
      </c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375"/>
      <c r="EQ196" s="376"/>
      <c r="ER196" s="376"/>
      <c r="ES196" s="376"/>
      <c r="ET196" s="376"/>
      <c r="EU196" s="376"/>
      <c r="EV196" s="376"/>
      <c r="EW196" s="376"/>
      <c r="EX196" s="376"/>
      <c r="EY196" s="376"/>
      <c r="EZ196" s="376"/>
      <c r="FA196" s="376"/>
      <c r="FB196" s="376"/>
      <c r="FC196" s="376"/>
      <c r="FD196" s="376"/>
      <c r="FE196" s="376"/>
      <c r="FF196" s="376"/>
      <c r="FG196" s="376"/>
      <c r="FH196" s="376"/>
      <c r="FI196" s="376"/>
      <c r="FJ196" s="376"/>
      <c r="FK196" s="376"/>
      <c r="FL196" s="376"/>
      <c r="FM196" s="376"/>
      <c r="FN196" s="376"/>
      <c r="FO196" s="376"/>
      <c r="FP196" s="376"/>
      <c r="FQ196" s="376"/>
      <c r="FR196" s="376"/>
      <c r="FS196" s="376"/>
      <c r="FT196" s="376"/>
      <c r="FU196" s="376"/>
      <c r="FV196" s="376"/>
      <c r="FW196" s="376"/>
      <c r="FX196" s="376"/>
      <c r="FY196" s="376"/>
      <c r="FZ196" s="376"/>
      <c r="GA196" s="376"/>
      <c r="GB196" s="376"/>
      <c r="GC196" s="376"/>
      <c r="GD196" s="376"/>
      <c r="GE196" s="376"/>
      <c r="GF196" s="376"/>
      <c r="GG196" s="376"/>
      <c r="GH196" s="376"/>
      <c r="GI196" s="376"/>
      <c r="GJ196" s="376"/>
      <c r="GK196" s="376"/>
      <c r="GL196" s="376"/>
      <c r="GM196" s="376"/>
      <c r="GN196" s="376"/>
      <c r="GO196" s="376"/>
      <c r="GP196" s="376"/>
      <c r="GQ196" s="376"/>
      <c r="GR196" s="376"/>
      <c r="GS196" s="376"/>
      <c r="GT196" s="376"/>
      <c r="GU196" s="376"/>
      <c r="GV196" s="376"/>
      <c r="GW196" s="376"/>
      <c r="GX196" s="376"/>
      <c r="GY196" s="376"/>
      <c r="GZ196" s="376"/>
      <c r="HA196" s="376"/>
      <c r="HB196" s="376"/>
      <c r="HC196" s="376"/>
      <c r="HD196" s="376"/>
      <c r="HE196" s="376"/>
      <c r="HF196" s="376"/>
      <c r="HG196" s="376"/>
      <c r="HH196" s="376"/>
      <c r="HI196" s="376"/>
      <c r="HJ196" s="376"/>
      <c r="HK196" s="376"/>
      <c r="HL196" s="376"/>
      <c r="HM196" s="376"/>
      <c r="HN196" s="376"/>
      <c r="HO196" s="376"/>
      <c r="HP196" s="376"/>
      <c r="HQ196" s="376"/>
      <c r="HR196" s="376"/>
      <c r="HS196" s="376"/>
      <c r="HT196" s="376"/>
      <c r="HU196" s="376"/>
      <c r="HV196" s="376"/>
      <c r="HW196" s="376"/>
      <c r="HX196" s="376"/>
      <c r="HY196" s="376"/>
      <c r="HZ196" s="376"/>
      <c r="IA196" s="376"/>
      <c r="IB196" s="376"/>
      <c r="IC196" s="376"/>
      <c r="ID196" s="376"/>
      <c r="IE196" s="376"/>
      <c r="IF196" s="376"/>
      <c r="IG196" s="376"/>
      <c r="IH196" s="376"/>
      <c r="II196" s="376"/>
      <c r="IJ196" s="376"/>
    </row>
    <row r="197" spans="1:244" s="377" customFormat="1" ht="15" customHeight="1" x14ac:dyDescent="0.4">
      <c r="A197" s="410"/>
      <c r="B197" s="417"/>
      <c r="C197" s="354"/>
      <c r="D197" s="355"/>
      <c r="E197" s="374"/>
      <c r="F197" s="374"/>
      <c r="G197" s="374"/>
      <c r="H197" s="374"/>
      <c r="I197" s="374"/>
      <c r="J197" s="374"/>
      <c r="K197" s="374"/>
      <c r="L197" s="374"/>
      <c r="M197" s="374"/>
      <c r="N197" s="374"/>
      <c r="O197" s="374"/>
      <c r="P197" s="374"/>
      <c r="Q197" s="374"/>
      <c r="R197" s="374"/>
      <c r="S197" s="374"/>
      <c r="T197" s="374"/>
      <c r="U197" s="374"/>
      <c r="V197" s="374"/>
      <c r="W197" s="374"/>
      <c r="X197" s="369"/>
      <c r="Y197" s="369"/>
      <c r="Z197" s="369"/>
      <c r="AA197" s="369"/>
      <c r="AB197" s="369"/>
      <c r="AC197" s="369"/>
      <c r="AD197" s="369"/>
      <c r="AE197" s="369"/>
      <c r="AF197" s="369"/>
      <c r="AG197" s="369"/>
      <c r="AH197" s="369"/>
      <c r="AI197" s="369"/>
      <c r="AJ197" s="369"/>
      <c r="AK197" s="369"/>
      <c r="AL197" s="369"/>
      <c r="AM197" s="369"/>
      <c r="AN197" s="369"/>
      <c r="AO197" s="369"/>
      <c r="AP197" s="369"/>
      <c r="AQ197" s="369"/>
      <c r="AR197" s="372"/>
      <c r="AS197" s="372"/>
      <c r="AT197" s="372"/>
      <c r="AU197" s="373"/>
      <c r="AV197" s="11"/>
      <c r="AW197" s="11"/>
      <c r="AX197" s="11"/>
      <c r="AY197" s="8"/>
      <c r="AZ197" s="8"/>
      <c r="BA197" s="8"/>
      <c r="BB197" s="8"/>
      <c r="BC197" s="11"/>
      <c r="BD197" s="11"/>
      <c r="BE197" s="11"/>
      <c r="BF197" s="11"/>
      <c r="BG197" s="11"/>
      <c r="BH197" s="11"/>
      <c r="BI197" s="11"/>
      <c r="BJ197" s="11"/>
      <c r="BK197" s="8"/>
      <c r="BL197" s="8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16">
        <f t="shared" si="150"/>
        <v>0</v>
      </c>
      <c r="CD197" s="16">
        <f t="shared" si="101"/>
        <v>0</v>
      </c>
      <c r="CE197" s="16">
        <f t="shared" si="102"/>
        <v>0</v>
      </c>
      <c r="CF197" s="16">
        <f t="shared" si="103"/>
        <v>0</v>
      </c>
      <c r="CG197" s="16">
        <f t="shared" si="104"/>
        <v>0</v>
      </c>
      <c r="CH197" s="16">
        <f t="shared" si="105"/>
        <v>0</v>
      </c>
      <c r="CI197" s="16">
        <f t="shared" si="106"/>
        <v>0</v>
      </c>
      <c r="CJ197" s="16">
        <f t="shared" si="107"/>
        <v>0</v>
      </c>
      <c r="CK197" s="16">
        <f t="shared" si="108"/>
        <v>0</v>
      </c>
      <c r="CL197" s="16">
        <f t="shared" si="109"/>
        <v>0</v>
      </c>
      <c r="CM197" s="16">
        <f t="shared" si="110"/>
        <v>0</v>
      </c>
      <c r="CN197" s="16">
        <f t="shared" si="111"/>
        <v>0</v>
      </c>
      <c r="CO197" s="16">
        <f t="shared" si="112"/>
        <v>0</v>
      </c>
      <c r="CP197" s="16">
        <f t="shared" si="113"/>
        <v>0</v>
      </c>
      <c r="CQ197" s="16">
        <f t="shared" si="114"/>
        <v>0</v>
      </c>
      <c r="CR197" s="16">
        <f t="shared" si="115"/>
        <v>0</v>
      </c>
      <c r="CS197" s="16">
        <f t="shared" si="116"/>
        <v>0</v>
      </c>
      <c r="CT197" s="16">
        <f t="shared" si="117"/>
        <v>0</v>
      </c>
      <c r="CU197" s="16">
        <f t="shared" si="118"/>
        <v>0</v>
      </c>
      <c r="CV197" s="16">
        <f t="shared" si="119"/>
        <v>0</v>
      </c>
      <c r="CW197" s="16">
        <f t="shared" si="120"/>
        <v>0</v>
      </c>
      <c r="CX197" s="16">
        <f t="shared" si="121"/>
        <v>0</v>
      </c>
      <c r="CY197" s="16">
        <f t="shared" si="122"/>
        <v>0</v>
      </c>
      <c r="CZ197" s="16">
        <f t="shared" si="123"/>
        <v>0</v>
      </c>
      <c r="DA197" s="16">
        <f t="shared" si="124"/>
        <v>0</v>
      </c>
      <c r="DB197" s="16">
        <f t="shared" si="125"/>
        <v>0</v>
      </c>
      <c r="DC197" s="16">
        <f t="shared" si="126"/>
        <v>0</v>
      </c>
      <c r="DD197" s="16">
        <f t="shared" si="127"/>
        <v>0</v>
      </c>
      <c r="DE197" s="16">
        <f t="shared" si="128"/>
        <v>0</v>
      </c>
      <c r="DF197" s="16">
        <f t="shared" si="129"/>
        <v>0</v>
      </c>
      <c r="DG197" s="16">
        <f t="shared" si="130"/>
        <v>0</v>
      </c>
      <c r="DH197" s="16">
        <f t="shared" si="131"/>
        <v>0</v>
      </c>
      <c r="DI197" s="16">
        <f t="shared" si="132"/>
        <v>0</v>
      </c>
      <c r="DJ197" s="16">
        <f t="shared" si="133"/>
        <v>0</v>
      </c>
      <c r="DK197" s="16">
        <f t="shared" si="134"/>
        <v>0</v>
      </c>
      <c r="DL197" s="16">
        <f t="shared" si="135"/>
        <v>0</v>
      </c>
      <c r="DM197" s="16">
        <f t="shared" si="136"/>
        <v>0</v>
      </c>
      <c r="DN197" s="16">
        <f t="shared" si="137"/>
        <v>0</v>
      </c>
      <c r="DO197" s="16">
        <f t="shared" si="138"/>
        <v>0</v>
      </c>
      <c r="DP197" s="16">
        <f t="shared" si="139"/>
        <v>0</v>
      </c>
      <c r="DQ197" s="16">
        <f t="shared" si="140"/>
        <v>0</v>
      </c>
      <c r="DR197" s="16">
        <f t="shared" si="141"/>
        <v>0</v>
      </c>
      <c r="DS197" s="16">
        <f t="shared" si="142"/>
        <v>0</v>
      </c>
      <c r="DT197" s="16">
        <f t="shared" si="143"/>
        <v>0</v>
      </c>
      <c r="DU197" s="16">
        <f t="shared" si="144"/>
        <v>0</v>
      </c>
      <c r="DV197" s="16">
        <f t="shared" si="145"/>
        <v>0</v>
      </c>
      <c r="DW197" s="16">
        <f t="shared" si="146"/>
        <v>0</v>
      </c>
      <c r="DX197" s="16">
        <f t="shared" si="147"/>
        <v>0</v>
      </c>
      <c r="DY197" s="16">
        <f t="shared" si="148"/>
        <v>0</v>
      </c>
      <c r="DZ197" s="16">
        <f t="shared" si="149"/>
        <v>0</v>
      </c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375"/>
      <c r="EQ197" s="376"/>
      <c r="ER197" s="376"/>
      <c r="ES197" s="376"/>
      <c r="ET197" s="376"/>
      <c r="EU197" s="376"/>
      <c r="EV197" s="376"/>
      <c r="EW197" s="376"/>
      <c r="EX197" s="376"/>
      <c r="EY197" s="376"/>
      <c r="EZ197" s="376"/>
      <c r="FA197" s="376"/>
      <c r="FB197" s="376"/>
      <c r="FC197" s="376"/>
      <c r="FD197" s="376"/>
      <c r="FE197" s="376"/>
      <c r="FF197" s="376"/>
      <c r="FG197" s="376"/>
      <c r="FH197" s="376"/>
      <c r="FI197" s="376"/>
      <c r="FJ197" s="376"/>
      <c r="FK197" s="376"/>
      <c r="FL197" s="376"/>
      <c r="FM197" s="376"/>
      <c r="FN197" s="376"/>
      <c r="FO197" s="376"/>
      <c r="FP197" s="376"/>
      <c r="FQ197" s="376"/>
      <c r="FR197" s="376"/>
      <c r="FS197" s="376"/>
      <c r="FT197" s="376"/>
      <c r="FU197" s="376"/>
      <c r="FV197" s="376"/>
      <c r="FW197" s="376"/>
      <c r="FX197" s="376"/>
      <c r="FY197" s="376"/>
      <c r="FZ197" s="376"/>
      <c r="GA197" s="376"/>
      <c r="GB197" s="376"/>
      <c r="GC197" s="376"/>
      <c r="GD197" s="376"/>
      <c r="GE197" s="376"/>
      <c r="GF197" s="376"/>
      <c r="GG197" s="376"/>
      <c r="GH197" s="376"/>
      <c r="GI197" s="376"/>
      <c r="GJ197" s="376"/>
      <c r="GK197" s="376"/>
      <c r="GL197" s="376"/>
      <c r="GM197" s="376"/>
      <c r="GN197" s="376"/>
      <c r="GO197" s="376"/>
      <c r="GP197" s="376"/>
      <c r="GQ197" s="376"/>
      <c r="GR197" s="376"/>
      <c r="GS197" s="376"/>
      <c r="GT197" s="376"/>
      <c r="GU197" s="376"/>
      <c r="GV197" s="376"/>
      <c r="GW197" s="376"/>
      <c r="GX197" s="376"/>
      <c r="GY197" s="376"/>
      <c r="GZ197" s="376"/>
      <c r="HA197" s="376"/>
      <c r="HB197" s="376"/>
      <c r="HC197" s="376"/>
      <c r="HD197" s="376"/>
      <c r="HE197" s="376"/>
      <c r="HF197" s="376"/>
      <c r="HG197" s="376"/>
      <c r="HH197" s="376"/>
      <c r="HI197" s="376"/>
      <c r="HJ197" s="376"/>
      <c r="HK197" s="376"/>
      <c r="HL197" s="376"/>
      <c r="HM197" s="376"/>
      <c r="HN197" s="376"/>
      <c r="HO197" s="376"/>
      <c r="HP197" s="376"/>
      <c r="HQ197" s="376"/>
      <c r="HR197" s="376"/>
      <c r="HS197" s="376"/>
      <c r="HT197" s="376"/>
      <c r="HU197" s="376"/>
      <c r="HV197" s="376"/>
      <c r="HW197" s="376"/>
      <c r="HX197" s="376"/>
      <c r="HY197" s="376"/>
      <c r="HZ197" s="376"/>
      <c r="IA197" s="376"/>
      <c r="IB197" s="376"/>
      <c r="IC197" s="376"/>
      <c r="ID197" s="376"/>
      <c r="IE197" s="376"/>
      <c r="IF197" s="376"/>
      <c r="IG197" s="376"/>
      <c r="IH197" s="376"/>
      <c r="II197" s="376"/>
      <c r="IJ197" s="376"/>
    </row>
    <row r="198" spans="1:244" s="377" customFormat="1" ht="15" customHeight="1" x14ac:dyDescent="0.4">
      <c r="A198" s="410"/>
      <c r="B198" s="417"/>
      <c r="C198" s="354"/>
      <c r="D198" s="355"/>
      <c r="E198" s="374"/>
      <c r="F198" s="374"/>
      <c r="G198" s="374"/>
      <c r="H198" s="374"/>
      <c r="I198" s="374"/>
      <c r="J198" s="374"/>
      <c r="K198" s="374"/>
      <c r="L198" s="374"/>
      <c r="M198" s="374"/>
      <c r="N198" s="374"/>
      <c r="O198" s="374"/>
      <c r="P198" s="374"/>
      <c r="Q198" s="374"/>
      <c r="R198" s="374"/>
      <c r="S198" s="374"/>
      <c r="T198" s="374"/>
      <c r="U198" s="374"/>
      <c r="V198" s="374"/>
      <c r="W198" s="374"/>
      <c r="X198" s="369"/>
      <c r="Y198" s="369"/>
      <c r="Z198" s="369"/>
      <c r="AA198" s="369"/>
      <c r="AB198" s="369"/>
      <c r="AC198" s="369"/>
      <c r="AD198" s="369"/>
      <c r="AE198" s="369"/>
      <c r="AF198" s="369"/>
      <c r="AG198" s="369"/>
      <c r="AH198" s="369"/>
      <c r="AI198" s="369"/>
      <c r="AJ198" s="369"/>
      <c r="AK198" s="369"/>
      <c r="AL198" s="369"/>
      <c r="AM198" s="369"/>
      <c r="AN198" s="369"/>
      <c r="AO198" s="369"/>
      <c r="AP198" s="369"/>
      <c r="AQ198" s="369"/>
      <c r="AR198" s="372"/>
      <c r="AS198" s="372"/>
      <c r="AT198" s="372"/>
      <c r="AU198" s="373"/>
      <c r="AV198" s="11"/>
      <c r="AW198" s="11"/>
      <c r="AX198" s="11"/>
      <c r="AY198" s="8"/>
      <c r="AZ198" s="8"/>
      <c r="BA198" s="8"/>
      <c r="BB198" s="8"/>
      <c r="BC198" s="11"/>
      <c r="BD198" s="11"/>
      <c r="BE198" s="11"/>
      <c r="BF198" s="11"/>
      <c r="BG198" s="11"/>
      <c r="BH198" s="11"/>
      <c r="BI198" s="11"/>
      <c r="BJ198" s="11"/>
      <c r="BK198" s="8"/>
      <c r="BL198" s="8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16">
        <f t="shared" si="150"/>
        <v>0</v>
      </c>
      <c r="CD198" s="16">
        <f t="shared" ref="CD198:CD200" si="151">COUNTIF($F198:$BZ198,"2")</f>
        <v>0</v>
      </c>
      <c r="CE198" s="16">
        <f t="shared" ref="CE198:CE200" si="152">COUNTIF($F198:$BZ198,"3")</f>
        <v>0</v>
      </c>
      <c r="CF198" s="16">
        <f t="shared" ref="CF198:CF200" si="153">COUNTIF($F198:$BZ198,"4")</f>
        <v>0</v>
      </c>
      <c r="CG198" s="16">
        <f t="shared" ref="CG198:CG200" si="154">COUNTIF($F198:$BZ198,"5")</f>
        <v>0</v>
      </c>
      <c r="CH198" s="16">
        <f t="shared" ref="CH198:CH200" si="155">COUNTIF($F198:$BZ198,"6")</f>
        <v>0</v>
      </c>
      <c r="CI198" s="16">
        <f t="shared" ref="CI198:CI200" si="156">COUNTIF($F198:$BZ198,"7")</f>
        <v>0</v>
      </c>
      <c r="CJ198" s="16">
        <f t="shared" ref="CJ198:CJ200" si="157">COUNTIF($F198:$BZ198,"8")</f>
        <v>0</v>
      </c>
      <c r="CK198" s="16">
        <f t="shared" ref="CK198:CK200" si="158">COUNTIF($F198:$BZ198,"9")</f>
        <v>0</v>
      </c>
      <c r="CL198" s="16">
        <f t="shared" ref="CL198:CL200" si="159">COUNTIF($F198:$BZ198,"10")</f>
        <v>0</v>
      </c>
      <c r="CM198" s="16">
        <f t="shared" ref="CM198:CM200" si="160">COUNTIF($F198:$BZ198,"11")</f>
        <v>0</v>
      </c>
      <c r="CN198" s="16">
        <f t="shared" ref="CN198:CN200" si="161">COUNTIF($F198:$BZ198,"12")</f>
        <v>0</v>
      </c>
      <c r="CO198" s="16">
        <f t="shared" ref="CO198:CO200" si="162">COUNTIF($F198:$BZ198,"13")</f>
        <v>0</v>
      </c>
      <c r="CP198" s="16">
        <f t="shared" ref="CP198:CP200" si="163">COUNTIF($F198:$BZ198,"14")</f>
        <v>0</v>
      </c>
      <c r="CQ198" s="16">
        <f t="shared" ref="CQ198:CQ200" si="164">COUNTIF($F198:$BZ198,"15")</f>
        <v>0</v>
      </c>
      <c r="CR198" s="16">
        <f t="shared" ref="CR198:CR200" si="165">COUNTIF($F198:$BZ198,"16")</f>
        <v>0</v>
      </c>
      <c r="CS198" s="16">
        <f t="shared" ref="CS198:CS200" si="166">COUNTIF($F198:$BZ198,"17")</f>
        <v>0</v>
      </c>
      <c r="CT198" s="16">
        <f t="shared" ref="CT198:CT200" si="167">COUNTIF($F198:$BZ198,"18")</f>
        <v>0</v>
      </c>
      <c r="CU198" s="16">
        <f t="shared" ref="CU198:CU200" si="168">COUNTIF($F198:$BZ198,"19")</f>
        <v>0</v>
      </c>
      <c r="CV198" s="16">
        <f t="shared" ref="CV198:CV200" si="169">COUNTIF($F198:$BZ198,"20")</f>
        <v>0</v>
      </c>
      <c r="CW198" s="16">
        <f t="shared" ref="CW198:CW200" si="170">COUNTIF($F198:$BZ198,"21")</f>
        <v>0</v>
      </c>
      <c r="CX198" s="16">
        <f t="shared" ref="CX198:CX200" si="171">COUNTIF($F198:$BZ198,"22")</f>
        <v>0</v>
      </c>
      <c r="CY198" s="16">
        <f t="shared" ref="CY198:CY200" si="172">COUNTIF($F198:$BZ198,"23")</f>
        <v>0</v>
      </c>
      <c r="CZ198" s="16">
        <f t="shared" ref="CZ198:CZ200" si="173">COUNTIF($F198:$BZ198,"24")</f>
        <v>0</v>
      </c>
      <c r="DA198" s="16">
        <f t="shared" ref="DA198:DA200" si="174">COUNTIF($F198:$BZ198,"25")</f>
        <v>0</v>
      </c>
      <c r="DB198" s="16">
        <f t="shared" ref="DB198:DB200" si="175">COUNTIF($F198:$BZ198,"26")</f>
        <v>0</v>
      </c>
      <c r="DC198" s="16">
        <f t="shared" ref="DC198:DC200" si="176">COUNTIF($F198:$BZ198,"27")</f>
        <v>0</v>
      </c>
      <c r="DD198" s="16">
        <f t="shared" ref="DD198:DD200" si="177">COUNTIF($F198:$BZ198,"28")</f>
        <v>0</v>
      </c>
      <c r="DE198" s="16">
        <f t="shared" ref="DE198:DE200" si="178">COUNTIF($F198:$BZ198,"29")</f>
        <v>0</v>
      </c>
      <c r="DF198" s="16">
        <f t="shared" ref="DF198:DF200" si="179">COUNTIF($F198:$BZ198,"30")</f>
        <v>0</v>
      </c>
      <c r="DG198" s="16">
        <f t="shared" ref="DG198:DG200" si="180">COUNTIF($F198:$BZ198,"31")</f>
        <v>0</v>
      </c>
      <c r="DH198" s="16">
        <f t="shared" ref="DH198:DH200" si="181">COUNTIF($F198:$BZ198,"32")</f>
        <v>0</v>
      </c>
      <c r="DI198" s="16">
        <f t="shared" ref="DI198:DI200" si="182">COUNTIF($F198:$BZ198,"33")</f>
        <v>0</v>
      </c>
      <c r="DJ198" s="16">
        <f t="shared" ref="DJ198:DJ200" si="183">COUNTIF($F198:$BZ198,"34")</f>
        <v>0</v>
      </c>
      <c r="DK198" s="16">
        <f t="shared" ref="DK198:DK200" si="184">COUNTIF($F198:$BZ198,"35")</f>
        <v>0</v>
      </c>
      <c r="DL198" s="16">
        <f t="shared" ref="DL198:DL200" si="185">COUNTIF($F198:$BZ198,"36")</f>
        <v>0</v>
      </c>
      <c r="DM198" s="16">
        <f t="shared" ref="DM198:DM200" si="186">COUNTIF($F198:$BZ198,"37")</f>
        <v>0</v>
      </c>
      <c r="DN198" s="16">
        <f t="shared" ref="DN198:DN200" si="187">COUNTIF($F198:$BZ198,"38")</f>
        <v>0</v>
      </c>
      <c r="DO198" s="16">
        <f t="shared" ref="DO198:DO200" si="188">COUNTIF($F198:$BZ198,"39")</f>
        <v>0</v>
      </c>
      <c r="DP198" s="16">
        <f t="shared" ref="DP198:DP200" si="189">COUNTIF($F198:$BZ198,"40")</f>
        <v>0</v>
      </c>
      <c r="DQ198" s="16">
        <f t="shared" ref="DQ198:DQ200" si="190">COUNTIF($F198:$BZ198,"41")</f>
        <v>0</v>
      </c>
      <c r="DR198" s="16">
        <f t="shared" ref="DR198:DR200" si="191">COUNTIF($F198:$BZ198,"42")</f>
        <v>0</v>
      </c>
      <c r="DS198" s="16">
        <f t="shared" ref="DS198:DS200" si="192">COUNTIF($F198:$BZ198,"43")</f>
        <v>0</v>
      </c>
      <c r="DT198" s="16">
        <f t="shared" ref="DT198:DT200" si="193">COUNTIF($F198:$BZ198,"44")</f>
        <v>0</v>
      </c>
      <c r="DU198" s="16">
        <f t="shared" ref="DU198:DU200" si="194">COUNTIF($F198:$BZ198,"45")</f>
        <v>0</v>
      </c>
      <c r="DV198" s="16">
        <f t="shared" ref="DV198:DV200" si="195">COUNTIF($F198:$BZ198,"46")</f>
        <v>0</v>
      </c>
      <c r="DW198" s="16">
        <f t="shared" ref="DW198:DW200" si="196">COUNTIF($F198:$BZ198,"47")</f>
        <v>0</v>
      </c>
      <c r="DX198" s="16">
        <f t="shared" ref="DX198:DX200" si="197">COUNTIF($F198:$BZ198,"48")</f>
        <v>0</v>
      </c>
      <c r="DY198" s="16">
        <f t="shared" ref="DY198:DY200" si="198">COUNTIF($F198:$BZ198,"49")</f>
        <v>0</v>
      </c>
      <c r="DZ198" s="16">
        <f t="shared" ref="DZ198:DZ200" si="199">COUNTIF($F198:$BZ198,"50")</f>
        <v>0</v>
      </c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375"/>
      <c r="EQ198" s="376"/>
      <c r="ER198" s="376"/>
      <c r="ES198" s="376"/>
      <c r="ET198" s="376"/>
      <c r="EU198" s="376"/>
      <c r="EV198" s="376"/>
      <c r="EW198" s="376"/>
      <c r="EX198" s="376"/>
      <c r="EY198" s="376"/>
      <c r="EZ198" s="376"/>
      <c r="FA198" s="376"/>
      <c r="FB198" s="376"/>
      <c r="FC198" s="376"/>
      <c r="FD198" s="376"/>
      <c r="FE198" s="376"/>
      <c r="FF198" s="376"/>
      <c r="FG198" s="376"/>
      <c r="FH198" s="376"/>
      <c r="FI198" s="376"/>
      <c r="FJ198" s="376"/>
      <c r="FK198" s="376"/>
      <c r="FL198" s="376"/>
      <c r="FM198" s="376"/>
      <c r="FN198" s="376"/>
      <c r="FO198" s="376"/>
      <c r="FP198" s="376"/>
      <c r="FQ198" s="376"/>
      <c r="FR198" s="376"/>
      <c r="FS198" s="376"/>
      <c r="FT198" s="376"/>
      <c r="FU198" s="376"/>
      <c r="FV198" s="376"/>
      <c r="FW198" s="376"/>
      <c r="FX198" s="376"/>
      <c r="FY198" s="376"/>
      <c r="FZ198" s="376"/>
      <c r="GA198" s="376"/>
      <c r="GB198" s="376"/>
      <c r="GC198" s="376"/>
      <c r="GD198" s="376"/>
      <c r="GE198" s="376"/>
      <c r="GF198" s="376"/>
      <c r="GG198" s="376"/>
      <c r="GH198" s="376"/>
      <c r="GI198" s="376"/>
      <c r="GJ198" s="376"/>
      <c r="GK198" s="376"/>
      <c r="GL198" s="376"/>
      <c r="GM198" s="376"/>
      <c r="GN198" s="376"/>
      <c r="GO198" s="376"/>
      <c r="GP198" s="376"/>
      <c r="GQ198" s="376"/>
      <c r="GR198" s="376"/>
      <c r="GS198" s="376"/>
      <c r="GT198" s="376"/>
      <c r="GU198" s="376"/>
      <c r="GV198" s="376"/>
      <c r="GW198" s="376"/>
      <c r="GX198" s="376"/>
      <c r="GY198" s="376"/>
      <c r="GZ198" s="376"/>
      <c r="HA198" s="376"/>
      <c r="HB198" s="376"/>
      <c r="HC198" s="376"/>
      <c r="HD198" s="376"/>
      <c r="HE198" s="376"/>
      <c r="HF198" s="376"/>
      <c r="HG198" s="376"/>
      <c r="HH198" s="376"/>
      <c r="HI198" s="376"/>
      <c r="HJ198" s="376"/>
      <c r="HK198" s="376"/>
      <c r="HL198" s="376"/>
      <c r="HM198" s="376"/>
      <c r="HN198" s="376"/>
      <c r="HO198" s="376"/>
      <c r="HP198" s="376"/>
      <c r="HQ198" s="376"/>
      <c r="HR198" s="376"/>
      <c r="HS198" s="376"/>
      <c r="HT198" s="376"/>
      <c r="HU198" s="376"/>
      <c r="HV198" s="376"/>
      <c r="HW198" s="376"/>
      <c r="HX198" s="376"/>
      <c r="HY198" s="376"/>
      <c r="HZ198" s="376"/>
      <c r="IA198" s="376"/>
      <c r="IB198" s="376"/>
      <c r="IC198" s="376"/>
      <c r="ID198" s="376"/>
      <c r="IE198" s="376"/>
      <c r="IF198" s="376"/>
      <c r="IG198" s="376"/>
      <c r="IH198" s="376"/>
      <c r="II198" s="376"/>
      <c r="IJ198" s="376"/>
    </row>
    <row r="199" spans="1:244" s="377" customFormat="1" ht="15" customHeight="1" x14ac:dyDescent="0.4">
      <c r="A199" s="410"/>
      <c r="B199" s="417"/>
      <c r="C199" s="354"/>
      <c r="D199" s="355"/>
      <c r="E199" s="374"/>
      <c r="F199" s="374"/>
      <c r="G199" s="374"/>
      <c r="H199" s="374"/>
      <c r="I199" s="374"/>
      <c r="J199" s="374"/>
      <c r="K199" s="374"/>
      <c r="L199" s="374"/>
      <c r="M199" s="374"/>
      <c r="N199" s="374"/>
      <c r="O199" s="374"/>
      <c r="P199" s="374"/>
      <c r="Q199" s="374"/>
      <c r="R199" s="374"/>
      <c r="S199" s="374"/>
      <c r="T199" s="374"/>
      <c r="U199" s="374"/>
      <c r="V199" s="374"/>
      <c r="W199" s="374"/>
      <c r="X199" s="369"/>
      <c r="Y199" s="369"/>
      <c r="Z199" s="369"/>
      <c r="AA199" s="369"/>
      <c r="AB199" s="369"/>
      <c r="AC199" s="369"/>
      <c r="AD199" s="369"/>
      <c r="AE199" s="369"/>
      <c r="AF199" s="369"/>
      <c r="AG199" s="369"/>
      <c r="AH199" s="369"/>
      <c r="AI199" s="369"/>
      <c r="AJ199" s="369"/>
      <c r="AK199" s="369"/>
      <c r="AL199" s="369"/>
      <c r="AM199" s="369"/>
      <c r="AN199" s="369"/>
      <c r="AO199" s="369"/>
      <c r="AP199" s="369"/>
      <c r="AQ199" s="369"/>
      <c r="AR199" s="372"/>
      <c r="AS199" s="372"/>
      <c r="AT199" s="372"/>
      <c r="AU199" s="373"/>
      <c r="AV199" s="11"/>
      <c r="AW199" s="11"/>
      <c r="AX199" s="11"/>
      <c r="AY199" s="8"/>
      <c r="AZ199" s="8"/>
      <c r="BA199" s="8"/>
      <c r="BB199" s="8"/>
      <c r="BC199" s="11"/>
      <c r="BD199" s="11"/>
      <c r="BE199" s="11"/>
      <c r="BF199" s="11"/>
      <c r="BG199" s="11"/>
      <c r="BH199" s="11"/>
      <c r="BI199" s="11"/>
      <c r="BJ199" s="11"/>
      <c r="BK199" s="8"/>
      <c r="BL199" s="8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16">
        <f t="shared" si="150"/>
        <v>0</v>
      </c>
      <c r="CD199" s="16">
        <f t="shared" si="151"/>
        <v>0</v>
      </c>
      <c r="CE199" s="16">
        <f t="shared" si="152"/>
        <v>0</v>
      </c>
      <c r="CF199" s="16">
        <f t="shared" si="153"/>
        <v>0</v>
      </c>
      <c r="CG199" s="16">
        <f t="shared" si="154"/>
        <v>0</v>
      </c>
      <c r="CH199" s="16">
        <f t="shared" si="155"/>
        <v>0</v>
      </c>
      <c r="CI199" s="16">
        <f t="shared" si="156"/>
        <v>0</v>
      </c>
      <c r="CJ199" s="16">
        <f t="shared" si="157"/>
        <v>0</v>
      </c>
      <c r="CK199" s="16">
        <f t="shared" si="158"/>
        <v>0</v>
      </c>
      <c r="CL199" s="16">
        <f t="shared" si="159"/>
        <v>0</v>
      </c>
      <c r="CM199" s="16">
        <f t="shared" si="160"/>
        <v>0</v>
      </c>
      <c r="CN199" s="16">
        <f t="shared" si="161"/>
        <v>0</v>
      </c>
      <c r="CO199" s="16">
        <f t="shared" si="162"/>
        <v>0</v>
      </c>
      <c r="CP199" s="16">
        <f t="shared" si="163"/>
        <v>0</v>
      </c>
      <c r="CQ199" s="16">
        <f t="shared" si="164"/>
        <v>0</v>
      </c>
      <c r="CR199" s="16">
        <f t="shared" si="165"/>
        <v>0</v>
      </c>
      <c r="CS199" s="16">
        <f t="shared" si="166"/>
        <v>0</v>
      </c>
      <c r="CT199" s="16">
        <f t="shared" si="167"/>
        <v>0</v>
      </c>
      <c r="CU199" s="16">
        <f t="shared" si="168"/>
        <v>0</v>
      </c>
      <c r="CV199" s="16">
        <f t="shared" si="169"/>
        <v>0</v>
      </c>
      <c r="CW199" s="16">
        <f t="shared" si="170"/>
        <v>0</v>
      </c>
      <c r="CX199" s="16">
        <f t="shared" si="171"/>
        <v>0</v>
      </c>
      <c r="CY199" s="16">
        <f t="shared" si="172"/>
        <v>0</v>
      </c>
      <c r="CZ199" s="16">
        <f t="shared" si="173"/>
        <v>0</v>
      </c>
      <c r="DA199" s="16">
        <f t="shared" si="174"/>
        <v>0</v>
      </c>
      <c r="DB199" s="16">
        <f t="shared" si="175"/>
        <v>0</v>
      </c>
      <c r="DC199" s="16">
        <f t="shared" si="176"/>
        <v>0</v>
      </c>
      <c r="DD199" s="16">
        <f t="shared" si="177"/>
        <v>0</v>
      </c>
      <c r="DE199" s="16">
        <f t="shared" si="178"/>
        <v>0</v>
      </c>
      <c r="DF199" s="16">
        <f t="shared" si="179"/>
        <v>0</v>
      </c>
      <c r="DG199" s="16">
        <f t="shared" si="180"/>
        <v>0</v>
      </c>
      <c r="DH199" s="16">
        <f t="shared" si="181"/>
        <v>0</v>
      </c>
      <c r="DI199" s="16">
        <f t="shared" si="182"/>
        <v>0</v>
      </c>
      <c r="DJ199" s="16">
        <f t="shared" si="183"/>
        <v>0</v>
      </c>
      <c r="DK199" s="16">
        <f t="shared" si="184"/>
        <v>0</v>
      </c>
      <c r="DL199" s="16">
        <f t="shared" si="185"/>
        <v>0</v>
      </c>
      <c r="DM199" s="16">
        <f t="shared" si="186"/>
        <v>0</v>
      </c>
      <c r="DN199" s="16">
        <f t="shared" si="187"/>
        <v>0</v>
      </c>
      <c r="DO199" s="16">
        <f t="shared" si="188"/>
        <v>0</v>
      </c>
      <c r="DP199" s="16">
        <f t="shared" si="189"/>
        <v>0</v>
      </c>
      <c r="DQ199" s="16">
        <f t="shared" si="190"/>
        <v>0</v>
      </c>
      <c r="DR199" s="16">
        <f t="shared" si="191"/>
        <v>0</v>
      </c>
      <c r="DS199" s="16">
        <f t="shared" si="192"/>
        <v>0</v>
      </c>
      <c r="DT199" s="16">
        <f t="shared" si="193"/>
        <v>0</v>
      </c>
      <c r="DU199" s="16">
        <f t="shared" si="194"/>
        <v>0</v>
      </c>
      <c r="DV199" s="16">
        <f t="shared" si="195"/>
        <v>0</v>
      </c>
      <c r="DW199" s="16">
        <f t="shared" si="196"/>
        <v>0</v>
      </c>
      <c r="DX199" s="16">
        <f t="shared" si="197"/>
        <v>0</v>
      </c>
      <c r="DY199" s="16">
        <f t="shared" si="198"/>
        <v>0</v>
      </c>
      <c r="DZ199" s="16">
        <f t="shared" si="199"/>
        <v>0</v>
      </c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375"/>
      <c r="EQ199" s="376"/>
      <c r="ER199" s="376"/>
      <c r="ES199" s="376"/>
      <c r="ET199" s="376"/>
      <c r="EU199" s="376"/>
      <c r="EV199" s="376"/>
      <c r="EW199" s="376"/>
      <c r="EX199" s="376"/>
      <c r="EY199" s="376"/>
      <c r="EZ199" s="376"/>
      <c r="FA199" s="376"/>
      <c r="FB199" s="376"/>
      <c r="FC199" s="376"/>
      <c r="FD199" s="376"/>
      <c r="FE199" s="376"/>
      <c r="FF199" s="376"/>
      <c r="FG199" s="376"/>
      <c r="FH199" s="376"/>
      <c r="FI199" s="376"/>
      <c r="FJ199" s="376"/>
      <c r="FK199" s="376"/>
      <c r="FL199" s="376"/>
      <c r="FM199" s="376"/>
      <c r="FN199" s="376"/>
      <c r="FO199" s="376"/>
      <c r="FP199" s="376"/>
      <c r="FQ199" s="376"/>
      <c r="FR199" s="376"/>
      <c r="FS199" s="376"/>
      <c r="FT199" s="376"/>
      <c r="FU199" s="376"/>
      <c r="FV199" s="376"/>
      <c r="FW199" s="376"/>
      <c r="FX199" s="376"/>
      <c r="FY199" s="376"/>
      <c r="FZ199" s="376"/>
      <c r="GA199" s="376"/>
      <c r="GB199" s="376"/>
      <c r="GC199" s="376"/>
      <c r="GD199" s="376"/>
      <c r="GE199" s="376"/>
      <c r="GF199" s="376"/>
      <c r="GG199" s="376"/>
      <c r="GH199" s="376"/>
      <c r="GI199" s="376"/>
      <c r="GJ199" s="376"/>
      <c r="GK199" s="376"/>
      <c r="GL199" s="376"/>
      <c r="GM199" s="376"/>
      <c r="GN199" s="376"/>
      <c r="GO199" s="376"/>
      <c r="GP199" s="376"/>
      <c r="GQ199" s="376"/>
      <c r="GR199" s="376"/>
      <c r="GS199" s="376"/>
      <c r="GT199" s="376"/>
      <c r="GU199" s="376"/>
      <c r="GV199" s="376"/>
      <c r="GW199" s="376"/>
      <c r="GX199" s="376"/>
      <c r="GY199" s="376"/>
      <c r="GZ199" s="376"/>
      <c r="HA199" s="376"/>
      <c r="HB199" s="376"/>
      <c r="HC199" s="376"/>
      <c r="HD199" s="376"/>
      <c r="HE199" s="376"/>
      <c r="HF199" s="376"/>
      <c r="HG199" s="376"/>
      <c r="HH199" s="376"/>
      <c r="HI199" s="376"/>
      <c r="HJ199" s="376"/>
      <c r="HK199" s="376"/>
      <c r="HL199" s="376"/>
      <c r="HM199" s="376"/>
      <c r="HN199" s="376"/>
      <c r="HO199" s="376"/>
      <c r="HP199" s="376"/>
      <c r="HQ199" s="376"/>
      <c r="HR199" s="376"/>
      <c r="HS199" s="376"/>
      <c r="HT199" s="376"/>
      <c r="HU199" s="376"/>
      <c r="HV199" s="376"/>
      <c r="HW199" s="376"/>
      <c r="HX199" s="376"/>
      <c r="HY199" s="376"/>
      <c r="HZ199" s="376"/>
      <c r="IA199" s="376"/>
      <c r="IB199" s="376"/>
      <c r="IC199" s="376"/>
      <c r="ID199" s="376"/>
      <c r="IE199" s="376"/>
      <c r="IF199" s="376"/>
      <c r="IG199" s="376"/>
      <c r="IH199" s="376"/>
      <c r="II199" s="376"/>
      <c r="IJ199" s="376"/>
    </row>
    <row r="200" spans="1:244" s="377" customFormat="1" ht="15" customHeight="1" x14ac:dyDescent="0.4">
      <c r="A200" s="410"/>
      <c r="B200" s="417"/>
      <c r="C200" s="354"/>
      <c r="D200" s="355"/>
      <c r="E200" s="374"/>
      <c r="F200" s="374"/>
      <c r="G200" s="374"/>
      <c r="H200" s="374"/>
      <c r="I200" s="374"/>
      <c r="J200" s="374"/>
      <c r="K200" s="374"/>
      <c r="L200" s="374"/>
      <c r="M200" s="374"/>
      <c r="N200" s="374"/>
      <c r="O200" s="374"/>
      <c r="P200" s="374"/>
      <c r="Q200" s="374"/>
      <c r="R200" s="374"/>
      <c r="S200" s="374"/>
      <c r="T200" s="374"/>
      <c r="U200" s="374"/>
      <c r="V200" s="374"/>
      <c r="W200" s="374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72"/>
      <c r="AS200" s="372"/>
      <c r="AT200" s="372"/>
      <c r="AU200" s="373"/>
      <c r="AV200" s="11"/>
      <c r="AW200" s="11"/>
      <c r="AX200" s="11"/>
      <c r="AY200" s="8"/>
      <c r="AZ200" s="8"/>
      <c r="BA200" s="8"/>
      <c r="BB200" s="8"/>
      <c r="BC200" s="11"/>
      <c r="BD200" s="11"/>
      <c r="BE200" s="11"/>
      <c r="BF200" s="11"/>
      <c r="BG200" s="11"/>
      <c r="BH200" s="11"/>
      <c r="BI200" s="11"/>
      <c r="BJ200" s="11"/>
      <c r="BK200" s="8"/>
      <c r="BL200" s="8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16">
        <f t="shared" si="150"/>
        <v>0</v>
      </c>
      <c r="CD200" s="16">
        <f t="shared" si="151"/>
        <v>0</v>
      </c>
      <c r="CE200" s="16">
        <f t="shared" si="152"/>
        <v>0</v>
      </c>
      <c r="CF200" s="16">
        <f t="shared" si="153"/>
        <v>0</v>
      </c>
      <c r="CG200" s="16">
        <f t="shared" si="154"/>
        <v>0</v>
      </c>
      <c r="CH200" s="16">
        <f t="shared" si="155"/>
        <v>0</v>
      </c>
      <c r="CI200" s="16">
        <f t="shared" si="156"/>
        <v>0</v>
      </c>
      <c r="CJ200" s="16">
        <f t="shared" si="157"/>
        <v>0</v>
      </c>
      <c r="CK200" s="16">
        <f t="shared" si="158"/>
        <v>0</v>
      </c>
      <c r="CL200" s="16">
        <f t="shared" si="159"/>
        <v>0</v>
      </c>
      <c r="CM200" s="16">
        <f t="shared" si="160"/>
        <v>0</v>
      </c>
      <c r="CN200" s="16">
        <f t="shared" si="161"/>
        <v>0</v>
      </c>
      <c r="CO200" s="16">
        <f t="shared" si="162"/>
        <v>0</v>
      </c>
      <c r="CP200" s="16">
        <f t="shared" si="163"/>
        <v>0</v>
      </c>
      <c r="CQ200" s="16">
        <f t="shared" si="164"/>
        <v>0</v>
      </c>
      <c r="CR200" s="16">
        <f t="shared" si="165"/>
        <v>0</v>
      </c>
      <c r="CS200" s="16">
        <f t="shared" si="166"/>
        <v>0</v>
      </c>
      <c r="CT200" s="16">
        <f t="shared" si="167"/>
        <v>0</v>
      </c>
      <c r="CU200" s="16">
        <f t="shared" si="168"/>
        <v>0</v>
      </c>
      <c r="CV200" s="16">
        <f t="shared" si="169"/>
        <v>0</v>
      </c>
      <c r="CW200" s="16">
        <f t="shared" si="170"/>
        <v>0</v>
      </c>
      <c r="CX200" s="16">
        <f t="shared" si="171"/>
        <v>0</v>
      </c>
      <c r="CY200" s="16">
        <f t="shared" si="172"/>
        <v>0</v>
      </c>
      <c r="CZ200" s="16">
        <f t="shared" si="173"/>
        <v>0</v>
      </c>
      <c r="DA200" s="16">
        <f t="shared" si="174"/>
        <v>0</v>
      </c>
      <c r="DB200" s="16">
        <f t="shared" si="175"/>
        <v>0</v>
      </c>
      <c r="DC200" s="16">
        <f t="shared" si="176"/>
        <v>0</v>
      </c>
      <c r="DD200" s="16">
        <f t="shared" si="177"/>
        <v>0</v>
      </c>
      <c r="DE200" s="16">
        <f t="shared" si="178"/>
        <v>0</v>
      </c>
      <c r="DF200" s="16">
        <f t="shared" si="179"/>
        <v>0</v>
      </c>
      <c r="DG200" s="16">
        <f t="shared" si="180"/>
        <v>0</v>
      </c>
      <c r="DH200" s="16">
        <f t="shared" si="181"/>
        <v>0</v>
      </c>
      <c r="DI200" s="16">
        <f t="shared" si="182"/>
        <v>0</v>
      </c>
      <c r="DJ200" s="16">
        <f t="shared" si="183"/>
        <v>0</v>
      </c>
      <c r="DK200" s="16">
        <f t="shared" si="184"/>
        <v>0</v>
      </c>
      <c r="DL200" s="16">
        <f t="shared" si="185"/>
        <v>0</v>
      </c>
      <c r="DM200" s="16">
        <f t="shared" si="186"/>
        <v>0</v>
      </c>
      <c r="DN200" s="16">
        <f t="shared" si="187"/>
        <v>0</v>
      </c>
      <c r="DO200" s="16">
        <f t="shared" si="188"/>
        <v>0</v>
      </c>
      <c r="DP200" s="16">
        <f t="shared" si="189"/>
        <v>0</v>
      </c>
      <c r="DQ200" s="16">
        <f t="shared" si="190"/>
        <v>0</v>
      </c>
      <c r="DR200" s="16">
        <f t="shared" si="191"/>
        <v>0</v>
      </c>
      <c r="DS200" s="16">
        <f t="shared" si="192"/>
        <v>0</v>
      </c>
      <c r="DT200" s="16">
        <f t="shared" si="193"/>
        <v>0</v>
      </c>
      <c r="DU200" s="16">
        <f t="shared" si="194"/>
        <v>0</v>
      </c>
      <c r="DV200" s="16">
        <f t="shared" si="195"/>
        <v>0</v>
      </c>
      <c r="DW200" s="16">
        <f t="shared" si="196"/>
        <v>0</v>
      </c>
      <c r="DX200" s="16">
        <f t="shared" si="197"/>
        <v>0</v>
      </c>
      <c r="DY200" s="16">
        <f t="shared" si="198"/>
        <v>0</v>
      </c>
      <c r="DZ200" s="16">
        <f t="shared" si="199"/>
        <v>0</v>
      </c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375"/>
      <c r="EQ200" s="376"/>
      <c r="ER200" s="376"/>
      <c r="ES200" s="376"/>
      <c r="ET200" s="376"/>
      <c r="EU200" s="376"/>
      <c r="EV200" s="376"/>
      <c r="EW200" s="376"/>
      <c r="EX200" s="376"/>
      <c r="EY200" s="376"/>
      <c r="EZ200" s="376"/>
      <c r="FA200" s="376"/>
      <c r="FB200" s="376"/>
      <c r="FC200" s="376"/>
      <c r="FD200" s="376"/>
      <c r="FE200" s="376"/>
      <c r="FF200" s="376"/>
      <c r="FG200" s="376"/>
      <c r="FH200" s="376"/>
      <c r="FI200" s="376"/>
      <c r="FJ200" s="376"/>
      <c r="FK200" s="376"/>
      <c r="FL200" s="376"/>
      <c r="FM200" s="376"/>
      <c r="FN200" s="376"/>
      <c r="FO200" s="376"/>
      <c r="FP200" s="376"/>
      <c r="FQ200" s="376"/>
      <c r="FR200" s="376"/>
      <c r="FS200" s="376"/>
      <c r="FT200" s="376"/>
      <c r="FU200" s="376"/>
      <c r="FV200" s="376"/>
      <c r="FW200" s="376"/>
      <c r="FX200" s="376"/>
      <c r="FY200" s="376"/>
      <c r="FZ200" s="376"/>
      <c r="GA200" s="376"/>
      <c r="GB200" s="376"/>
      <c r="GC200" s="376"/>
      <c r="GD200" s="376"/>
      <c r="GE200" s="376"/>
      <c r="GF200" s="376"/>
      <c r="GG200" s="376"/>
      <c r="GH200" s="376"/>
      <c r="GI200" s="376"/>
      <c r="GJ200" s="376"/>
      <c r="GK200" s="376"/>
      <c r="GL200" s="376"/>
      <c r="GM200" s="376"/>
      <c r="GN200" s="376"/>
      <c r="GO200" s="376"/>
      <c r="GP200" s="376"/>
      <c r="GQ200" s="376"/>
      <c r="GR200" s="376"/>
      <c r="GS200" s="376"/>
      <c r="GT200" s="376"/>
      <c r="GU200" s="376"/>
      <c r="GV200" s="376"/>
      <c r="GW200" s="376"/>
      <c r="GX200" s="376"/>
      <c r="GY200" s="376"/>
      <c r="GZ200" s="376"/>
      <c r="HA200" s="376"/>
      <c r="HB200" s="376"/>
      <c r="HC200" s="376"/>
      <c r="HD200" s="376"/>
      <c r="HE200" s="376"/>
      <c r="HF200" s="376"/>
      <c r="HG200" s="376"/>
      <c r="HH200" s="376"/>
      <c r="HI200" s="376"/>
      <c r="HJ200" s="376"/>
      <c r="HK200" s="376"/>
      <c r="HL200" s="376"/>
      <c r="HM200" s="376"/>
      <c r="HN200" s="376"/>
      <c r="HO200" s="376"/>
      <c r="HP200" s="376"/>
      <c r="HQ200" s="376"/>
      <c r="HR200" s="376"/>
      <c r="HS200" s="376"/>
      <c r="HT200" s="376"/>
      <c r="HU200" s="376"/>
      <c r="HV200" s="376"/>
      <c r="HW200" s="376"/>
      <c r="HX200" s="376"/>
      <c r="HY200" s="376"/>
      <c r="HZ200" s="376"/>
      <c r="IA200" s="376"/>
      <c r="IB200" s="376"/>
      <c r="IC200" s="376"/>
      <c r="ID200" s="376"/>
      <c r="IE200" s="376"/>
      <c r="IF200" s="376"/>
      <c r="IG200" s="376"/>
      <c r="IH200" s="376"/>
      <c r="II200" s="376"/>
      <c r="IJ200" s="376"/>
    </row>
    <row r="201" spans="1:244" s="377" customFormat="1" ht="15" customHeight="1" x14ac:dyDescent="0.4">
      <c r="A201" s="410"/>
      <c r="B201" s="417"/>
      <c r="C201" s="354"/>
      <c r="D201" s="355"/>
      <c r="E201" s="374"/>
      <c r="F201" s="374"/>
      <c r="G201" s="374"/>
      <c r="H201" s="374"/>
      <c r="I201" s="374"/>
      <c r="J201" s="374"/>
      <c r="K201" s="374"/>
      <c r="L201" s="374"/>
      <c r="M201" s="374"/>
      <c r="N201" s="374"/>
      <c r="O201" s="374"/>
      <c r="P201" s="374"/>
      <c r="Q201" s="374"/>
      <c r="R201" s="374"/>
      <c r="S201" s="374"/>
      <c r="T201" s="374"/>
      <c r="U201" s="374"/>
      <c r="V201" s="374"/>
      <c r="W201" s="374"/>
      <c r="X201" s="369"/>
      <c r="Y201" s="369"/>
      <c r="Z201" s="369"/>
      <c r="AA201" s="369"/>
      <c r="AB201" s="369"/>
      <c r="AC201" s="369"/>
      <c r="AD201" s="369"/>
      <c r="AE201" s="369"/>
      <c r="AF201" s="369"/>
      <c r="AG201" s="369"/>
      <c r="AH201" s="369"/>
      <c r="AI201" s="369"/>
      <c r="AJ201" s="369"/>
      <c r="AK201" s="369"/>
      <c r="AL201" s="369"/>
      <c r="AM201" s="369"/>
      <c r="AN201" s="369"/>
      <c r="AO201" s="369"/>
      <c r="AP201" s="369"/>
      <c r="AQ201" s="369"/>
      <c r="AR201" s="372"/>
      <c r="AS201" s="372"/>
      <c r="AT201" s="372"/>
      <c r="AU201" s="373"/>
      <c r="AV201" s="11"/>
      <c r="AW201" s="11"/>
      <c r="AX201" s="11"/>
      <c r="AY201" s="8"/>
      <c r="AZ201" s="8"/>
      <c r="BA201" s="8"/>
      <c r="BB201" s="8"/>
      <c r="BC201" s="11"/>
      <c r="BD201" s="11"/>
      <c r="BE201" s="11"/>
      <c r="BF201" s="11"/>
      <c r="BG201" s="11"/>
      <c r="BH201" s="11"/>
      <c r="BI201" s="11"/>
      <c r="BJ201" s="11"/>
      <c r="BK201" s="8"/>
      <c r="BL201" s="8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375"/>
      <c r="EQ201" s="376"/>
      <c r="ER201" s="376"/>
      <c r="ES201" s="376"/>
      <c r="ET201" s="376"/>
      <c r="EU201" s="376"/>
      <c r="EV201" s="376"/>
      <c r="EW201" s="376"/>
      <c r="EX201" s="376"/>
      <c r="EY201" s="376"/>
      <c r="EZ201" s="376"/>
      <c r="FA201" s="376"/>
      <c r="FB201" s="376"/>
      <c r="FC201" s="376"/>
      <c r="FD201" s="376"/>
      <c r="FE201" s="376"/>
      <c r="FF201" s="376"/>
      <c r="FG201" s="376"/>
      <c r="FH201" s="376"/>
      <c r="FI201" s="376"/>
      <c r="FJ201" s="376"/>
      <c r="FK201" s="376"/>
      <c r="FL201" s="376"/>
      <c r="FM201" s="376"/>
      <c r="FN201" s="376"/>
      <c r="FO201" s="376"/>
      <c r="FP201" s="376"/>
      <c r="FQ201" s="376"/>
      <c r="FR201" s="376"/>
      <c r="FS201" s="376"/>
      <c r="FT201" s="376"/>
      <c r="FU201" s="376"/>
      <c r="FV201" s="376"/>
      <c r="FW201" s="376"/>
      <c r="FX201" s="376"/>
      <c r="FY201" s="376"/>
      <c r="FZ201" s="376"/>
      <c r="GA201" s="376"/>
      <c r="GB201" s="376"/>
      <c r="GC201" s="376"/>
      <c r="GD201" s="376"/>
      <c r="GE201" s="376"/>
      <c r="GF201" s="376"/>
      <c r="GG201" s="376"/>
      <c r="GH201" s="376"/>
      <c r="GI201" s="376"/>
      <c r="GJ201" s="376"/>
      <c r="GK201" s="376"/>
      <c r="GL201" s="376"/>
      <c r="GM201" s="376"/>
      <c r="GN201" s="376"/>
      <c r="GO201" s="376"/>
      <c r="GP201" s="376"/>
      <c r="GQ201" s="376"/>
      <c r="GR201" s="376"/>
      <c r="GS201" s="376"/>
      <c r="GT201" s="376"/>
      <c r="GU201" s="376"/>
      <c r="GV201" s="376"/>
      <c r="GW201" s="376"/>
      <c r="GX201" s="376"/>
      <c r="GY201" s="376"/>
      <c r="GZ201" s="376"/>
      <c r="HA201" s="376"/>
      <c r="HB201" s="376"/>
      <c r="HC201" s="376"/>
      <c r="HD201" s="376"/>
      <c r="HE201" s="376"/>
      <c r="HF201" s="376"/>
      <c r="HG201" s="376"/>
      <c r="HH201" s="376"/>
      <c r="HI201" s="376"/>
      <c r="HJ201" s="376"/>
      <c r="HK201" s="376"/>
      <c r="HL201" s="376"/>
      <c r="HM201" s="376"/>
      <c r="HN201" s="376"/>
      <c r="HO201" s="376"/>
      <c r="HP201" s="376"/>
      <c r="HQ201" s="376"/>
      <c r="HR201" s="376"/>
      <c r="HS201" s="376"/>
      <c r="HT201" s="376"/>
      <c r="HU201" s="376"/>
      <c r="HV201" s="376"/>
      <c r="HW201" s="376"/>
      <c r="HX201" s="376"/>
      <c r="HY201" s="376"/>
      <c r="HZ201" s="376"/>
      <c r="IA201" s="376"/>
      <c r="IB201" s="376"/>
      <c r="IC201" s="376"/>
      <c r="ID201" s="376"/>
      <c r="IE201" s="376"/>
      <c r="IF201" s="376"/>
      <c r="IG201" s="376"/>
      <c r="IH201" s="376"/>
      <c r="II201" s="376"/>
      <c r="IJ201" s="376"/>
    </row>
    <row r="202" spans="1:244" s="377" customFormat="1" ht="15" customHeight="1" x14ac:dyDescent="0.4">
      <c r="A202" s="410"/>
      <c r="B202" s="417"/>
      <c r="C202" s="354"/>
      <c r="D202" s="355"/>
      <c r="E202" s="374"/>
      <c r="F202" s="374"/>
      <c r="G202" s="374"/>
      <c r="H202" s="374"/>
      <c r="I202" s="374"/>
      <c r="J202" s="374"/>
      <c r="K202" s="374"/>
      <c r="L202" s="374"/>
      <c r="M202" s="374"/>
      <c r="N202" s="374"/>
      <c r="O202" s="374"/>
      <c r="P202" s="374"/>
      <c r="Q202" s="374"/>
      <c r="R202" s="374"/>
      <c r="S202" s="374"/>
      <c r="T202" s="374"/>
      <c r="U202" s="374"/>
      <c r="V202" s="374"/>
      <c r="W202" s="374"/>
      <c r="X202" s="369"/>
      <c r="Y202" s="369"/>
      <c r="Z202" s="369"/>
      <c r="AA202" s="369"/>
      <c r="AB202" s="369"/>
      <c r="AC202" s="369"/>
      <c r="AD202" s="369"/>
      <c r="AE202" s="369"/>
      <c r="AF202" s="369"/>
      <c r="AG202" s="369"/>
      <c r="AH202" s="369"/>
      <c r="AI202" s="369"/>
      <c r="AJ202" s="369"/>
      <c r="AK202" s="369"/>
      <c r="AL202" s="369"/>
      <c r="AM202" s="369"/>
      <c r="AN202" s="369"/>
      <c r="AO202" s="369"/>
      <c r="AP202" s="369"/>
      <c r="AQ202" s="369"/>
      <c r="AR202" s="372"/>
      <c r="AS202" s="372"/>
      <c r="AT202" s="372"/>
      <c r="AU202" s="373"/>
      <c r="AV202" s="11"/>
      <c r="AW202" s="11"/>
      <c r="AX202" s="11"/>
      <c r="AY202" s="8"/>
      <c r="AZ202" s="8"/>
      <c r="BA202" s="8"/>
      <c r="BB202" s="8"/>
      <c r="BC202" s="11"/>
      <c r="BD202" s="11"/>
      <c r="BE202" s="11"/>
      <c r="BF202" s="11"/>
      <c r="BG202" s="11"/>
      <c r="BH202" s="11"/>
      <c r="BI202" s="11"/>
      <c r="BJ202" s="11"/>
      <c r="BK202" s="8"/>
      <c r="BL202" s="8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375"/>
      <c r="EQ202" s="376"/>
      <c r="ER202" s="376"/>
      <c r="ES202" s="376"/>
      <c r="ET202" s="376"/>
      <c r="EU202" s="376"/>
      <c r="EV202" s="376"/>
      <c r="EW202" s="376"/>
      <c r="EX202" s="376"/>
      <c r="EY202" s="376"/>
      <c r="EZ202" s="376"/>
      <c r="FA202" s="376"/>
      <c r="FB202" s="376"/>
      <c r="FC202" s="376"/>
      <c r="FD202" s="376"/>
      <c r="FE202" s="376"/>
      <c r="FF202" s="376"/>
      <c r="FG202" s="376"/>
      <c r="FH202" s="376"/>
      <c r="FI202" s="376"/>
      <c r="FJ202" s="376"/>
      <c r="FK202" s="376"/>
      <c r="FL202" s="376"/>
      <c r="FM202" s="376"/>
      <c r="FN202" s="376"/>
      <c r="FO202" s="376"/>
      <c r="FP202" s="376"/>
      <c r="FQ202" s="376"/>
      <c r="FR202" s="376"/>
      <c r="FS202" s="376"/>
      <c r="FT202" s="376"/>
      <c r="FU202" s="376"/>
      <c r="FV202" s="376"/>
      <c r="FW202" s="376"/>
      <c r="FX202" s="376"/>
      <c r="FY202" s="376"/>
      <c r="FZ202" s="376"/>
      <c r="GA202" s="376"/>
      <c r="GB202" s="376"/>
      <c r="GC202" s="376"/>
      <c r="GD202" s="376"/>
      <c r="GE202" s="376"/>
      <c r="GF202" s="376"/>
      <c r="GG202" s="376"/>
      <c r="GH202" s="376"/>
      <c r="GI202" s="376"/>
      <c r="GJ202" s="376"/>
      <c r="GK202" s="376"/>
      <c r="GL202" s="376"/>
      <c r="GM202" s="376"/>
      <c r="GN202" s="376"/>
      <c r="GO202" s="376"/>
      <c r="GP202" s="376"/>
      <c r="GQ202" s="376"/>
      <c r="GR202" s="376"/>
      <c r="GS202" s="376"/>
      <c r="GT202" s="376"/>
      <c r="GU202" s="376"/>
      <c r="GV202" s="376"/>
      <c r="GW202" s="376"/>
      <c r="GX202" s="376"/>
      <c r="GY202" s="376"/>
      <c r="GZ202" s="376"/>
      <c r="HA202" s="376"/>
      <c r="HB202" s="376"/>
      <c r="HC202" s="376"/>
      <c r="HD202" s="376"/>
      <c r="HE202" s="376"/>
      <c r="HF202" s="376"/>
      <c r="HG202" s="376"/>
      <c r="HH202" s="376"/>
      <c r="HI202" s="376"/>
      <c r="HJ202" s="376"/>
      <c r="HK202" s="376"/>
      <c r="HL202" s="376"/>
      <c r="HM202" s="376"/>
      <c r="HN202" s="376"/>
      <c r="HO202" s="376"/>
      <c r="HP202" s="376"/>
      <c r="HQ202" s="376"/>
      <c r="HR202" s="376"/>
      <c r="HS202" s="376"/>
      <c r="HT202" s="376"/>
      <c r="HU202" s="376"/>
      <c r="HV202" s="376"/>
      <c r="HW202" s="376"/>
      <c r="HX202" s="376"/>
      <c r="HY202" s="376"/>
      <c r="HZ202" s="376"/>
      <c r="IA202" s="376"/>
      <c r="IB202" s="376"/>
      <c r="IC202" s="376"/>
      <c r="ID202" s="376"/>
      <c r="IE202" s="376"/>
      <c r="IF202" s="376"/>
      <c r="IG202" s="376"/>
      <c r="IH202" s="376"/>
      <c r="II202" s="376"/>
      <c r="IJ202" s="376"/>
    </row>
    <row r="203" spans="1:244" s="377" customFormat="1" ht="15" customHeight="1" x14ac:dyDescent="0.4">
      <c r="A203" s="410"/>
      <c r="B203" s="417"/>
      <c r="C203" s="354"/>
      <c r="D203" s="355"/>
      <c r="E203" s="374"/>
      <c r="F203" s="374"/>
      <c r="G203" s="374"/>
      <c r="H203" s="374"/>
      <c r="I203" s="374"/>
      <c r="J203" s="374"/>
      <c r="K203" s="374"/>
      <c r="L203" s="374"/>
      <c r="M203" s="374"/>
      <c r="N203" s="374"/>
      <c r="O203" s="374"/>
      <c r="P203" s="374"/>
      <c r="Q203" s="374"/>
      <c r="R203" s="374"/>
      <c r="S203" s="374"/>
      <c r="T203" s="374"/>
      <c r="U203" s="374"/>
      <c r="V203" s="374"/>
      <c r="W203" s="374"/>
      <c r="X203" s="369"/>
      <c r="Y203" s="369"/>
      <c r="Z203" s="369"/>
      <c r="AA203" s="369"/>
      <c r="AB203" s="369"/>
      <c r="AC203" s="369"/>
      <c r="AD203" s="369"/>
      <c r="AE203" s="369"/>
      <c r="AF203" s="369"/>
      <c r="AG203" s="369"/>
      <c r="AH203" s="369"/>
      <c r="AI203" s="369"/>
      <c r="AJ203" s="369"/>
      <c r="AK203" s="369"/>
      <c r="AL203" s="369"/>
      <c r="AM203" s="369"/>
      <c r="AN203" s="369"/>
      <c r="AO203" s="369"/>
      <c r="AP203" s="369"/>
      <c r="AQ203" s="369"/>
      <c r="AR203" s="372"/>
      <c r="AS203" s="372"/>
      <c r="AT203" s="372"/>
      <c r="AU203" s="373"/>
      <c r="AV203" s="11"/>
      <c r="AW203" s="11"/>
      <c r="AX203" s="11"/>
      <c r="AY203" s="8"/>
      <c r="AZ203" s="8"/>
      <c r="BA203" s="8"/>
      <c r="BB203" s="8"/>
      <c r="BC203" s="11"/>
      <c r="BD203" s="11"/>
      <c r="BE203" s="11"/>
      <c r="BF203" s="11"/>
      <c r="BG203" s="11"/>
      <c r="BH203" s="11"/>
      <c r="BI203" s="11"/>
      <c r="BJ203" s="11"/>
      <c r="BK203" s="8"/>
      <c r="BL203" s="8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375"/>
      <c r="EQ203" s="376"/>
      <c r="ER203" s="376"/>
      <c r="ES203" s="376"/>
      <c r="ET203" s="376"/>
      <c r="EU203" s="376"/>
      <c r="EV203" s="376"/>
      <c r="EW203" s="376"/>
      <c r="EX203" s="376"/>
      <c r="EY203" s="376"/>
      <c r="EZ203" s="376"/>
      <c r="FA203" s="376"/>
      <c r="FB203" s="376"/>
      <c r="FC203" s="376"/>
      <c r="FD203" s="376"/>
      <c r="FE203" s="376"/>
      <c r="FF203" s="376"/>
      <c r="FG203" s="376"/>
      <c r="FH203" s="376"/>
      <c r="FI203" s="376"/>
      <c r="FJ203" s="376"/>
      <c r="FK203" s="376"/>
      <c r="FL203" s="376"/>
      <c r="FM203" s="376"/>
      <c r="FN203" s="376"/>
      <c r="FO203" s="376"/>
      <c r="FP203" s="376"/>
      <c r="FQ203" s="376"/>
      <c r="FR203" s="376"/>
      <c r="FS203" s="376"/>
      <c r="FT203" s="376"/>
      <c r="FU203" s="376"/>
      <c r="FV203" s="376"/>
      <c r="FW203" s="376"/>
      <c r="FX203" s="376"/>
      <c r="FY203" s="376"/>
      <c r="FZ203" s="376"/>
      <c r="GA203" s="376"/>
      <c r="GB203" s="376"/>
      <c r="GC203" s="376"/>
      <c r="GD203" s="376"/>
      <c r="GE203" s="376"/>
      <c r="GF203" s="376"/>
      <c r="GG203" s="376"/>
      <c r="GH203" s="376"/>
      <c r="GI203" s="376"/>
      <c r="GJ203" s="376"/>
      <c r="GK203" s="376"/>
      <c r="GL203" s="376"/>
      <c r="GM203" s="376"/>
      <c r="GN203" s="376"/>
      <c r="GO203" s="376"/>
      <c r="GP203" s="376"/>
      <c r="GQ203" s="376"/>
      <c r="GR203" s="376"/>
      <c r="GS203" s="376"/>
      <c r="GT203" s="376"/>
      <c r="GU203" s="376"/>
      <c r="GV203" s="376"/>
      <c r="GW203" s="376"/>
      <c r="GX203" s="376"/>
      <c r="GY203" s="376"/>
      <c r="GZ203" s="376"/>
      <c r="HA203" s="376"/>
      <c r="HB203" s="376"/>
      <c r="HC203" s="376"/>
      <c r="HD203" s="376"/>
      <c r="HE203" s="376"/>
      <c r="HF203" s="376"/>
      <c r="HG203" s="376"/>
      <c r="HH203" s="376"/>
      <c r="HI203" s="376"/>
      <c r="HJ203" s="376"/>
      <c r="HK203" s="376"/>
      <c r="HL203" s="376"/>
      <c r="HM203" s="376"/>
      <c r="HN203" s="376"/>
      <c r="HO203" s="376"/>
      <c r="HP203" s="376"/>
      <c r="HQ203" s="376"/>
      <c r="HR203" s="376"/>
      <c r="HS203" s="376"/>
      <c r="HT203" s="376"/>
      <c r="HU203" s="376"/>
      <c r="HV203" s="376"/>
      <c r="HW203" s="376"/>
      <c r="HX203" s="376"/>
      <c r="HY203" s="376"/>
      <c r="HZ203" s="376"/>
      <c r="IA203" s="376"/>
      <c r="IB203" s="376"/>
      <c r="IC203" s="376"/>
      <c r="ID203" s="376"/>
      <c r="IE203" s="376"/>
      <c r="IF203" s="376"/>
      <c r="IG203" s="376"/>
      <c r="IH203" s="376"/>
      <c r="II203" s="376"/>
      <c r="IJ203" s="376"/>
    </row>
    <row r="204" spans="1:244" s="377" customFormat="1" ht="15" customHeight="1" x14ac:dyDescent="0.4">
      <c r="A204" s="410"/>
      <c r="B204" s="417"/>
      <c r="C204" s="354"/>
      <c r="D204" s="355"/>
      <c r="E204" s="374"/>
      <c r="F204" s="374"/>
      <c r="G204" s="374"/>
      <c r="H204" s="374"/>
      <c r="I204" s="374"/>
      <c r="J204" s="374"/>
      <c r="K204" s="374"/>
      <c r="L204" s="374"/>
      <c r="M204" s="374"/>
      <c r="N204" s="374"/>
      <c r="O204" s="374"/>
      <c r="P204" s="374"/>
      <c r="Q204" s="374"/>
      <c r="R204" s="374"/>
      <c r="S204" s="374"/>
      <c r="T204" s="374"/>
      <c r="U204" s="374"/>
      <c r="V204" s="374"/>
      <c r="W204" s="374"/>
      <c r="X204" s="369"/>
      <c r="Y204" s="369"/>
      <c r="Z204" s="369"/>
      <c r="AA204" s="369"/>
      <c r="AB204" s="369"/>
      <c r="AC204" s="369"/>
      <c r="AD204" s="369"/>
      <c r="AE204" s="369"/>
      <c r="AF204" s="369"/>
      <c r="AG204" s="369"/>
      <c r="AH204" s="369"/>
      <c r="AI204" s="369"/>
      <c r="AJ204" s="369"/>
      <c r="AK204" s="369"/>
      <c r="AL204" s="369"/>
      <c r="AM204" s="369"/>
      <c r="AN204" s="369"/>
      <c r="AO204" s="369"/>
      <c r="AP204" s="369"/>
      <c r="AQ204" s="369"/>
      <c r="AR204" s="372"/>
      <c r="AS204" s="372"/>
      <c r="AT204" s="372"/>
      <c r="AU204" s="373"/>
      <c r="AV204" s="11"/>
      <c r="AW204" s="11"/>
      <c r="AX204" s="11"/>
      <c r="AY204" s="8"/>
      <c r="AZ204" s="8"/>
      <c r="BA204" s="8"/>
      <c r="BB204" s="8"/>
      <c r="BC204" s="11"/>
      <c r="BD204" s="11"/>
      <c r="BE204" s="11"/>
      <c r="BF204" s="11"/>
      <c r="BG204" s="11"/>
      <c r="BH204" s="11"/>
      <c r="BI204" s="11"/>
      <c r="BJ204" s="11"/>
      <c r="BK204" s="8"/>
      <c r="BL204" s="8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375"/>
      <c r="EQ204" s="376"/>
      <c r="ER204" s="376"/>
      <c r="ES204" s="376"/>
      <c r="ET204" s="376"/>
      <c r="EU204" s="376"/>
      <c r="EV204" s="376"/>
      <c r="EW204" s="376"/>
      <c r="EX204" s="376"/>
      <c r="EY204" s="376"/>
      <c r="EZ204" s="376"/>
      <c r="FA204" s="376"/>
      <c r="FB204" s="376"/>
      <c r="FC204" s="376"/>
      <c r="FD204" s="376"/>
      <c r="FE204" s="376"/>
      <c r="FF204" s="376"/>
      <c r="FG204" s="376"/>
      <c r="FH204" s="376"/>
      <c r="FI204" s="376"/>
      <c r="FJ204" s="376"/>
      <c r="FK204" s="376"/>
      <c r="FL204" s="376"/>
      <c r="FM204" s="376"/>
      <c r="FN204" s="376"/>
      <c r="FO204" s="376"/>
      <c r="FP204" s="376"/>
      <c r="FQ204" s="376"/>
      <c r="FR204" s="376"/>
      <c r="FS204" s="376"/>
      <c r="FT204" s="376"/>
      <c r="FU204" s="376"/>
      <c r="FV204" s="376"/>
      <c r="FW204" s="376"/>
      <c r="FX204" s="376"/>
      <c r="FY204" s="376"/>
      <c r="FZ204" s="376"/>
      <c r="GA204" s="376"/>
      <c r="GB204" s="376"/>
      <c r="GC204" s="376"/>
      <c r="GD204" s="376"/>
      <c r="GE204" s="376"/>
      <c r="GF204" s="376"/>
      <c r="GG204" s="376"/>
      <c r="GH204" s="376"/>
      <c r="GI204" s="376"/>
      <c r="GJ204" s="376"/>
      <c r="GK204" s="376"/>
      <c r="GL204" s="376"/>
      <c r="GM204" s="376"/>
      <c r="GN204" s="376"/>
      <c r="GO204" s="376"/>
      <c r="GP204" s="376"/>
      <c r="GQ204" s="376"/>
      <c r="GR204" s="376"/>
      <c r="GS204" s="376"/>
      <c r="GT204" s="376"/>
      <c r="GU204" s="376"/>
      <c r="GV204" s="376"/>
      <c r="GW204" s="376"/>
      <c r="GX204" s="376"/>
      <c r="GY204" s="376"/>
      <c r="GZ204" s="376"/>
      <c r="HA204" s="376"/>
      <c r="HB204" s="376"/>
      <c r="HC204" s="376"/>
      <c r="HD204" s="376"/>
      <c r="HE204" s="376"/>
      <c r="HF204" s="376"/>
      <c r="HG204" s="376"/>
      <c r="HH204" s="376"/>
      <c r="HI204" s="376"/>
      <c r="HJ204" s="376"/>
      <c r="HK204" s="376"/>
      <c r="HL204" s="376"/>
      <c r="HM204" s="376"/>
      <c r="HN204" s="376"/>
      <c r="HO204" s="376"/>
      <c r="HP204" s="376"/>
      <c r="HQ204" s="376"/>
      <c r="HR204" s="376"/>
      <c r="HS204" s="376"/>
      <c r="HT204" s="376"/>
      <c r="HU204" s="376"/>
      <c r="HV204" s="376"/>
      <c r="HW204" s="376"/>
      <c r="HX204" s="376"/>
      <c r="HY204" s="376"/>
      <c r="HZ204" s="376"/>
      <c r="IA204" s="376"/>
      <c r="IB204" s="376"/>
      <c r="IC204" s="376"/>
      <c r="ID204" s="376"/>
      <c r="IE204" s="376"/>
      <c r="IF204" s="376"/>
      <c r="IG204" s="376"/>
      <c r="IH204" s="376"/>
      <c r="II204" s="376"/>
      <c r="IJ204" s="376"/>
    </row>
    <row r="205" spans="1:244" s="377" customFormat="1" ht="15" customHeight="1" x14ac:dyDescent="0.4">
      <c r="A205" s="410"/>
      <c r="B205" s="417"/>
      <c r="C205" s="354"/>
      <c r="D205" s="355"/>
      <c r="E205" s="374"/>
      <c r="F205" s="374"/>
      <c r="G205" s="374"/>
      <c r="H205" s="374"/>
      <c r="I205" s="374"/>
      <c r="J205" s="374"/>
      <c r="K205" s="374"/>
      <c r="L205" s="374"/>
      <c r="M205" s="374"/>
      <c r="N205" s="374"/>
      <c r="O205" s="374"/>
      <c r="P205" s="374"/>
      <c r="Q205" s="374"/>
      <c r="R205" s="374"/>
      <c r="S205" s="374"/>
      <c r="T205" s="374"/>
      <c r="U205" s="374"/>
      <c r="V205" s="374"/>
      <c r="W205" s="374"/>
      <c r="X205" s="369"/>
      <c r="Y205" s="369"/>
      <c r="Z205" s="369"/>
      <c r="AA205" s="369"/>
      <c r="AB205" s="369"/>
      <c r="AC205" s="369"/>
      <c r="AD205" s="369"/>
      <c r="AE205" s="369"/>
      <c r="AF205" s="369"/>
      <c r="AG205" s="369"/>
      <c r="AH205" s="369"/>
      <c r="AI205" s="369"/>
      <c r="AJ205" s="369"/>
      <c r="AK205" s="369"/>
      <c r="AL205" s="369"/>
      <c r="AM205" s="369"/>
      <c r="AN205" s="369"/>
      <c r="AO205" s="369"/>
      <c r="AP205" s="369"/>
      <c r="AQ205" s="369"/>
      <c r="AR205" s="372"/>
      <c r="AS205" s="372"/>
      <c r="AT205" s="372"/>
      <c r="AU205" s="373"/>
      <c r="AV205" s="11"/>
      <c r="AW205" s="11"/>
      <c r="AX205" s="11"/>
      <c r="AY205" s="8"/>
      <c r="AZ205" s="8"/>
      <c r="BA205" s="8"/>
      <c r="BB205" s="8"/>
      <c r="BC205" s="11"/>
      <c r="BD205" s="11"/>
      <c r="BE205" s="11"/>
      <c r="BF205" s="11"/>
      <c r="BG205" s="11"/>
      <c r="BH205" s="11"/>
      <c r="BI205" s="11"/>
      <c r="BJ205" s="11"/>
      <c r="BK205" s="8"/>
      <c r="BL205" s="8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375"/>
      <c r="EQ205" s="376"/>
      <c r="ER205" s="376"/>
      <c r="ES205" s="376"/>
      <c r="ET205" s="376"/>
      <c r="EU205" s="376"/>
      <c r="EV205" s="376"/>
      <c r="EW205" s="376"/>
      <c r="EX205" s="376"/>
      <c r="EY205" s="376"/>
      <c r="EZ205" s="376"/>
      <c r="FA205" s="376"/>
      <c r="FB205" s="376"/>
      <c r="FC205" s="376"/>
      <c r="FD205" s="376"/>
      <c r="FE205" s="376"/>
      <c r="FF205" s="376"/>
      <c r="FG205" s="376"/>
      <c r="FH205" s="376"/>
      <c r="FI205" s="376"/>
      <c r="FJ205" s="376"/>
      <c r="FK205" s="376"/>
      <c r="FL205" s="376"/>
      <c r="FM205" s="376"/>
      <c r="FN205" s="376"/>
      <c r="FO205" s="376"/>
      <c r="FP205" s="376"/>
      <c r="FQ205" s="376"/>
      <c r="FR205" s="376"/>
      <c r="FS205" s="376"/>
      <c r="FT205" s="376"/>
      <c r="FU205" s="376"/>
      <c r="FV205" s="376"/>
      <c r="FW205" s="376"/>
      <c r="FX205" s="376"/>
      <c r="FY205" s="376"/>
      <c r="FZ205" s="376"/>
      <c r="GA205" s="376"/>
      <c r="GB205" s="376"/>
      <c r="GC205" s="376"/>
      <c r="GD205" s="376"/>
      <c r="GE205" s="376"/>
      <c r="GF205" s="376"/>
      <c r="GG205" s="376"/>
      <c r="GH205" s="376"/>
      <c r="GI205" s="376"/>
      <c r="GJ205" s="376"/>
      <c r="GK205" s="376"/>
      <c r="GL205" s="376"/>
      <c r="GM205" s="376"/>
      <c r="GN205" s="376"/>
      <c r="GO205" s="376"/>
      <c r="GP205" s="376"/>
      <c r="GQ205" s="376"/>
      <c r="GR205" s="376"/>
      <c r="GS205" s="376"/>
      <c r="GT205" s="376"/>
      <c r="GU205" s="376"/>
      <c r="GV205" s="376"/>
      <c r="GW205" s="376"/>
      <c r="GX205" s="376"/>
      <c r="GY205" s="376"/>
      <c r="GZ205" s="376"/>
      <c r="HA205" s="376"/>
      <c r="HB205" s="376"/>
      <c r="HC205" s="376"/>
      <c r="HD205" s="376"/>
      <c r="HE205" s="376"/>
      <c r="HF205" s="376"/>
      <c r="HG205" s="376"/>
      <c r="HH205" s="376"/>
      <c r="HI205" s="376"/>
      <c r="HJ205" s="376"/>
      <c r="HK205" s="376"/>
      <c r="HL205" s="376"/>
      <c r="HM205" s="376"/>
      <c r="HN205" s="376"/>
      <c r="HO205" s="376"/>
      <c r="HP205" s="376"/>
      <c r="HQ205" s="376"/>
      <c r="HR205" s="376"/>
      <c r="HS205" s="376"/>
      <c r="HT205" s="376"/>
      <c r="HU205" s="376"/>
      <c r="HV205" s="376"/>
      <c r="HW205" s="376"/>
      <c r="HX205" s="376"/>
      <c r="HY205" s="376"/>
      <c r="HZ205" s="376"/>
      <c r="IA205" s="376"/>
      <c r="IB205" s="376"/>
      <c r="IC205" s="376"/>
      <c r="ID205" s="376"/>
      <c r="IE205" s="376"/>
      <c r="IF205" s="376"/>
      <c r="IG205" s="376"/>
      <c r="IH205" s="376"/>
      <c r="II205" s="376"/>
      <c r="IJ205" s="376"/>
    </row>
    <row r="206" spans="1:244" s="377" customFormat="1" ht="15" customHeight="1" x14ac:dyDescent="0.4">
      <c r="A206" s="410"/>
      <c r="B206" s="417"/>
      <c r="C206" s="354"/>
      <c r="D206" s="355"/>
      <c r="E206" s="374"/>
      <c r="F206" s="374"/>
      <c r="G206" s="374"/>
      <c r="H206" s="374"/>
      <c r="I206" s="374"/>
      <c r="J206" s="374"/>
      <c r="K206" s="374"/>
      <c r="L206" s="374"/>
      <c r="M206" s="374"/>
      <c r="N206" s="374"/>
      <c r="O206" s="374"/>
      <c r="P206" s="374"/>
      <c r="Q206" s="374"/>
      <c r="R206" s="374"/>
      <c r="S206" s="374"/>
      <c r="T206" s="374"/>
      <c r="U206" s="374"/>
      <c r="V206" s="374"/>
      <c r="W206" s="374"/>
      <c r="X206" s="369"/>
      <c r="Y206" s="369"/>
      <c r="Z206" s="369"/>
      <c r="AA206" s="369"/>
      <c r="AB206" s="369"/>
      <c r="AC206" s="369"/>
      <c r="AD206" s="369"/>
      <c r="AE206" s="369"/>
      <c r="AF206" s="369"/>
      <c r="AG206" s="369"/>
      <c r="AH206" s="369"/>
      <c r="AI206" s="369"/>
      <c r="AJ206" s="369"/>
      <c r="AK206" s="369"/>
      <c r="AL206" s="369"/>
      <c r="AM206" s="369"/>
      <c r="AN206" s="369"/>
      <c r="AO206" s="369"/>
      <c r="AP206" s="369"/>
      <c r="AQ206" s="369"/>
      <c r="AR206" s="372"/>
      <c r="AS206" s="372"/>
      <c r="AT206" s="372"/>
      <c r="AU206" s="373"/>
      <c r="AV206" s="11"/>
      <c r="AW206" s="11"/>
      <c r="AX206" s="11"/>
      <c r="AY206" s="8"/>
      <c r="AZ206" s="8"/>
      <c r="BA206" s="8"/>
      <c r="BB206" s="8"/>
      <c r="BC206" s="11"/>
      <c r="BD206" s="11"/>
      <c r="BE206" s="11"/>
      <c r="BF206" s="11"/>
      <c r="BG206" s="11"/>
      <c r="BH206" s="11"/>
      <c r="BI206" s="11"/>
      <c r="BJ206" s="11"/>
      <c r="BK206" s="8"/>
      <c r="BL206" s="8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375"/>
      <c r="EQ206" s="376"/>
      <c r="ER206" s="376"/>
      <c r="ES206" s="376"/>
      <c r="ET206" s="376"/>
      <c r="EU206" s="376"/>
      <c r="EV206" s="376"/>
      <c r="EW206" s="376"/>
      <c r="EX206" s="376"/>
      <c r="EY206" s="376"/>
      <c r="EZ206" s="376"/>
      <c r="FA206" s="376"/>
      <c r="FB206" s="376"/>
      <c r="FC206" s="376"/>
      <c r="FD206" s="376"/>
      <c r="FE206" s="376"/>
      <c r="FF206" s="376"/>
      <c r="FG206" s="376"/>
      <c r="FH206" s="376"/>
      <c r="FI206" s="376"/>
      <c r="FJ206" s="376"/>
      <c r="FK206" s="376"/>
      <c r="FL206" s="376"/>
      <c r="FM206" s="376"/>
      <c r="FN206" s="376"/>
      <c r="FO206" s="376"/>
      <c r="FP206" s="376"/>
      <c r="FQ206" s="376"/>
      <c r="FR206" s="376"/>
      <c r="FS206" s="376"/>
      <c r="FT206" s="376"/>
      <c r="FU206" s="376"/>
      <c r="FV206" s="376"/>
      <c r="FW206" s="376"/>
      <c r="FX206" s="376"/>
      <c r="FY206" s="376"/>
      <c r="FZ206" s="376"/>
      <c r="GA206" s="376"/>
      <c r="GB206" s="376"/>
      <c r="GC206" s="376"/>
      <c r="GD206" s="376"/>
      <c r="GE206" s="376"/>
      <c r="GF206" s="376"/>
      <c r="GG206" s="376"/>
      <c r="GH206" s="376"/>
      <c r="GI206" s="376"/>
      <c r="GJ206" s="376"/>
      <c r="GK206" s="376"/>
      <c r="GL206" s="376"/>
      <c r="GM206" s="376"/>
      <c r="GN206" s="376"/>
      <c r="GO206" s="376"/>
      <c r="GP206" s="376"/>
      <c r="GQ206" s="376"/>
      <c r="GR206" s="376"/>
      <c r="GS206" s="376"/>
      <c r="GT206" s="376"/>
      <c r="GU206" s="376"/>
      <c r="GV206" s="376"/>
      <c r="GW206" s="376"/>
      <c r="GX206" s="376"/>
      <c r="GY206" s="376"/>
      <c r="GZ206" s="376"/>
      <c r="HA206" s="376"/>
      <c r="HB206" s="376"/>
      <c r="HC206" s="376"/>
      <c r="HD206" s="376"/>
      <c r="HE206" s="376"/>
      <c r="HF206" s="376"/>
      <c r="HG206" s="376"/>
      <c r="HH206" s="376"/>
      <c r="HI206" s="376"/>
      <c r="HJ206" s="376"/>
      <c r="HK206" s="376"/>
      <c r="HL206" s="376"/>
      <c r="HM206" s="376"/>
      <c r="HN206" s="376"/>
      <c r="HO206" s="376"/>
      <c r="HP206" s="376"/>
      <c r="HQ206" s="376"/>
      <c r="HR206" s="376"/>
      <c r="HS206" s="376"/>
      <c r="HT206" s="376"/>
      <c r="HU206" s="376"/>
      <c r="HV206" s="376"/>
      <c r="HW206" s="376"/>
      <c r="HX206" s="376"/>
      <c r="HY206" s="376"/>
      <c r="HZ206" s="376"/>
      <c r="IA206" s="376"/>
      <c r="IB206" s="376"/>
      <c r="IC206" s="376"/>
      <c r="ID206" s="376"/>
      <c r="IE206" s="376"/>
      <c r="IF206" s="376"/>
      <c r="IG206" s="376"/>
      <c r="IH206" s="376"/>
      <c r="II206" s="376"/>
      <c r="IJ206" s="376"/>
    </row>
    <row r="207" spans="1:244" s="377" customFormat="1" ht="15" customHeight="1" x14ac:dyDescent="0.4">
      <c r="A207" s="410"/>
      <c r="B207" s="417"/>
      <c r="C207" s="354"/>
      <c r="D207" s="355"/>
      <c r="E207" s="374"/>
      <c r="F207" s="374"/>
      <c r="G207" s="374"/>
      <c r="H207" s="374"/>
      <c r="I207" s="374"/>
      <c r="J207" s="374"/>
      <c r="K207" s="374"/>
      <c r="L207" s="374"/>
      <c r="M207" s="374"/>
      <c r="N207" s="374"/>
      <c r="O207" s="374"/>
      <c r="P207" s="374"/>
      <c r="Q207" s="374"/>
      <c r="R207" s="374"/>
      <c r="S207" s="374"/>
      <c r="T207" s="374"/>
      <c r="U207" s="374"/>
      <c r="V207" s="374"/>
      <c r="W207" s="374"/>
      <c r="X207" s="369"/>
      <c r="Y207" s="369"/>
      <c r="Z207" s="369"/>
      <c r="AA207" s="369"/>
      <c r="AB207" s="369"/>
      <c r="AC207" s="369"/>
      <c r="AD207" s="369"/>
      <c r="AE207" s="369"/>
      <c r="AF207" s="369"/>
      <c r="AG207" s="369"/>
      <c r="AH207" s="369"/>
      <c r="AI207" s="369"/>
      <c r="AJ207" s="369"/>
      <c r="AK207" s="369"/>
      <c r="AL207" s="369"/>
      <c r="AM207" s="369"/>
      <c r="AN207" s="369"/>
      <c r="AO207" s="369"/>
      <c r="AP207" s="369"/>
      <c r="AQ207" s="369"/>
      <c r="AR207" s="372"/>
      <c r="AS207" s="372"/>
      <c r="AT207" s="372"/>
      <c r="AU207" s="373"/>
      <c r="AV207" s="11"/>
      <c r="AW207" s="11"/>
      <c r="AX207" s="11"/>
      <c r="AY207" s="8"/>
      <c r="AZ207" s="8"/>
      <c r="BA207" s="8"/>
      <c r="BB207" s="8"/>
      <c r="BC207" s="11"/>
      <c r="BD207" s="11"/>
      <c r="BE207" s="11"/>
      <c r="BF207" s="11"/>
      <c r="BG207" s="11"/>
      <c r="BH207" s="11"/>
      <c r="BI207" s="11"/>
      <c r="BJ207" s="11"/>
      <c r="BK207" s="8"/>
      <c r="BL207" s="8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375"/>
      <c r="EQ207" s="376"/>
      <c r="ER207" s="376"/>
      <c r="ES207" s="376"/>
      <c r="ET207" s="376"/>
      <c r="EU207" s="376"/>
      <c r="EV207" s="376"/>
      <c r="EW207" s="376"/>
      <c r="EX207" s="376"/>
      <c r="EY207" s="376"/>
      <c r="EZ207" s="376"/>
      <c r="FA207" s="376"/>
      <c r="FB207" s="376"/>
      <c r="FC207" s="376"/>
      <c r="FD207" s="376"/>
      <c r="FE207" s="376"/>
      <c r="FF207" s="376"/>
      <c r="FG207" s="376"/>
      <c r="FH207" s="376"/>
      <c r="FI207" s="376"/>
      <c r="FJ207" s="376"/>
      <c r="FK207" s="376"/>
      <c r="FL207" s="376"/>
      <c r="FM207" s="376"/>
      <c r="FN207" s="376"/>
      <c r="FO207" s="376"/>
      <c r="FP207" s="376"/>
      <c r="FQ207" s="376"/>
      <c r="FR207" s="376"/>
      <c r="FS207" s="376"/>
      <c r="FT207" s="376"/>
      <c r="FU207" s="376"/>
      <c r="FV207" s="376"/>
      <c r="FW207" s="376"/>
      <c r="FX207" s="376"/>
      <c r="FY207" s="376"/>
      <c r="FZ207" s="376"/>
      <c r="GA207" s="376"/>
      <c r="GB207" s="376"/>
      <c r="GC207" s="376"/>
      <c r="GD207" s="376"/>
      <c r="GE207" s="376"/>
      <c r="GF207" s="376"/>
      <c r="GG207" s="376"/>
      <c r="GH207" s="376"/>
      <c r="GI207" s="376"/>
      <c r="GJ207" s="376"/>
      <c r="GK207" s="376"/>
      <c r="GL207" s="376"/>
      <c r="GM207" s="376"/>
      <c r="GN207" s="376"/>
      <c r="GO207" s="376"/>
      <c r="GP207" s="376"/>
      <c r="GQ207" s="376"/>
      <c r="GR207" s="376"/>
      <c r="GS207" s="376"/>
      <c r="GT207" s="376"/>
      <c r="GU207" s="376"/>
      <c r="GV207" s="376"/>
      <c r="GW207" s="376"/>
      <c r="GX207" s="376"/>
      <c r="GY207" s="376"/>
      <c r="GZ207" s="376"/>
      <c r="HA207" s="376"/>
      <c r="HB207" s="376"/>
      <c r="HC207" s="376"/>
      <c r="HD207" s="376"/>
      <c r="HE207" s="376"/>
      <c r="HF207" s="376"/>
      <c r="HG207" s="376"/>
      <c r="HH207" s="376"/>
      <c r="HI207" s="376"/>
      <c r="HJ207" s="376"/>
      <c r="HK207" s="376"/>
      <c r="HL207" s="376"/>
      <c r="HM207" s="376"/>
      <c r="HN207" s="376"/>
      <c r="HO207" s="376"/>
      <c r="HP207" s="376"/>
      <c r="HQ207" s="376"/>
      <c r="HR207" s="376"/>
      <c r="HS207" s="376"/>
      <c r="HT207" s="376"/>
      <c r="HU207" s="376"/>
      <c r="HV207" s="376"/>
      <c r="HW207" s="376"/>
      <c r="HX207" s="376"/>
      <c r="HY207" s="376"/>
      <c r="HZ207" s="376"/>
      <c r="IA207" s="376"/>
      <c r="IB207" s="376"/>
      <c r="IC207" s="376"/>
      <c r="ID207" s="376"/>
      <c r="IE207" s="376"/>
      <c r="IF207" s="376"/>
      <c r="IG207" s="376"/>
      <c r="IH207" s="376"/>
      <c r="II207" s="376"/>
      <c r="IJ207" s="376"/>
    </row>
    <row r="208" spans="1:244" s="377" customFormat="1" ht="15" customHeight="1" x14ac:dyDescent="0.4">
      <c r="A208" s="410"/>
      <c r="B208" s="417"/>
      <c r="C208" s="354"/>
      <c r="D208" s="355"/>
      <c r="E208" s="374"/>
      <c r="F208" s="374"/>
      <c r="G208" s="374"/>
      <c r="H208" s="374"/>
      <c r="I208" s="374"/>
      <c r="J208" s="374"/>
      <c r="K208" s="374"/>
      <c r="L208" s="374"/>
      <c r="M208" s="374"/>
      <c r="N208" s="374"/>
      <c r="O208" s="374"/>
      <c r="P208" s="374"/>
      <c r="Q208" s="374"/>
      <c r="R208" s="374"/>
      <c r="S208" s="374"/>
      <c r="T208" s="374"/>
      <c r="U208" s="374"/>
      <c r="V208" s="374"/>
      <c r="W208" s="374"/>
      <c r="X208" s="369"/>
      <c r="Y208" s="369"/>
      <c r="Z208" s="369"/>
      <c r="AA208" s="369"/>
      <c r="AB208" s="369"/>
      <c r="AC208" s="369"/>
      <c r="AD208" s="369"/>
      <c r="AE208" s="369"/>
      <c r="AF208" s="369"/>
      <c r="AG208" s="369"/>
      <c r="AH208" s="369"/>
      <c r="AI208" s="369"/>
      <c r="AJ208" s="369"/>
      <c r="AK208" s="369"/>
      <c r="AL208" s="369"/>
      <c r="AM208" s="369"/>
      <c r="AN208" s="369"/>
      <c r="AO208" s="369"/>
      <c r="AP208" s="369"/>
      <c r="AQ208" s="369"/>
      <c r="AR208" s="372"/>
      <c r="AS208" s="372"/>
      <c r="AT208" s="372"/>
      <c r="AU208" s="373"/>
      <c r="AV208" s="11"/>
      <c r="AW208" s="11"/>
      <c r="AX208" s="11"/>
      <c r="AY208" s="8"/>
      <c r="AZ208" s="8"/>
      <c r="BA208" s="8"/>
      <c r="BB208" s="8"/>
      <c r="BC208" s="11"/>
      <c r="BD208" s="11"/>
      <c r="BE208" s="11"/>
      <c r="BF208" s="11"/>
      <c r="BG208" s="11"/>
      <c r="BH208" s="11"/>
      <c r="BI208" s="11"/>
      <c r="BJ208" s="11"/>
      <c r="BK208" s="8"/>
      <c r="BL208" s="8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375"/>
      <c r="EQ208" s="376"/>
      <c r="ER208" s="376"/>
      <c r="ES208" s="376"/>
      <c r="ET208" s="376"/>
      <c r="EU208" s="376"/>
      <c r="EV208" s="376"/>
      <c r="EW208" s="376"/>
      <c r="EX208" s="376"/>
      <c r="EY208" s="376"/>
      <c r="EZ208" s="376"/>
      <c r="FA208" s="376"/>
      <c r="FB208" s="376"/>
      <c r="FC208" s="376"/>
      <c r="FD208" s="376"/>
      <c r="FE208" s="376"/>
      <c r="FF208" s="376"/>
      <c r="FG208" s="376"/>
      <c r="FH208" s="376"/>
      <c r="FI208" s="376"/>
      <c r="FJ208" s="376"/>
      <c r="FK208" s="376"/>
      <c r="FL208" s="376"/>
      <c r="FM208" s="376"/>
      <c r="FN208" s="376"/>
      <c r="FO208" s="376"/>
      <c r="FP208" s="376"/>
      <c r="FQ208" s="376"/>
      <c r="FR208" s="376"/>
      <c r="FS208" s="376"/>
      <c r="FT208" s="376"/>
      <c r="FU208" s="376"/>
      <c r="FV208" s="376"/>
      <c r="FW208" s="376"/>
      <c r="FX208" s="376"/>
      <c r="FY208" s="376"/>
      <c r="FZ208" s="376"/>
      <c r="GA208" s="376"/>
      <c r="GB208" s="376"/>
      <c r="GC208" s="376"/>
      <c r="GD208" s="376"/>
      <c r="GE208" s="376"/>
      <c r="GF208" s="376"/>
      <c r="GG208" s="376"/>
      <c r="GH208" s="376"/>
      <c r="GI208" s="376"/>
      <c r="GJ208" s="376"/>
      <c r="GK208" s="376"/>
      <c r="GL208" s="376"/>
      <c r="GM208" s="376"/>
      <c r="GN208" s="376"/>
      <c r="GO208" s="376"/>
      <c r="GP208" s="376"/>
      <c r="GQ208" s="376"/>
      <c r="GR208" s="376"/>
      <c r="GS208" s="376"/>
      <c r="GT208" s="376"/>
      <c r="GU208" s="376"/>
      <c r="GV208" s="376"/>
      <c r="GW208" s="376"/>
      <c r="GX208" s="376"/>
      <c r="GY208" s="376"/>
      <c r="GZ208" s="376"/>
      <c r="HA208" s="376"/>
      <c r="HB208" s="376"/>
      <c r="HC208" s="376"/>
      <c r="HD208" s="376"/>
      <c r="HE208" s="376"/>
      <c r="HF208" s="376"/>
      <c r="HG208" s="376"/>
      <c r="HH208" s="376"/>
      <c r="HI208" s="376"/>
      <c r="HJ208" s="376"/>
      <c r="HK208" s="376"/>
      <c r="HL208" s="376"/>
      <c r="HM208" s="376"/>
      <c r="HN208" s="376"/>
      <c r="HO208" s="376"/>
      <c r="HP208" s="376"/>
      <c r="HQ208" s="376"/>
      <c r="HR208" s="376"/>
      <c r="HS208" s="376"/>
      <c r="HT208" s="376"/>
      <c r="HU208" s="376"/>
      <c r="HV208" s="376"/>
      <c r="HW208" s="376"/>
      <c r="HX208" s="376"/>
      <c r="HY208" s="376"/>
      <c r="HZ208" s="376"/>
      <c r="IA208" s="376"/>
      <c r="IB208" s="376"/>
      <c r="IC208" s="376"/>
      <c r="ID208" s="376"/>
      <c r="IE208" s="376"/>
      <c r="IF208" s="376"/>
      <c r="IG208" s="376"/>
      <c r="IH208" s="376"/>
      <c r="II208" s="376"/>
      <c r="IJ208" s="376"/>
    </row>
    <row r="209" spans="1:244" s="377" customFormat="1" ht="15" customHeight="1" x14ac:dyDescent="0.4">
      <c r="A209" s="410"/>
      <c r="B209" s="417"/>
      <c r="C209" s="354"/>
      <c r="D209" s="355"/>
      <c r="E209" s="374"/>
      <c r="F209" s="374"/>
      <c r="G209" s="374"/>
      <c r="H209" s="374"/>
      <c r="I209" s="374"/>
      <c r="J209" s="374"/>
      <c r="K209" s="374"/>
      <c r="L209" s="374"/>
      <c r="M209" s="374"/>
      <c r="N209" s="374"/>
      <c r="O209" s="374"/>
      <c r="P209" s="374"/>
      <c r="Q209" s="374"/>
      <c r="R209" s="374"/>
      <c r="S209" s="374"/>
      <c r="T209" s="374"/>
      <c r="U209" s="374"/>
      <c r="V209" s="374"/>
      <c r="W209" s="374"/>
      <c r="X209" s="369"/>
      <c r="Y209" s="369"/>
      <c r="Z209" s="369"/>
      <c r="AA209" s="369"/>
      <c r="AB209" s="369"/>
      <c r="AC209" s="369"/>
      <c r="AD209" s="369"/>
      <c r="AE209" s="369"/>
      <c r="AF209" s="369"/>
      <c r="AG209" s="369"/>
      <c r="AH209" s="369"/>
      <c r="AI209" s="369"/>
      <c r="AJ209" s="369"/>
      <c r="AK209" s="369"/>
      <c r="AL209" s="369"/>
      <c r="AM209" s="369"/>
      <c r="AN209" s="369"/>
      <c r="AO209" s="369"/>
      <c r="AP209" s="369"/>
      <c r="AQ209" s="369"/>
      <c r="AR209" s="372"/>
      <c r="AS209" s="372"/>
      <c r="AT209" s="372"/>
      <c r="AU209" s="373"/>
      <c r="AV209" s="11"/>
      <c r="AW209" s="11"/>
      <c r="AX209" s="11"/>
      <c r="AY209" s="8"/>
      <c r="AZ209" s="8"/>
      <c r="BA209" s="8"/>
      <c r="BB209" s="8"/>
      <c r="BC209" s="11"/>
      <c r="BD209" s="11"/>
      <c r="BE209" s="11"/>
      <c r="BF209" s="11"/>
      <c r="BG209" s="11"/>
      <c r="BH209" s="11"/>
      <c r="BI209" s="11"/>
      <c r="BJ209" s="11"/>
      <c r="BK209" s="8"/>
      <c r="BL209" s="8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375"/>
      <c r="EQ209" s="376"/>
      <c r="ER209" s="376"/>
      <c r="ES209" s="376"/>
      <c r="ET209" s="376"/>
      <c r="EU209" s="376"/>
      <c r="EV209" s="376"/>
      <c r="EW209" s="376"/>
      <c r="EX209" s="376"/>
      <c r="EY209" s="376"/>
      <c r="EZ209" s="376"/>
      <c r="FA209" s="376"/>
      <c r="FB209" s="376"/>
      <c r="FC209" s="376"/>
      <c r="FD209" s="376"/>
      <c r="FE209" s="376"/>
      <c r="FF209" s="376"/>
      <c r="FG209" s="376"/>
      <c r="FH209" s="376"/>
      <c r="FI209" s="376"/>
      <c r="FJ209" s="376"/>
      <c r="FK209" s="376"/>
      <c r="FL209" s="376"/>
      <c r="FM209" s="376"/>
      <c r="FN209" s="376"/>
      <c r="FO209" s="376"/>
      <c r="FP209" s="376"/>
      <c r="FQ209" s="376"/>
      <c r="FR209" s="376"/>
      <c r="FS209" s="376"/>
      <c r="FT209" s="376"/>
      <c r="FU209" s="376"/>
      <c r="FV209" s="376"/>
      <c r="FW209" s="376"/>
      <c r="FX209" s="376"/>
      <c r="FY209" s="376"/>
      <c r="FZ209" s="376"/>
      <c r="GA209" s="376"/>
      <c r="GB209" s="376"/>
      <c r="GC209" s="376"/>
      <c r="GD209" s="376"/>
      <c r="GE209" s="376"/>
      <c r="GF209" s="376"/>
      <c r="GG209" s="376"/>
      <c r="GH209" s="376"/>
      <c r="GI209" s="376"/>
      <c r="GJ209" s="376"/>
      <c r="GK209" s="376"/>
      <c r="GL209" s="376"/>
      <c r="GM209" s="376"/>
      <c r="GN209" s="376"/>
      <c r="GO209" s="376"/>
      <c r="GP209" s="376"/>
      <c r="GQ209" s="376"/>
      <c r="GR209" s="376"/>
      <c r="GS209" s="376"/>
      <c r="GT209" s="376"/>
      <c r="GU209" s="376"/>
      <c r="GV209" s="376"/>
      <c r="GW209" s="376"/>
      <c r="GX209" s="376"/>
      <c r="GY209" s="376"/>
      <c r="GZ209" s="376"/>
      <c r="HA209" s="376"/>
      <c r="HB209" s="376"/>
      <c r="HC209" s="376"/>
      <c r="HD209" s="376"/>
      <c r="HE209" s="376"/>
      <c r="HF209" s="376"/>
      <c r="HG209" s="376"/>
      <c r="HH209" s="376"/>
      <c r="HI209" s="376"/>
      <c r="HJ209" s="376"/>
      <c r="HK209" s="376"/>
      <c r="HL209" s="376"/>
      <c r="HM209" s="376"/>
      <c r="HN209" s="376"/>
      <c r="HO209" s="376"/>
      <c r="HP209" s="376"/>
      <c r="HQ209" s="376"/>
      <c r="HR209" s="376"/>
      <c r="HS209" s="376"/>
      <c r="HT209" s="376"/>
      <c r="HU209" s="376"/>
      <c r="HV209" s="376"/>
      <c r="HW209" s="376"/>
      <c r="HX209" s="376"/>
      <c r="HY209" s="376"/>
      <c r="HZ209" s="376"/>
      <c r="IA209" s="376"/>
      <c r="IB209" s="376"/>
      <c r="IC209" s="376"/>
      <c r="ID209" s="376"/>
      <c r="IE209" s="376"/>
      <c r="IF209" s="376"/>
      <c r="IG209" s="376"/>
      <c r="IH209" s="376"/>
      <c r="II209" s="376"/>
      <c r="IJ209" s="376"/>
    </row>
    <row r="210" spans="1:244" s="377" customFormat="1" ht="15" customHeight="1" x14ac:dyDescent="0.4">
      <c r="A210" s="410"/>
      <c r="B210" s="417"/>
      <c r="C210" s="354"/>
      <c r="D210" s="355"/>
      <c r="E210" s="374"/>
      <c r="F210" s="374"/>
      <c r="G210" s="374"/>
      <c r="H210" s="374"/>
      <c r="I210" s="374"/>
      <c r="J210" s="374"/>
      <c r="K210" s="374"/>
      <c r="L210" s="374"/>
      <c r="M210" s="374"/>
      <c r="N210" s="374"/>
      <c r="O210" s="374"/>
      <c r="P210" s="374"/>
      <c r="Q210" s="374"/>
      <c r="R210" s="374"/>
      <c r="S210" s="374"/>
      <c r="T210" s="374"/>
      <c r="U210" s="374"/>
      <c r="V210" s="374"/>
      <c r="W210" s="374"/>
      <c r="X210" s="369"/>
      <c r="Y210" s="369"/>
      <c r="Z210" s="369"/>
      <c r="AA210" s="369"/>
      <c r="AB210" s="369"/>
      <c r="AC210" s="369"/>
      <c r="AD210" s="369"/>
      <c r="AE210" s="369"/>
      <c r="AF210" s="369"/>
      <c r="AG210" s="369"/>
      <c r="AH210" s="369"/>
      <c r="AI210" s="369"/>
      <c r="AJ210" s="369"/>
      <c r="AK210" s="369"/>
      <c r="AL210" s="369"/>
      <c r="AM210" s="369"/>
      <c r="AN210" s="369"/>
      <c r="AO210" s="369"/>
      <c r="AP210" s="369"/>
      <c r="AQ210" s="369"/>
      <c r="AR210" s="372"/>
      <c r="AS210" s="372"/>
      <c r="AT210" s="372"/>
      <c r="AU210" s="373"/>
      <c r="AV210" s="11"/>
      <c r="AW210" s="11"/>
      <c r="AX210" s="11"/>
      <c r="AY210" s="8"/>
      <c r="AZ210" s="8"/>
      <c r="BA210" s="8"/>
      <c r="BB210" s="8"/>
      <c r="BC210" s="11"/>
      <c r="BD210" s="11"/>
      <c r="BE210" s="11"/>
      <c r="BF210" s="11"/>
      <c r="BG210" s="11"/>
      <c r="BH210" s="11"/>
      <c r="BI210" s="11"/>
      <c r="BJ210" s="11"/>
      <c r="BK210" s="8"/>
      <c r="BL210" s="8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375"/>
      <c r="EQ210" s="376"/>
      <c r="ER210" s="376"/>
      <c r="ES210" s="376"/>
      <c r="ET210" s="376"/>
      <c r="EU210" s="376"/>
      <c r="EV210" s="376"/>
      <c r="EW210" s="376"/>
      <c r="EX210" s="376"/>
      <c r="EY210" s="376"/>
      <c r="EZ210" s="376"/>
      <c r="FA210" s="376"/>
      <c r="FB210" s="376"/>
      <c r="FC210" s="376"/>
      <c r="FD210" s="376"/>
      <c r="FE210" s="376"/>
      <c r="FF210" s="376"/>
      <c r="FG210" s="376"/>
      <c r="FH210" s="376"/>
      <c r="FI210" s="376"/>
      <c r="FJ210" s="376"/>
      <c r="FK210" s="376"/>
      <c r="FL210" s="376"/>
      <c r="FM210" s="376"/>
      <c r="FN210" s="376"/>
      <c r="FO210" s="376"/>
      <c r="FP210" s="376"/>
      <c r="FQ210" s="376"/>
      <c r="FR210" s="376"/>
      <c r="FS210" s="376"/>
      <c r="FT210" s="376"/>
      <c r="FU210" s="376"/>
      <c r="FV210" s="376"/>
      <c r="FW210" s="376"/>
      <c r="FX210" s="376"/>
      <c r="FY210" s="376"/>
      <c r="FZ210" s="376"/>
      <c r="GA210" s="376"/>
      <c r="GB210" s="376"/>
      <c r="GC210" s="376"/>
      <c r="GD210" s="376"/>
      <c r="GE210" s="376"/>
      <c r="GF210" s="376"/>
      <c r="GG210" s="376"/>
      <c r="GH210" s="376"/>
      <c r="GI210" s="376"/>
      <c r="GJ210" s="376"/>
      <c r="GK210" s="376"/>
      <c r="GL210" s="376"/>
      <c r="GM210" s="376"/>
      <c r="GN210" s="376"/>
      <c r="GO210" s="376"/>
      <c r="GP210" s="376"/>
      <c r="GQ210" s="376"/>
      <c r="GR210" s="376"/>
      <c r="GS210" s="376"/>
      <c r="GT210" s="376"/>
      <c r="GU210" s="376"/>
      <c r="GV210" s="376"/>
      <c r="GW210" s="376"/>
      <c r="GX210" s="376"/>
      <c r="GY210" s="376"/>
      <c r="GZ210" s="376"/>
      <c r="HA210" s="376"/>
      <c r="HB210" s="376"/>
      <c r="HC210" s="376"/>
      <c r="HD210" s="376"/>
      <c r="HE210" s="376"/>
      <c r="HF210" s="376"/>
      <c r="HG210" s="376"/>
      <c r="HH210" s="376"/>
      <c r="HI210" s="376"/>
      <c r="HJ210" s="376"/>
      <c r="HK210" s="376"/>
      <c r="HL210" s="376"/>
      <c r="HM210" s="376"/>
      <c r="HN210" s="376"/>
      <c r="HO210" s="376"/>
      <c r="HP210" s="376"/>
      <c r="HQ210" s="376"/>
      <c r="HR210" s="376"/>
      <c r="HS210" s="376"/>
      <c r="HT210" s="376"/>
      <c r="HU210" s="376"/>
      <c r="HV210" s="376"/>
      <c r="HW210" s="376"/>
      <c r="HX210" s="376"/>
      <c r="HY210" s="376"/>
      <c r="HZ210" s="376"/>
      <c r="IA210" s="376"/>
      <c r="IB210" s="376"/>
      <c r="IC210" s="376"/>
      <c r="ID210" s="376"/>
      <c r="IE210" s="376"/>
      <c r="IF210" s="376"/>
      <c r="IG210" s="376"/>
      <c r="IH210" s="376"/>
      <c r="II210" s="376"/>
      <c r="IJ210" s="376"/>
    </row>
    <row r="211" spans="1:244" s="377" customFormat="1" ht="15" customHeight="1" x14ac:dyDescent="0.4">
      <c r="A211" s="410"/>
      <c r="B211" s="417"/>
      <c r="C211" s="354"/>
      <c r="D211" s="355"/>
      <c r="E211" s="374"/>
      <c r="F211" s="374"/>
      <c r="G211" s="374"/>
      <c r="H211" s="374"/>
      <c r="I211" s="374"/>
      <c r="J211" s="374"/>
      <c r="K211" s="374"/>
      <c r="L211" s="374"/>
      <c r="M211" s="374"/>
      <c r="N211" s="374"/>
      <c r="O211" s="374"/>
      <c r="P211" s="374"/>
      <c r="Q211" s="374"/>
      <c r="R211" s="374"/>
      <c r="S211" s="374"/>
      <c r="T211" s="374"/>
      <c r="U211" s="374"/>
      <c r="V211" s="374"/>
      <c r="W211" s="374"/>
      <c r="X211" s="369"/>
      <c r="Y211" s="369"/>
      <c r="Z211" s="369"/>
      <c r="AA211" s="369"/>
      <c r="AB211" s="369"/>
      <c r="AC211" s="369"/>
      <c r="AD211" s="369"/>
      <c r="AE211" s="369"/>
      <c r="AF211" s="369"/>
      <c r="AG211" s="369"/>
      <c r="AH211" s="369"/>
      <c r="AI211" s="369"/>
      <c r="AJ211" s="369"/>
      <c r="AK211" s="369"/>
      <c r="AL211" s="369"/>
      <c r="AM211" s="369"/>
      <c r="AN211" s="369"/>
      <c r="AO211" s="369"/>
      <c r="AP211" s="369"/>
      <c r="AQ211" s="369"/>
      <c r="AR211" s="372"/>
      <c r="AS211" s="372"/>
      <c r="AT211" s="372"/>
      <c r="AU211" s="373"/>
      <c r="AV211" s="11"/>
      <c r="AW211" s="11"/>
      <c r="AX211" s="11"/>
      <c r="AY211" s="8"/>
      <c r="AZ211" s="8"/>
      <c r="BA211" s="8"/>
      <c r="BB211" s="8"/>
      <c r="BC211" s="11"/>
      <c r="BD211" s="11"/>
      <c r="BE211" s="11"/>
      <c r="BF211" s="11"/>
      <c r="BG211" s="11"/>
      <c r="BH211" s="11"/>
      <c r="BI211" s="11"/>
      <c r="BJ211" s="11"/>
      <c r="BK211" s="8"/>
      <c r="BL211" s="8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375"/>
      <c r="EQ211" s="376"/>
      <c r="ER211" s="376"/>
      <c r="ES211" s="376"/>
      <c r="ET211" s="376"/>
      <c r="EU211" s="376"/>
      <c r="EV211" s="376"/>
      <c r="EW211" s="376"/>
      <c r="EX211" s="376"/>
      <c r="EY211" s="376"/>
      <c r="EZ211" s="376"/>
      <c r="FA211" s="376"/>
      <c r="FB211" s="376"/>
      <c r="FC211" s="376"/>
      <c r="FD211" s="376"/>
      <c r="FE211" s="376"/>
      <c r="FF211" s="376"/>
      <c r="FG211" s="376"/>
      <c r="FH211" s="376"/>
      <c r="FI211" s="376"/>
      <c r="FJ211" s="376"/>
      <c r="FK211" s="376"/>
      <c r="FL211" s="376"/>
      <c r="FM211" s="376"/>
      <c r="FN211" s="376"/>
      <c r="FO211" s="376"/>
      <c r="FP211" s="376"/>
      <c r="FQ211" s="376"/>
      <c r="FR211" s="376"/>
      <c r="FS211" s="376"/>
      <c r="FT211" s="376"/>
      <c r="FU211" s="376"/>
      <c r="FV211" s="376"/>
      <c r="FW211" s="376"/>
      <c r="FX211" s="376"/>
      <c r="FY211" s="376"/>
      <c r="FZ211" s="376"/>
      <c r="GA211" s="376"/>
      <c r="GB211" s="376"/>
      <c r="GC211" s="376"/>
      <c r="GD211" s="376"/>
      <c r="GE211" s="376"/>
      <c r="GF211" s="376"/>
      <c r="GG211" s="376"/>
      <c r="GH211" s="376"/>
      <c r="GI211" s="376"/>
      <c r="GJ211" s="376"/>
      <c r="GK211" s="376"/>
      <c r="GL211" s="376"/>
      <c r="GM211" s="376"/>
      <c r="GN211" s="376"/>
      <c r="GO211" s="376"/>
      <c r="GP211" s="376"/>
      <c r="GQ211" s="376"/>
      <c r="GR211" s="376"/>
      <c r="GS211" s="376"/>
      <c r="GT211" s="376"/>
      <c r="GU211" s="376"/>
      <c r="GV211" s="376"/>
      <c r="GW211" s="376"/>
      <c r="GX211" s="376"/>
      <c r="GY211" s="376"/>
      <c r="GZ211" s="376"/>
      <c r="HA211" s="376"/>
      <c r="HB211" s="376"/>
      <c r="HC211" s="376"/>
      <c r="HD211" s="376"/>
      <c r="HE211" s="376"/>
      <c r="HF211" s="376"/>
      <c r="HG211" s="376"/>
      <c r="HH211" s="376"/>
      <c r="HI211" s="376"/>
      <c r="HJ211" s="376"/>
      <c r="HK211" s="376"/>
      <c r="HL211" s="376"/>
      <c r="HM211" s="376"/>
      <c r="HN211" s="376"/>
      <c r="HO211" s="376"/>
      <c r="HP211" s="376"/>
      <c r="HQ211" s="376"/>
      <c r="HR211" s="376"/>
      <c r="HS211" s="376"/>
      <c r="HT211" s="376"/>
      <c r="HU211" s="376"/>
      <c r="HV211" s="376"/>
      <c r="HW211" s="376"/>
      <c r="HX211" s="376"/>
      <c r="HY211" s="376"/>
      <c r="HZ211" s="376"/>
      <c r="IA211" s="376"/>
      <c r="IB211" s="376"/>
      <c r="IC211" s="376"/>
      <c r="ID211" s="376"/>
      <c r="IE211" s="376"/>
      <c r="IF211" s="376"/>
      <c r="IG211" s="376"/>
      <c r="IH211" s="376"/>
      <c r="II211" s="376"/>
      <c r="IJ211" s="376"/>
    </row>
    <row r="212" spans="1:244" s="377" customFormat="1" ht="15" customHeight="1" x14ac:dyDescent="0.4">
      <c r="A212" s="410"/>
      <c r="B212" s="417"/>
      <c r="C212" s="354"/>
      <c r="D212" s="355"/>
      <c r="E212" s="374"/>
      <c r="F212" s="374"/>
      <c r="G212" s="374"/>
      <c r="H212" s="374"/>
      <c r="I212" s="374"/>
      <c r="J212" s="374"/>
      <c r="K212" s="374"/>
      <c r="L212" s="374"/>
      <c r="M212" s="374"/>
      <c r="N212" s="374"/>
      <c r="O212" s="374"/>
      <c r="P212" s="374"/>
      <c r="Q212" s="374"/>
      <c r="R212" s="374"/>
      <c r="S212" s="374"/>
      <c r="T212" s="374"/>
      <c r="U212" s="374"/>
      <c r="V212" s="374"/>
      <c r="W212" s="374"/>
      <c r="X212" s="369"/>
      <c r="Y212" s="369"/>
      <c r="Z212" s="369"/>
      <c r="AA212" s="369"/>
      <c r="AB212" s="369"/>
      <c r="AC212" s="369"/>
      <c r="AD212" s="369"/>
      <c r="AE212" s="369"/>
      <c r="AF212" s="369"/>
      <c r="AG212" s="369"/>
      <c r="AH212" s="369"/>
      <c r="AI212" s="369"/>
      <c r="AJ212" s="369"/>
      <c r="AK212" s="369"/>
      <c r="AL212" s="369"/>
      <c r="AM212" s="369"/>
      <c r="AN212" s="369"/>
      <c r="AO212" s="369"/>
      <c r="AP212" s="369"/>
      <c r="AQ212" s="369"/>
      <c r="AR212" s="372"/>
      <c r="AS212" s="372"/>
      <c r="AT212" s="372"/>
      <c r="AU212" s="373"/>
      <c r="AV212" s="11"/>
      <c r="AW212" s="11"/>
      <c r="AX212" s="11"/>
      <c r="AY212" s="8"/>
      <c r="AZ212" s="8"/>
      <c r="BA212" s="8"/>
      <c r="BB212" s="8"/>
      <c r="BC212" s="11"/>
      <c r="BD212" s="11"/>
      <c r="BE212" s="11"/>
      <c r="BF212" s="11"/>
      <c r="BG212" s="11"/>
      <c r="BH212" s="11"/>
      <c r="BI212" s="11"/>
      <c r="BJ212" s="11"/>
      <c r="BK212" s="8"/>
      <c r="BL212" s="8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375"/>
      <c r="EQ212" s="376"/>
      <c r="ER212" s="376"/>
      <c r="ES212" s="376"/>
      <c r="ET212" s="376"/>
      <c r="EU212" s="376"/>
      <c r="EV212" s="376"/>
      <c r="EW212" s="376"/>
      <c r="EX212" s="376"/>
      <c r="EY212" s="376"/>
      <c r="EZ212" s="376"/>
      <c r="FA212" s="376"/>
      <c r="FB212" s="376"/>
      <c r="FC212" s="376"/>
      <c r="FD212" s="376"/>
      <c r="FE212" s="376"/>
      <c r="FF212" s="376"/>
      <c r="FG212" s="376"/>
      <c r="FH212" s="376"/>
      <c r="FI212" s="376"/>
      <c r="FJ212" s="376"/>
      <c r="FK212" s="376"/>
      <c r="FL212" s="376"/>
      <c r="FM212" s="376"/>
      <c r="FN212" s="376"/>
      <c r="FO212" s="376"/>
      <c r="FP212" s="376"/>
      <c r="FQ212" s="376"/>
      <c r="FR212" s="376"/>
      <c r="FS212" s="376"/>
      <c r="FT212" s="376"/>
      <c r="FU212" s="376"/>
      <c r="FV212" s="376"/>
      <c r="FW212" s="376"/>
      <c r="FX212" s="376"/>
      <c r="FY212" s="376"/>
      <c r="FZ212" s="376"/>
      <c r="GA212" s="376"/>
      <c r="GB212" s="376"/>
      <c r="GC212" s="376"/>
      <c r="GD212" s="376"/>
      <c r="GE212" s="376"/>
      <c r="GF212" s="376"/>
      <c r="GG212" s="376"/>
      <c r="GH212" s="376"/>
      <c r="GI212" s="376"/>
      <c r="GJ212" s="376"/>
      <c r="GK212" s="376"/>
      <c r="GL212" s="376"/>
      <c r="GM212" s="376"/>
      <c r="GN212" s="376"/>
      <c r="GO212" s="376"/>
      <c r="GP212" s="376"/>
      <c r="GQ212" s="376"/>
      <c r="GR212" s="376"/>
      <c r="GS212" s="376"/>
      <c r="GT212" s="376"/>
      <c r="GU212" s="376"/>
      <c r="GV212" s="376"/>
      <c r="GW212" s="376"/>
      <c r="GX212" s="376"/>
      <c r="GY212" s="376"/>
      <c r="GZ212" s="376"/>
      <c r="HA212" s="376"/>
      <c r="HB212" s="376"/>
      <c r="HC212" s="376"/>
      <c r="HD212" s="376"/>
      <c r="HE212" s="376"/>
      <c r="HF212" s="376"/>
      <c r="HG212" s="376"/>
      <c r="HH212" s="376"/>
      <c r="HI212" s="376"/>
      <c r="HJ212" s="376"/>
      <c r="HK212" s="376"/>
      <c r="HL212" s="376"/>
      <c r="HM212" s="376"/>
      <c r="HN212" s="376"/>
      <c r="HO212" s="376"/>
      <c r="HP212" s="376"/>
      <c r="HQ212" s="376"/>
      <c r="HR212" s="376"/>
      <c r="HS212" s="376"/>
      <c r="HT212" s="376"/>
      <c r="HU212" s="376"/>
      <c r="HV212" s="376"/>
      <c r="HW212" s="376"/>
      <c r="HX212" s="376"/>
      <c r="HY212" s="376"/>
      <c r="HZ212" s="376"/>
      <c r="IA212" s="376"/>
      <c r="IB212" s="376"/>
      <c r="IC212" s="376"/>
      <c r="ID212" s="376"/>
      <c r="IE212" s="376"/>
      <c r="IF212" s="376"/>
      <c r="IG212" s="376"/>
      <c r="IH212" s="376"/>
      <c r="II212" s="376"/>
      <c r="IJ212" s="376"/>
    </row>
    <row r="213" spans="1:244" s="377" customFormat="1" ht="15" customHeight="1" x14ac:dyDescent="0.4">
      <c r="A213" s="410"/>
      <c r="B213" s="417"/>
      <c r="C213" s="354"/>
      <c r="D213" s="355"/>
      <c r="E213" s="374"/>
      <c r="F213" s="374"/>
      <c r="G213" s="374"/>
      <c r="H213" s="374"/>
      <c r="I213" s="374"/>
      <c r="J213" s="374"/>
      <c r="K213" s="374"/>
      <c r="L213" s="374"/>
      <c r="M213" s="374"/>
      <c r="N213" s="374"/>
      <c r="O213" s="374"/>
      <c r="P213" s="374"/>
      <c r="Q213" s="374"/>
      <c r="R213" s="374"/>
      <c r="S213" s="374"/>
      <c r="T213" s="374"/>
      <c r="U213" s="374"/>
      <c r="V213" s="374"/>
      <c r="W213" s="374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369"/>
      <c r="AI213" s="369"/>
      <c r="AJ213" s="369"/>
      <c r="AK213" s="369"/>
      <c r="AL213" s="369"/>
      <c r="AM213" s="369"/>
      <c r="AN213" s="369"/>
      <c r="AO213" s="369"/>
      <c r="AP213" s="369"/>
      <c r="AQ213" s="369"/>
      <c r="AR213" s="372"/>
      <c r="AS213" s="372"/>
      <c r="AT213" s="372"/>
      <c r="AU213" s="373"/>
      <c r="AV213" s="11"/>
      <c r="AW213" s="11"/>
      <c r="AX213" s="11"/>
      <c r="AY213" s="8"/>
      <c r="AZ213" s="8"/>
      <c r="BA213" s="8"/>
      <c r="BB213" s="8"/>
      <c r="BC213" s="11"/>
      <c r="BD213" s="11"/>
      <c r="BE213" s="11"/>
      <c r="BF213" s="11"/>
      <c r="BG213" s="11"/>
      <c r="BH213" s="11"/>
      <c r="BI213" s="11"/>
      <c r="BJ213" s="11"/>
      <c r="BK213" s="8"/>
      <c r="BL213" s="8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375"/>
      <c r="EQ213" s="376"/>
      <c r="ER213" s="376"/>
      <c r="ES213" s="376"/>
      <c r="ET213" s="376"/>
      <c r="EU213" s="376"/>
      <c r="EV213" s="376"/>
      <c r="EW213" s="376"/>
      <c r="EX213" s="376"/>
      <c r="EY213" s="376"/>
      <c r="EZ213" s="376"/>
      <c r="FA213" s="376"/>
      <c r="FB213" s="376"/>
      <c r="FC213" s="376"/>
      <c r="FD213" s="376"/>
      <c r="FE213" s="376"/>
      <c r="FF213" s="376"/>
      <c r="FG213" s="376"/>
      <c r="FH213" s="376"/>
      <c r="FI213" s="376"/>
      <c r="FJ213" s="376"/>
      <c r="FK213" s="376"/>
      <c r="FL213" s="376"/>
      <c r="FM213" s="376"/>
      <c r="FN213" s="376"/>
      <c r="FO213" s="376"/>
      <c r="FP213" s="376"/>
      <c r="FQ213" s="376"/>
      <c r="FR213" s="376"/>
      <c r="FS213" s="376"/>
      <c r="FT213" s="376"/>
      <c r="FU213" s="376"/>
      <c r="FV213" s="376"/>
      <c r="FW213" s="376"/>
      <c r="FX213" s="376"/>
      <c r="FY213" s="376"/>
      <c r="FZ213" s="376"/>
      <c r="GA213" s="376"/>
      <c r="GB213" s="376"/>
      <c r="GC213" s="376"/>
      <c r="GD213" s="376"/>
      <c r="GE213" s="376"/>
      <c r="GF213" s="376"/>
      <c r="GG213" s="376"/>
      <c r="GH213" s="376"/>
      <c r="GI213" s="376"/>
      <c r="GJ213" s="376"/>
      <c r="GK213" s="376"/>
      <c r="GL213" s="376"/>
      <c r="GM213" s="376"/>
      <c r="GN213" s="376"/>
      <c r="GO213" s="376"/>
      <c r="GP213" s="376"/>
      <c r="GQ213" s="376"/>
      <c r="GR213" s="376"/>
      <c r="GS213" s="376"/>
      <c r="GT213" s="376"/>
      <c r="GU213" s="376"/>
      <c r="GV213" s="376"/>
      <c r="GW213" s="376"/>
      <c r="GX213" s="376"/>
      <c r="GY213" s="376"/>
      <c r="GZ213" s="376"/>
      <c r="HA213" s="376"/>
      <c r="HB213" s="376"/>
      <c r="HC213" s="376"/>
      <c r="HD213" s="376"/>
      <c r="HE213" s="376"/>
      <c r="HF213" s="376"/>
      <c r="HG213" s="376"/>
      <c r="HH213" s="376"/>
      <c r="HI213" s="376"/>
      <c r="HJ213" s="376"/>
      <c r="HK213" s="376"/>
      <c r="HL213" s="376"/>
      <c r="HM213" s="376"/>
      <c r="HN213" s="376"/>
      <c r="HO213" s="376"/>
      <c r="HP213" s="376"/>
      <c r="HQ213" s="376"/>
      <c r="HR213" s="376"/>
      <c r="HS213" s="376"/>
      <c r="HT213" s="376"/>
      <c r="HU213" s="376"/>
      <c r="HV213" s="376"/>
      <c r="HW213" s="376"/>
      <c r="HX213" s="376"/>
      <c r="HY213" s="376"/>
      <c r="HZ213" s="376"/>
      <c r="IA213" s="376"/>
      <c r="IB213" s="376"/>
      <c r="IC213" s="376"/>
      <c r="ID213" s="376"/>
      <c r="IE213" s="376"/>
      <c r="IF213" s="376"/>
      <c r="IG213" s="376"/>
      <c r="IH213" s="376"/>
      <c r="II213" s="376"/>
      <c r="IJ213" s="376"/>
    </row>
    <row r="214" spans="1:244" s="377" customFormat="1" ht="15" customHeight="1" x14ac:dyDescent="0.4">
      <c r="A214" s="410"/>
      <c r="B214" s="417"/>
      <c r="C214" s="354"/>
      <c r="D214" s="355"/>
      <c r="E214" s="374"/>
      <c r="F214" s="374"/>
      <c r="G214" s="374"/>
      <c r="H214" s="374"/>
      <c r="I214" s="374"/>
      <c r="J214" s="374"/>
      <c r="K214" s="374"/>
      <c r="L214" s="374"/>
      <c r="M214" s="374"/>
      <c r="N214" s="374"/>
      <c r="O214" s="374"/>
      <c r="P214" s="374"/>
      <c r="Q214" s="374"/>
      <c r="R214" s="374"/>
      <c r="S214" s="374"/>
      <c r="T214" s="374"/>
      <c r="U214" s="374"/>
      <c r="V214" s="374"/>
      <c r="W214" s="374"/>
      <c r="X214" s="369"/>
      <c r="Y214" s="369"/>
      <c r="Z214" s="369"/>
      <c r="AA214" s="369"/>
      <c r="AB214" s="369"/>
      <c r="AC214" s="369"/>
      <c r="AD214" s="369"/>
      <c r="AE214" s="369"/>
      <c r="AF214" s="369"/>
      <c r="AG214" s="369"/>
      <c r="AH214" s="369"/>
      <c r="AI214" s="369"/>
      <c r="AJ214" s="369"/>
      <c r="AK214" s="369"/>
      <c r="AL214" s="369"/>
      <c r="AM214" s="369"/>
      <c r="AN214" s="369"/>
      <c r="AO214" s="369"/>
      <c r="AP214" s="369"/>
      <c r="AQ214" s="369"/>
      <c r="AR214" s="372"/>
      <c r="AS214" s="372"/>
      <c r="AT214" s="372"/>
      <c r="AU214" s="373"/>
      <c r="AV214" s="11"/>
      <c r="AW214" s="11"/>
      <c r="AX214" s="11"/>
      <c r="AY214" s="8"/>
      <c r="AZ214" s="8"/>
      <c r="BA214" s="8"/>
      <c r="BB214" s="8"/>
      <c r="BC214" s="11"/>
      <c r="BD214" s="11"/>
      <c r="BE214" s="11"/>
      <c r="BF214" s="11"/>
      <c r="BG214" s="11"/>
      <c r="BH214" s="11"/>
      <c r="BI214" s="11"/>
      <c r="BJ214" s="11"/>
      <c r="BK214" s="8"/>
      <c r="BL214" s="8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375"/>
      <c r="EQ214" s="376"/>
      <c r="ER214" s="376"/>
      <c r="ES214" s="376"/>
      <c r="ET214" s="376"/>
      <c r="EU214" s="376"/>
      <c r="EV214" s="376"/>
      <c r="EW214" s="376"/>
      <c r="EX214" s="376"/>
      <c r="EY214" s="376"/>
      <c r="EZ214" s="376"/>
      <c r="FA214" s="376"/>
      <c r="FB214" s="376"/>
      <c r="FC214" s="376"/>
      <c r="FD214" s="376"/>
      <c r="FE214" s="376"/>
      <c r="FF214" s="376"/>
      <c r="FG214" s="376"/>
      <c r="FH214" s="376"/>
      <c r="FI214" s="376"/>
      <c r="FJ214" s="376"/>
      <c r="FK214" s="376"/>
      <c r="FL214" s="376"/>
      <c r="FM214" s="376"/>
      <c r="FN214" s="376"/>
      <c r="FO214" s="376"/>
      <c r="FP214" s="376"/>
      <c r="FQ214" s="376"/>
      <c r="FR214" s="376"/>
      <c r="FS214" s="376"/>
      <c r="FT214" s="376"/>
      <c r="FU214" s="376"/>
      <c r="FV214" s="376"/>
      <c r="FW214" s="376"/>
      <c r="FX214" s="376"/>
      <c r="FY214" s="376"/>
      <c r="FZ214" s="376"/>
      <c r="GA214" s="376"/>
      <c r="GB214" s="376"/>
      <c r="GC214" s="376"/>
      <c r="GD214" s="376"/>
      <c r="GE214" s="376"/>
      <c r="GF214" s="376"/>
      <c r="GG214" s="376"/>
      <c r="GH214" s="376"/>
      <c r="GI214" s="376"/>
      <c r="GJ214" s="376"/>
      <c r="GK214" s="376"/>
      <c r="GL214" s="376"/>
      <c r="GM214" s="376"/>
      <c r="GN214" s="376"/>
      <c r="GO214" s="376"/>
      <c r="GP214" s="376"/>
      <c r="GQ214" s="376"/>
      <c r="GR214" s="376"/>
      <c r="GS214" s="376"/>
      <c r="GT214" s="376"/>
      <c r="GU214" s="376"/>
      <c r="GV214" s="376"/>
      <c r="GW214" s="376"/>
      <c r="GX214" s="376"/>
      <c r="GY214" s="376"/>
      <c r="GZ214" s="376"/>
      <c r="HA214" s="376"/>
      <c r="HB214" s="376"/>
      <c r="HC214" s="376"/>
      <c r="HD214" s="376"/>
      <c r="HE214" s="376"/>
      <c r="HF214" s="376"/>
      <c r="HG214" s="376"/>
      <c r="HH214" s="376"/>
      <c r="HI214" s="376"/>
      <c r="HJ214" s="376"/>
      <c r="HK214" s="376"/>
      <c r="HL214" s="376"/>
      <c r="HM214" s="376"/>
      <c r="HN214" s="376"/>
      <c r="HO214" s="376"/>
      <c r="HP214" s="376"/>
      <c r="HQ214" s="376"/>
      <c r="HR214" s="376"/>
      <c r="HS214" s="376"/>
      <c r="HT214" s="376"/>
      <c r="HU214" s="376"/>
      <c r="HV214" s="376"/>
      <c r="HW214" s="376"/>
      <c r="HX214" s="376"/>
      <c r="HY214" s="376"/>
      <c r="HZ214" s="376"/>
      <c r="IA214" s="376"/>
      <c r="IB214" s="376"/>
      <c r="IC214" s="376"/>
      <c r="ID214" s="376"/>
      <c r="IE214" s="376"/>
      <c r="IF214" s="376"/>
      <c r="IG214" s="376"/>
      <c r="IH214" s="376"/>
      <c r="II214" s="376"/>
      <c r="IJ214" s="376"/>
    </row>
    <row r="215" spans="1:244" s="377" customFormat="1" ht="15" customHeight="1" x14ac:dyDescent="0.4">
      <c r="A215" s="410"/>
      <c r="B215" s="417"/>
      <c r="C215" s="354"/>
      <c r="D215" s="355"/>
      <c r="E215" s="374"/>
      <c r="F215" s="374"/>
      <c r="G215" s="374"/>
      <c r="H215" s="374"/>
      <c r="I215" s="374"/>
      <c r="J215" s="374"/>
      <c r="K215" s="374"/>
      <c r="L215" s="374"/>
      <c r="M215" s="374"/>
      <c r="N215" s="374"/>
      <c r="O215" s="374"/>
      <c r="P215" s="374"/>
      <c r="Q215" s="374"/>
      <c r="R215" s="374"/>
      <c r="S215" s="374"/>
      <c r="T215" s="374"/>
      <c r="U215" s="374"/>
      <c r="V215" s="374"/>
      <c r="W215" s="374"/>
      <c r="X215" s="369"/>
      <c r="Y215" s="369"/>
      <c r="Z215" s="369"/>
      <c r="AA215" s="369"/>
      <c r="AB215" s="369"/>
      <c r="AC215" s="369"/>
      <c r="AD215" s="369"/>
      <c r="AE215" s="369"/>
      <c r="AF215" s="369"/>
      <c r="AG215" s="369"/>
      <c r="AH215" s="369"/>
      <c r="AI215" s="369"/>
      <c r="AJ215" s="369"/>
      <c r="AK215" s="369"/>
      <c r="AL215" s="369"/>
      <c r="AM215" s="369"/>
      <c r="AN215" s="369"/>
      <c r="AO215" s="369"/>
      <c r="AP215" s="369"/>
      <c r="AQ215" s="369"/>
      <c r="AR215" s="372"/>
      <c r="AS215" s="372"/>
      <c r="AT215" s="372"/>
      <c r="AU215" s="373"/>
      <c r="AV215" s="11"/>
      <c r="AW215" s="11"/>
      <c r="AX215" s="11"/>
      <c r="AY215" s="8"/>
      <c r="AZ215" s="8"/>
      <c r="BA215" s="8"/>
      <c r="BB215" s="8"/>
      <c r="BC215" s="11"/>
      <c r="BD215" s="11"/>
      <c r="BE215" s="11"/>
      <c r="BF215" s="11"/>
      <c r="BG215" s="11"/>
      <c r="BH215" s="11"/>
      <c r="BI215" s="11"/>
      <c r="BJ215" s="11"/>
      <c r="BK215" s="8"/>
      <c r="BL215" s="8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375"/>
      <c r="EQ215" s="376"/>
      <c r="ER215" s="376"/>
      <c r="ES215" s="376"/>
      <c r="ET215" s="376"/>
      <c r="EU215" s="376"/>
      <c r="EV215" s="376"/>
      <c r="EW215" s="376"/>
      <c r="EX215" s="376"/>
      <c r="EY215" s="376"/>
      <c r="EZ215" s="376"/>
      <c r="FA215" s="376"/>
      <c r="FB215" s="376"/>
      <c r="FC215" s="376"/>
      <c r="FD215" s="376"/>
      <c r="FE215" s="376"/>
      <c r="FF215" s="376"/>
      <c r="FG215" s="376"/>
      <c r="FH215" s="376"/>
      <c r="FI215" s="376"/>
      <c r="FJ215" s="376"/>
      <c r="FK215" s="376"/>
      <c r="FL215" s="376"/>
      <c r="FM215" s="376"/>
      <c r="FN215" s="376"/>
      <c r="FO215" s="376"/>
      <c r="FP215" s="376"/>
      <c r="FQ215" s="376"/>
      <c r="FR215" s="376"/>
      <c r="FS215" s="376"/>
      <c r="FT215" s="376"/>
      <c r="FU215" s="376"/>
      <c r="FV215" s="376"/>
      <c r="FW215" s="376"/>
      <c r="FX215" s="376"/>
      <c r="FY215" s="376"/>
      <c r="FZ215" s="376"/>
      <c r="GA215" s="376"/>
      <c r="GB215" s="376"/>
      <c r="GC215" s="376"/>
      <c r="GD215" s="376"/>
      <c r="GE215" s="376"/>
      <c r="GF215" s="376"/>
      <c r="GG215" s="376"/>
      <c r="GH215" s="376"/>
      <c r="GI215" s="376"/>
      <c r="GJ215" s="376"/>
      <c r="GK215" s="376"/>
      <c r="GL215" s="376"/>
      <c r="GM215" s="376"/>
      <c r="GN215" s="376"/>
      <c r="GO215" s="376"/>
      <c r="GP215" s="376"/>
      <c r="GQ215" s="376"/>
      <c r="GR215" s="376"/>
      <c r="GS215" s="376"/>
      <c r="GT215" s="376"/>
      <c r="GU215" s="376"/>
      <c r="GV215" s="376"/>
      <c r="GW215" s="376"/>
      <c r="GX215" s="376"/>
      <c r="GY215" s="376"/>
      <c r="GZ215" s="376"/>
      <c r="HA215" s="376"/>
      <c r="HB215" s="376"/>
      <c r="HC215" s="376"/>
      <c r="HD215" s="376"/>
      <c r="HE215" s="376"/>
      <c r="HF215" s="376"/>
      <c r="HG215" s="376"/>
      <c r="HH215" s="376"/>
      <c r="HI215" s="376"/>
      <c r="HJ215" s="376"/>
      <c r="HK215" s="376"/>
      <c r="HL215" s="376"/>
      <c r="HM215" s="376"/>
      <c r="HN215" s="376"/>
      <c r="HO215" s="376"/>
      <c r="HP215" s="376"/>
      <c r="HQ215" s="376"/>
      <c r="HR215" s="376"/>
      <c r="HS215" s="376"/>
      <c r="HT215" s="376"/>
      <c r="HU215" s="376"/>
      <c r="HV215" s="376"/>
      <c r="HW215" s="376"/>
      <c r="HX215" s="376"/>
      <c r="HY215" s="376"/>
      <c r="HZ215" s="376"/>
      <c r="IA215" s="376"/>
      <c r="IB215" s="376"/>
      <c r="IC215" s="376"/>
      <c r="ID215" s="376"/>
      <c r="IE215" s="376"/>
      <c r="IF215" s="376"/>
      <c r="IG215" s="376"/>
      <c r="IH215" s="376"/>
      <c r="II215" s="376"/>
      <c r="IJ215" s="376"/>
    </row>
    <row r="216" spans="1:244" s="377" customFormat="1" ht="15" customHeight="1" x14ac:dyDescent="0.4">
      <c r="A216" s="410"/>
      <c r="B216" s="417"/>
      <c r="C216" s="354"/>
      <c r="D216" s="355"/>
      <c r="E216" s="374"/>
      <c r="F216" s="374"/>
      <c r="G216" s="374"/>
      <c r="H216" s="374"/>
      <c r="I216" s="374"/>
      <c r="J216" s="374"/>
      <c r="K216" s="374"/>
      <c r="L216" s="374"/>
      <c r="M216" s="374"/>
      <c r="N216" s="374"/>
      <c r="O216" s="374"/>
      <c r="P216" s="374"/>
      <c r="Q216" s="374"/>
      <c r="R216" s="374"/>
      <c r="S216" s="374"/>
      <c r="T216" s="374"/>
      <c r="U216" s="374"/>
      <c r="V216" s="374"/>
      <c r="W216" s="374"/>
      <c r="X216" s="369"/>
      <c r="Y216" s="369"/>
      <c r="Z216" s="369"/>
      <c r="AA216" s="369"/>
      <c r="AB216" s="369"/>
      <c r="AC216" s="369"/>
      <c r="AD216" s="369"/>
      <c r="AE216" s="369"/>
      <c r="AF216" s="369"/>
      <c r="AG216" s="369"/>
      <c r="AH216" s="369"/>
      <c r="AI216" s="369"/>
      <c r="AJ216" s="369"/>
      <c r="AK216" s="369"/>
      <c r="AL216" s="369"/>
      <c r="AM216" s="369"/>
      <c r="AN216" s="369"/>
      <c r="AO216" s="369"/>
      <c r="AP216" s="369"/>
      <c r="AQ216" s="369"/>
      <c r="AR216" s="372"/>
      <c r="AS216" s="372"/>
      <c r="AT216" s="372"/>
      <c r="AU216" s="373"/>
      <c r="AV216" s="11"/>
      <c r="AW216" s="11"/>
      <c r="AX216" s="11"/>
      <c r="AY216" s="8"/>
      <c r="AZ216" s="8"/>
      <c r="BA216" s="8"/>
      <c r="BB216" s="8"/>
      <c r="BC216" s="11"/>
      <c r="BD216" s="11"/>
      <c r="BE216" s="11"/>
      <c r="BF216" s="11"/>
      <c r="BG216" s="11"/>
      <c r="BH216" s="11"/>
      <c r="BI216" s="11"/>
      <c r="BJ216" s="11"/>
      <c r="BK216" s="8"/>
      <c r="BL216" s="8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375"/>
      <c r="EQ216" s="376"/>
      <c r="ER216" s="376"/>
      <c r="ES216" s="376"/>
      <c r="ET216" s="376"/>
      <c r="EU216" s="376"/>
      <c r="EV216" s="376"/>
      <c r="EW216" s="376"/>
      <c r="EX216" s="376"/>
      <c r="EY216" s="376"/>
      <c r="EZ216" s="376"/>
      <c r="FA216" s="376"/>
      <c r="FB216" s="376"/>
      <c r="FC216" s="376"/>
      <c r="FD216" s="376"/>
      <c r="FE216" s="376"/>
      <c r="FF216" s="376"/>
      <c r="FG216" s="376"/>
      <c r="FH216" s="376"/>
      <c r="FI216" s="376"/>
      <c r="FJ216" s="376"/>
      <c r="FK216" s="376"/>
      <c r="FL216" s="376"/>
      <c r="FM216" s="376"/>
      <c r="FN216" s="376"/>
      <c r="FO216" s="376"/>
      <c r="FP216" s="376"/>
      <c r="FQ216" s="376"/>
      <c r="FR216" s="376"/>
      <c r="FS216" s="376"/>
      <c r="FT216" s="376"/>
      <c r="FU216" s="376"/>
      <c r="FV216" s="376"/>
      <c r="FW216" s="376"/>
      <c r="FX216" s="376"/>
      <c r="FY216" s="376"/>
      <c r="FZ216" s="376"/>
      <c r="GA216" s="376"/>
      <c r="GB216" s="376"/>
      <c r="GC216" s="376"/>
      <c r="GD216" s="376"/>
      <c r="GE216" s="376"/>
      <c r="GF216" s="376"/>
      <c r="GG216" s="376"/>
      <c r="GH216" s="376"/>
      <c r="GI216" s="376"/>
      <c r="GJ216" s="376"/>
      <c r="GK216" s="376"/>
      <c r="GL216" s="376"/>
      <c r="GM216" s="376"/>
      <c r="GN216" s="376"/>
      <c r="GO216" s="376"/>
      <c r="GP216" s="376"/>
      <c r="GQ216" s="376"/>
      <c r="GR216" s="376"/>
      <c r="GS216" s="376"/>
      <c r="GT216" s="376"/>
      <c r="GU216" s="376"/>
      <c r="GV216" s="376"/>
      <c r="GW216" s="376"/>
      <c r="GX216" s="376"/>
      <c r="GY216" s="376"/>
      <c r="GZ216" s="376"/>
      <c r="HA216" s="376"/>
      <c r="HB216" s="376"/>
      <c r="HC216" s="376"/>
      <c r="HD216" s="376"/>
      <c r="HE216" s="376"/>
      <c r="HF216" s="376"/>
      <c r="HG216" s="376"/>
      <c r="HH216" s="376"/>
      <c r="HI216" s="376"/>
      <c r="HJ216" s="376"/>
      <c r="HK216" s="376"/>
      <c r="HL216" s="376"/>
      <c r="HM216" s="376"/>
      <c r="HN216" s="376"/>
      <c r="HO216" s="376"/>
      <c r="HP216" s="376"/>
      <c r="HQ216" s="376"/>
      <c r="HR216" s="376"/>
      <c r="HS216" s="376"/>
      <c r="HT216" s="376"/>
      <c r="HU216" s="376"/>
      <c r="HV216" s="376"/>
      <c r="HW216" s="376"/>
      <c r="HX216" s="376"/>
      <c r="HY216" s="376"/>
      <c r="HZ216" s="376"/>
      <c r="IA216" s="376"/>
      <c r="IB216" s="376"/>
      <c r="IC216" s="376"/>
      <c r="ID216" s="376"/>
      <c r="IE216" s="376"/>
      <c r="IF216" s="376"/>
      <c r="IG216" s="376"/>
      <c r="IH216" s="376"/>
      <c r="II216" s="376"/>
      <c r="IJ216" s="376"/>
    </row>
    <row r="217" spans="1:244" s="377" customFormat="1" ht="15" customHeight="1" x14ac:dyDescent="0.4">
      <c r="A217" s="410"/>
      <c r="B217" s="417"/>
      <c r="C217" s="354"/>
      <c r="D217" s="355"/>
      <c r="E217" s="374"/>
      <c r="F217" s="374"/>
      <c r="G217" s="374"/>
      <c r="H217" s="374"/>
      <c r="I217" s="374"/>
      <c r="J217" s="374"/>
      <c r="K217" s="374"/>
      <c r="L217" s="374"/>
      <c r="M217" s="374"/>
      <c r="N217" s="374"/>
      <c r="O217" s="374"/>
      <c r="P217" s="374"/>
      <c r="Q217" s="374"/>
      <c r="R217" s="374"/>
      <c r="S217" s="374"/>
      <c r="T217" s="374"/>
      <c r="U217" s="374"/>
      <c r="V217" s="374"/>
      <c r="W217" s="374"/>
      <c r="X217" s="369"/>
      <c r="Y217" s="369"/>
      <c r="Z217" s="369"/>
      <c r="AA217" s="369"/>
      <c r="AB217" s="369"/>
      <c r="AC217" s="369"/>
      <c r="AD217" s="369"/>
      <c r="AE217" s="369"/>
      <c r="AF217" s="369"/>
      <c r="AG217" s="369"/>
      <c r="AH217" s="369"/>
      <c r="AI217" s="369"/>
      <c r="AJ217" s="369"/>
      <c r="AK217" s="369"/>
      <c r="AL217" s="369"/>
      <c r="AM217" s="369"/>
      <c r="AN217" s="369"/>
      <c r="AO217" s="369"/>
      <c r="AP217" s="369"/>
      <c r="AQ217" s="369"/>
      <c r="AR217" s="372"/>
      <c r="AS217" s="372"/>
      <c r="AT217" s="372"/>
      <c r="AU217" s="373"/>
      <c r="AV217" s="11"/>
      <c r="AW217" s="11"/>
      <c r="AX217" s="11"/>
      <c r="AY217" s="8"/>
      <c r="AZ217" s="8"/>
      <c r="BA217" s="8"/>
      <c r="BB217" s="8"/>
      <c r="BC217" s="11"/>
      <c r="BD217" s="11"/>
      <c r="BE217" s="11"/>
      <c r="BF217" s="11"/>
      <c r="BG217" s="11"/>
      <c r="BH217" s="11"/>
      <c r="BI217" s="11"/>
      <c r="BJ217" s="11"/>
      <c r="BK217" s="8"/>
      <c r="BL217" s="8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375"/>
      <c r="EQ217" s="376"/>
      <c r="ER217" s="376"/>
      <c r="ES217" s="376"/>
      <c r="ET217" s="376"/>
      <c r="EU217" s="376"/>
      <c r="EV217" s="376"/>
      <c r="EW217" s="376"/>
      <c r="EX217" s="376"/>
      <c r="EY217" s="376"/>
      <c r="EZ217" s="376"/>
      <c r="FA217" s="376"/>
      <c r="FB217" s="376"/>
      <c r="FC217" s="376"/>
      <c r="FD217" s="376"/>
      <c r="FE217" s="376"/>
      <c r="FF217" s="376"/>
      <c r="FG217" s="376"/>
      <c r="FH217" s="376"/>
      <c r="FI217" s="376"/>
      <c r="FJ217" s="376"/>
      <c r="FK217" s="376"/>
      <c r="FL217" s="376"/>
      <c r="FM217" s="376"/>
      <c r="FN217" s="376"/>
      <c r="FO217" s="376"/>
      <c r="FP217" s="376"/>
      <c r="FQ217" s="376"/>
      <c r="FR217" s="376"/>
      <c r="FS217" s="376"/>
      <c r="FT217" s="376"/>
      <c r="FU217" s="376"/>
      <c r="FV217" s="376"/>
      <c r="FW217" s="376"/>
      <c r="FX217" s="376"/>
      <c r="FY217" s="376"/>
      <c r="FZ217" s="376"/>
      <c r="GA217" s="376"/>
      <c r="GB217" s="376"/>
      <c r="GC217" s="376"/>
      <c r="GD217" s="376"/>
      <c r="GE217" s="376"/>
      <c r="GF217" s="376"/>
      <c r="GG217" s="376"/>
      <c r="GH217" s="376"/>
      <c r="GI217" s="376"/>
      <c r="GJ217" s="376"/>
      <c r="GK217" s="376"/>
      <c r="GL217" s="376"/>
      <c r="GM217" s="376"/>
      <c r="GN217" s="376"/>
      <c r="GO217" s="376"/>
      <c r="GP217" s="376"/>
      <c r="GQ217" s="376"/>
      <c r="GR217" s="376"/>
      <c r="GS217" s="376"/>
      <c r="GT217" s="376"/>
      <c r="GU217" s="376"/>
      <c r="GV217" s="376"/>
      <c r="GW217" s="376"/>
      <c r="GX217" s="376"/>
      <c r="GY217" s="376"/>
      <c r="GZ217" s="376"/>
      <c r="HA217" s="376"/>
      <c r="HB217" s="376"/>
      <c r="HC217" s="376"/>
      <c r="HD217" s="376"/>
      <c r="HE217" s="376"/>
      <c r="HF217" s="376"/>
      <c r="HG217" s="376"/>
      <c r="HH217" s="376"/>
      <c r="HI217" s="376"/>
      <c r="HJ217" s="376"/>
      <c r="HK217" s="376"/>
      <c r="HL217" s="376"/>
      <c r="HM217" s="376"/>
      <c r="HN217" s="376"/>
      <c r="HO217" s="376"/>
      <c r="HP217" s="376"/>
      <c r="HQ217" s="376"/>
      <c r="HR217" s="376"/>
      <c r="HS217" s="376"/>
      <c r="HT217" s="376"/>
      <c r="HU217" s="376"/>
      <c r="HV217" s="376"/>
      <c r="HW217" s="376"/>
      <c r="HX217" s="376"/>
      <c r="HY217" s="376"/>
      <c r="HZ217" s="376"/>
      <c r="IA217" s="376"/>
      <c r="IB217" s="376"/>
      <c r="IC217" s="376"/>
      <c r="ID217" s="376"/>
      <c r="IE217" s="376"/>
      <c r="IF217" s="376"/>
      <c r="IG217" s="376"/>
      <c r="IH217" s="376"/>
      <c r="II217" s="376"/>
      <c r="IJ217" s="376"/>
    </row>
    <row r="218" spans="1:244" s="377" customFormat="1" ht="15" customHeight="1" x14ac:dyDescent="0.4">
      <c r="A218" s="410"/>
      <c r="B218" s="417"/>
      <c r="C218" s="354"/>
      <c r="D218" s="355"/>
      <c r="E218" s="374"/>
      <c r="F218" s="374"/>
      <c r="G218" s="374"/>
      <c r="H218" s="374"/>
      <c r="I218" s="374"/>
      <c r="J218" s="374"/>
      <c r="K218" s="374"/>
      <c r="L218" s="374"/>
      <c r="M218" s="374"/>
      <c r="N218" s="374"/>
      <c r="O218" s="374"/>
      <c r="P218" s="374"/>
      <c r="Q218" s="374"/>
      <c r="R218" s="374"/>
      <c r="S218" s="374"/>
      <c r="T218" s="374"/>
      <c r="U218" s="374"/>
      <c r="V218" s="374"/>
      <c r="W218" s="374"/>
      <c r="X218" s="369"/>
      <c r="Y218" s="369"/>
      <c r="Z218" s="369"/>
      <c r="AA218" s="369"/>
      <c r="AB218" s="369"/>
      <c r="AC218" s="369"/>
      <c r="AD218" s="369"/>
      <c r="AE218" s="369"/>
      <c r="AF218" s="369"/>
      <c r="AG218" s="369"/>
      <c r="AH218" s="369"/>
      <c r="AI218" s="369"/>
      <c r="AJ218" s="369"/>
      <c r="AK218" s="369"/>
      <c r="AL218" s="369"/>
      <c r="AM218" s="369"/>
      <c r="AN218" s="369"/>
      <c r="AO218" s="369"/>
      <c r="AP218" s="369"/>
      <c r="AQ218" s="369"/>
      <c r="AR218" s="372"/>
      <c r="AS218" s="372"/>
      <c r="AT218" s="372"/>
      <c r="AU218" s="373"/>
      <c r="AV218" s="11"/>
      <c r="AW218" s="11"/>
      <c r="AX218" s="11"/>
      <c r="AY218" s="8"/>
      <c r="AZ218" s="8"/>
      <c r="BA218" s="8"/>
      <c r="BB218" s="8"/>
      <c r="BC218" s="11"/>
      <c r="BD218" s="11"/>
      <c r="BE218" s="11"/>
      <c r="BF218" s="11"/>
      <c r="BG218" s="11"/>
      <c r="BH218" s="11"/>
      <c r="BI218" s="11"/>
      <c r="BJ218" s="11"/>
      <c r="BK218" s="8"/>
      <c r="BL218" s="8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375"/>
      <c r="EQ218" s="376"/>
      <c r="ER218" s="376"/>
      <c r="ES218" s="376"/>
      <c r="ET218" s="376"/>
      <c r="EU218" s="376"/>
      <c r="EV218" s="376"/>
      <c r="EW218" s="376"/>
      <c r="EX218" s="376"/>
      <c r="EY218" s="376"/>
      <c r="EZ218" s="376"/>
      <c r="FA218" s="376"/>
      <c r="FB218" s="376"/>
      <c r="FC218" s="376"/>
      <c r="FD218" s="376"/>
      <c r="FE218" s="376"/>
      <c r="FF218" s="376"/>
      <c r="FG218" s="376"/>
      <c r="FH218" s="376"/>
      <c r="FI218" s="376"/>
      <c r="FJ218" s="376"/>
      <c r="FK218" s="376"/>
      <c r="FL218" s="376"/>
      <c r="FM218" s="376"/>
      <c r="FN218" s="376"/>
      <c r="FO218" s="376"/>
      <c r="FP218" s="376"/>
      <c r="FQ218" s="376"/>
      <c r="FR218" s="376"/>
      <c r="FS218" s="376"/>
      <c r="FT218" s="376"/>
      <c r="FU218" s="376"/>
      <c r="FV218" s="376"/>
      <c r="FW218" s="376"/>
      <c r="FX218" s="376"/>
      <c r="FY218" s="376"/>
      <c r="FZ218" s="376"/>
      <c r="GA218" s="376"/>
      <c r="GB218" s="376"/>
      <c r="GC218" s="376"/>
      <c r="GD218" s="376"/>
      <c r="GE218" s="376"/>
      <c r="GF218" s="376"/>
      <c r="GG218" s="376"/>
      <c r="GH218" s="376"/>
      <c r="GI218" s="376"/>
      <c r="GJ218" s="376"/>
      <c r="GK218" s="376"/>
      <c r="GL218" s="376"/>
      <c r="GM218" s="376"/>
      <c r="GN218" s="376"/>
      <c r="GO218" s="376"/>
      <c r="GP218" s="376"/>
      <c r="GQ218" s="376"/>
      <c r="GR218" s="376"/>
      <c r="GS218" s="376"/>
      <c r="GT218" s="376"/>
      <c r="GU218" s="376"/>
      <c r="GV218" s="376"/>
      <c r="GW218" s="376"/>
      <c r="GX218" s="376"/>
      <c r="GY218" s="376"/>
      <c r="GZ218" s="376"/>
      <c r="HA218" s="376"/>
      <c r="HB218" s="376"/>
      <c r="HC218" s="376"/>
      <c r="HD218" s="376"/>
      <c r="HE218" s="376"/>
      <c r="HF218" s="376"/>
      <c r="HG218" s="376"/>
      <c r="HH218" s="376"/>
      <c r="HI218" s="376"/>
      <c r="HJ218" s="376"/>
      <c r="HK218" s="376"/>
      <c r="HL218" s="376"/>
      <c r="HM218" s="376"/>
      <c r="HN218" s="376"/>
      <c r="HO218" s="376"/>
      <c r="HP218" s="376"/>
      <c r="HQ218" s="376"/>
      <c r="HR218" s="376"/>
      <c r="HS218" s="376"/>
      <c r="HT218" s="376"/>
      <c r="HU218" s="376"/>
      <c r="HV218" s="376"/>
      <c r="HW218" s="376"/>
      <c r="HX218" s="376"/>
      <c r="HY218" s="376"/>
      <c r="HZ218" s="376"/>
      <c r="IA218" s="376"/>
      <c r="IB218" s="376"/>
      <c r="IC218" s="376"/>
      <c r="ID218" s="376"/>
      <c r="IE218" s="376"/>
      <c r="IF218" s="376"/>
      <c r="IG218" s="376"/>
      <c r="IH218" s="376"/>
      <c r="II218" s="376"/>
      <c r="IJ218" s="376"/>
    </row>
    <row r="219" spans="1:244" s="377" customFormat="1" ht="15" customHeight="1" x14ac:dyDescent="0.4">
      <c r="A219" s="410"/>
      <c r="B219" s="417"/>
      <c r="C219" s="354"/>
      <c r="D219" s="355"/>
      <c r="E219" s="374"/>
      <c r="F219" s="374"/>
      <c r="G219" s="374"/>
      <c r="H219" s="374"/>
      <c r="I219" s="374"/>
      <c r="J219" s="374"/>
      <c r="K219" s="374"/>
      <c r="L219" s="374"/>
      <c r="M219" s="374"/>
      <c r="N219" s="374"/>
      <c r="O219" s="374"/>
      <c r="P219" s="374"/>
      <c r="Q219" s="374"/>
      <c r="R219" s="374"/>
      <c r="S219" s="374"/>
      <c r="T219" s="374"/>
      <c r="U219" s="374"/>
      <c r="V219" s="374"/>
      <c r="W219" s="374"/>
      <c r="X219" s="369"/>
      <c r="Y219" s="369"/>
      <c r="Z219" s="369"/>
      <c r="AA219" s="369"/>
      <c r="AB219" s="369"/>
      <c r="AC219" s="369"/>
      <c r="AD219" s="369"/>
      <c r="AE219" s="369"/>
      <c r="AF219" s="369"/>
      <c r="AG219" s="369"/>
      <c r="AH219" s="369"/>
      <c r="AI219" s="369"/>
      <c r="AJ219" s="369"/>
      <c r="AK219" s="369"/>
      <c r="AL219" s="369"/>
      <c r="AM219" s="369"/>
      <c r="AN219" s="369"/>
      <c r="AO219" s="369"/>
      <c r="AP219" s="369"/>
      <c r="AQ219" s="369"/>
      <c r="AR219" s="372"/>
      <c r="AS219" s="372"/>
      <c r="AT219" s="372"/>
      <c r="AU219" s="373"/>
      <c r="AV219" s="11"/>
      <c r="AW219" s="11"/>
      <c r="AX219" s="11"/>
      <c r="AY219" s="8"/>
      <c r="AZ219" s="8"/>
      <c r="BA219" s="8"/>
      <c r="BB219" s="8"/>
      <c r="BC219" s="11"/>
      <c r="BD219" s="11"/>
      <c r="BE219" s="11"/>
      <c r="BF219" s="11"/>
      <c r="BG219" s="11"/>
      <c r="BH219" s="11"/>
      <c r="BI219" s="11"/>
      <c r="BJ219" s="11"/>
      <c r="BK219" s="8"/>
      <c r="BL219" s="8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375"/>
      <c r="EQ219" s="376"/>
      <c r="ER219" s="376"/>
      <c r="ES219" s="376"/>
      <c r="ET219" s="376"/>
      <c r="EU219" s="376"/>
      <c r="EV219" s="376"/>
      <c r="EW219" s="376"/>
      <c r="EX219" s="376"/>
      <c r="EY219" s="376"/>
      <c r="EZ219" s="376"/>
      <c r="FA219" s="376"/>
      <c r="FB219" s="376"/>
      <c r="FC219" s="376"/>
      <c r="FD219" s="376"/>
      <c r="FE219" s="376"/>
      <c r="FF219" s="376"/>
      <c r="FG219" s="376"/>
      <c r="FH219" s="376"/>
      <c r="FI219" s="376"/>
      <c r="FJ219" s="376"/>
      <c r="FK219" s="376"/>
      <c r="FL219" s="376"/>
      <c r="FM219" s="376"/>
      <c r="FN219" s="376"/>
      <c r="FO219" s="376"/>
      <c r="FP219" s="376"/>
      <c r="FQ219" s="376"/>
      <c r="FR219" s="376"/>
      <c r="FS219" s="376"/>
      <c r="FT219" s="376"/>
      <c r="FU219" s="376"/>
      <c r="FV219" s="376"/>
      <c r="FW219" s="376"/>
      <c r="FX219" s="376"/>
      <c r="FY219" s="376"/>
      <c r="FZ219" s="376"/>
      <c r="GA219" s="376"/>
      <c r="GB219" s="376"/>
      <c r="GC219" s="376"/>
      <c r="GD219" s="376"/>
      <c r="GE219" s="376"/>
      <c r="GF219" s="376"/>
      <c r="GG219" s="376"/>
      <c r="GH219" s="376"/>
      <c r="GI219" s="376"/>
      <c r="GJ219" s="376"/>
      <c r="GK219" s="376"/>
      <c r="GL219" s="376"/>
      <c r="GM219" s="376"/>
      <c r="GN219" s="376"/>
      <c r="GO219" s="376"/>
      <c r="GP219" s="376"/>
      <c r="GQ219" s="376"/>
      <c r="GR219" s="376"/>
      <c r="GS219" s="376"/>
      <c r="GT219" s="376"/>
      <c r="GU219" s="376"/>
      <c r="GV219" s="376"/>
      <c r="GW219" s="376"/>
      <c r="GX219" s="376"/>
      <c r="GY219" s="376"/>
      <c r="GZ219" s="376"/>
      <c r="HA219" s="376"/>
      <c r="HB219" s="376"/>
      <c r="HC219" s="376"/>
      <c r="HD219" s="376"/>
      <c r="HE219" s="376"/>
      <c r="HF219" s="376"/>
      <c r="HG219" s="376"/>
      <c r="HH219" s="376"/>
      <c r="HI219" s="376"/>
      <c r="HJ219" s="376"/>
      <c r="HK219" s="376"/>
      <c r="HL219" s="376"/>
      <c r="HM219" s="376"/>
      <c r="HN219" s="376"/>
      <c r="HO219" s="376"/>
      <c r="HP219" s="376"/>
      <c r="HQ219" s="376"/>
      <c r="HR219" s="376"/>
      <c r="HS219" s="376"/>
      <c r="HT219" s="376"/>
      <c r="HU219" s="376"/>
      <c r="HV219" s="376"/>
      <c r="HW219" s="376"/>
      <c r="HX219" s="376"/>
      <c r="HY219" s="376"/>
      <c r="HZ219" s="376"/>
      <c r="IA219" s="376"/>
      <c r="IB219" s="376"/>
      <c r="IC219" s="376"/>
      <c r="ID219" s="376"/>
      <c r="IE219" s="376"/>
      <c r="IF219" s="376"/>
      <c r="IG219" s="376"/>
      <c r="IH219" s="376"/>
      <c r="II219" s="376"/>
      <c r="IJ219" s="376"/>
    </row>
    <row r="220" spans="1:244" s="377" customFormat="1" ht="15" customHeight="1" x14ac:dyDescent="0.4">
      <c r="A220" s="410"/>
      <c r="B220" s="417"/>
      <c r="C220" s="354"/>
      <c r="D220" s="355"/>
      <c r="E220" s="374"/>
      <c r="F220" s="374"/>
      <c r="G220" s="374"/>
      <c r="H220" s="374"/>
      <c r="I220" s="374"/>
      <c r="J220" s="374"/>
      <c r="K220" s="374"/>
      <c r="L220" s="374"/>
      <c r="M220" s="374"/>
      <c r="N220" s="374"/>
      <c r="O220" s="374"/>
      <c r="P220" s="374"/>
      <c r="Q220" s="374"/>
      <c r="R220" s="374"/>
      <c r="S220" s="374"/>
      <c r="T220" s="374"/>
      <c r="U220" s="374"/>
      <c r="V220" s="374"/>
      <c r="W220" s="374"/>
      <c r="X220" s="369"/>
      <c r="Y220" s="369"/>
      <c r="Z220" s="369"/>
      <c r="AA220" s="369"/>
      <c r="AB220" s="369"/>
      <c r="AC220" s="369"/>
      <c r="AD220" s="369"/>
      <c r="AE220" s="369"/>
      <c r="AF220" s="369"/>
      <c r="AG220" s="369"/>
      <c r="AH220" s="369"/>
      <c r="AI220" s="369"/>
      <c r="AJ220" s="369"/>
      <c r="AK220" s="369"/>
      <c r="AL220" s="369"/>
      <c r="AM220" s="369"/>
      <c r="AN220" s="369"/>
      <c r="AO220" s="369"/>
      <c r="AP220" s="369"/>
      <c r="AQ220" s="369"/>
      <c r="AR220" s="372"/>
      <c r="AS220" s="372"/>
      <c r="AT220" s="372"/>
      <c r="AU220" s="373"/>
      <c r="AV220" s="11"/>
      <c r="AW220" s="11"/>
      <c r="AX220" s="11"/>
      <c r="AY220" s="8"/>
      <c r="AZ220" s="8"/>
      <c r="BA220" s="8"/>
      <c r="BB220" s="8"/>
      <c r="BC220" s="11"/>
      <c r="BD220" s="11"/>
      <c r="BE220" s="11"/>
      <c r="BF220" s="11"/>
      <c r="BG220" s="11"/>
      <c r="BH220" s="11"/>
      <c r="BI220" s="11"/>
      <c r="BJ220" s="11"/>
      <c r="BK220" s="8"/>
      <c r="BL220" s="8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375"/>
      <c r="EQ220" s="376"/>
      <c r="ER220" s="376"/>
      <c r="ES220" s="376"/>
      <c r="ET220" s="376"/>
      <c r="EU220" s="376"/>
      <c r="EV220" s="376"/>
      <c r="EW220" s="376"/>
      <c r="EX220" s="376"/>
      <c r="EY220" s="376"/>
      <c r="EZ220" s="376"/>
      <c r="FA220" s="376"/>
      <c r="FB220" s="376"/>
      <c r="FC220" s="376"/>
      <c r="FD220" s="376"/>
      <c r="FE220" s="376"/>
      <c r="FF220" s="376"/>
      <c r="FG220" s="376"/>
      <c r="FH220" s="376"/>
      <c r="FI220" s="376"/>
      <c r="FJ220" s="376"/>
      <c r="FK220" s="376"/>
      <c r="FL220" s="376"/>
      <c r="FM220" s="376"/>
      <c r="FN220" s="376"/>
      <c r="FO220" s="376"/>
      <c r="FP220" s="376"/>
      <c r="FQ220" s="376"/>
      <c r="FR220" s="376"/>
      <c r="FS220" s="376"/>
      <c r="FT220" s="376"/>
      <c r="FU220" s="376"/>
      <c r="FV220" s="376"/>
      <c r="FW220" s="376"/>
      <c r="FX220" s="376"/>
      <c r="FY220" s="376"/>
      <c r="FZ220" s="376"/>
      <c r="GA220" s="376"/>
      <c r="GB220" s="376"/>
      <c r="GC220" s="376"/>
      <c r="GD220" s="376"/>
      <c r="GE220" s="376"/>
      <c r="GF220" s="376"/>
      <c r="GG220" s="376"/>
      <c r="GH220" s="376"/>
      <c r="GI220" s="376"/>
      <c r="GJ220" s="376"/>
      <c r="GK220" s="376"/>
      <c r="GL220" s="376"/>
      <c r="GM220" s="376"/>
      <c r="GN220" s="376"/>
      <c r="GO220" s="376"/>
      <c r="GP220" s="376"/>
      <c r="GQ220" s="376"/>
      <c r="GR220" s="376"/>
      <c r="GS220" s="376"/>
      <c r="GT220" s="376"/>
      <c r="GU220" s="376"/>
      <c r="GV220" s="376"/>
      <c r="GW220" s="376"/>
      <c r="GX220" s="376"/>
      <c r="GY220" s="376"/>
      <c r="GZ220" s="376"/>
      <c r="HA220" s="376"/>
      <c r="HB220" s="376"/>
      <c r="HC220" s="376"/>
      <c r="HD220" s="376"/>
      <c r="HE220" s="376"/>
      <c r="HF220" s="376"/>
      <c r="HG220" s="376"/>
      <c r="HH220" s="376"/>
      <c r="HI220" s="376"/>
      <c r="HJ220" s="376"/>
      <c r="HK220" s="376"/>
      <c r="HL220" s="376"/>
      <c r="HM220" s="376"/>
      <c r="HN220" s="376"/>
      <c r="HO220" s="376"/>
      <c r="HP220" s="376"/>
      <c r="HQ220" s="376"/>
      <c r="HR220" s="376"/>
      <c r="HS220" s="376"/>
      <c r="HT220" s="376"/>
      <c r="HU220" s="376"/>
      <c r="HV220" s="376"/>
      <c r="HW220" s="376"/>
      <c r="HX220" s="376"/>
      <c r="HY220" s="376"/>
      <c r="HZ220" s="376"/>
      <c r="IA220" s="376"/>
      <c r="IB220" s="376"/>
      <c r="IC220" s="376"/>
      <c r="ID220" s="376"/>
      <c r="IE220" s="376"/>
      <c r="IF220" s="376"/>
      <c r="IG220" s="376"/>
      <c r="IH220" s="376"/>
      <c r="II220" s="376"/>
      <c r="IJ220" s="376"/>
    </row>
    <row r="221" spans="1:244" s="377" customFormat="1" ht="15" customHeight="1" x14ac:dyDescent="0.4">
      <c r="A221" s="410"/>
      <c r="B221" s="417"/>
      <c r="C221" s="354"/>
      <c r="D221" s="355"/>
      <c r="E221" s="374"/>
      <c r="F221" s="374"/>
      <c r="G221" s="374"/>
      <c r="H221" s="374"/>
      <c r="I221" s="374"/>
      <c r="J221" s="374"/>
      <c r="K221" s="374"/>
      <c r="L221" s="374"/>
      <c r="M221" s="374"/>
      <c r="N221" s="374"/>
      <c r="O221" s="374"/>
      <c r="P221" s="374"/>
      <c r="Q221" s="374"/>
      <c r="R221" s="374"/>
      <c r="S221" s="374"/>
      <c r="T221" s="374"/>
      <c r="U221" s="374"/>
      <c r="V221" s="374"/>
      <c r="W221" s="374"/>
      <c r="X221" s="369"/>
      <c r="Y221" s="369"/>
      <c r="Z221" s="369"/>
      <c r="AA221" s="369"/>
      <c r="AB221" s="369"/>
      <c r="AC221" s="369"/>
      <c r="AD221" s="369"/>
      <c r="AE221" s="369"/>
      <c r="AF221" s="369"/>
      <c r="AG221" s="369"/>
      <c r="AH221" s="369"/>
      <c r="AI221" s="369"/>
      <c r="AJ221" s="369"/>
      <c r="AK221" s="369"/>
      <c r="AL221" s="369"/>
      <c r="AM221" s="369"/>
      <c r="AN221" s="369"/>
      <c r="AO221" s="369"/>
      <c r="AP221" s="369"/>
      <c r="AQ221" s="369"/>
      <c r="AR221" s="372"/>
      <c r="AS221" s="372"/>
      <c r="AT221" s="372"/>
      <c r="AU221" s="373"/>
      <c r="AV221" s="11"/>
      <c r="AW221" s="11"/>
      <c r="AX221" s="11"/>
      <c r="AY221" s="8"/>
      <c r="AZ221" s="8"/>
      <c r="BA221" s="8"/>
      <c r="BB221" s="8"/>
      <c r="BC221" s="11"/>
      <c r="BD221" s="11"/>
      <c r="BE221" s="11"/>
      <c r="BF221" s="11"/>
      <c r="BG221" s="11"/>
      <c r="BH221" s="11"/>
      <c r="BI221" s="11"/>
      <c r="BJ221" s="11"/>
      <c r="BK221" s="8"/>
      <c r="BL221" s="8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375"/>
      <c r="EQ221" s="376"/>
      <c r="ER221" s="376"/>
      <c r="ES221" s="376"/>
      <c r="ET221" s="376"/>
      <c r="EU221" s="376"/>
      <c r="EV221" s="376"/>
      <c r="EW221" s="376"/>
      <c r="EX221" s="376"/>
      <c r="EY221" s="376"/>
      <c r="EZ221" s="376"/>
      <c r="FA221" s="376"/>
      <c r="FB221" s="376"/>
      <c r="FC221" s="376"/>
      <c r="FD221" s="376"/>
      <c r="FE221" s="376"/>
      <c r="FF221" s="376"/>
      <c r="FG221" s="376"/>
      <c r="FH221" s="376"/>
      <c r="FI221" s="376"/>
      <c r="FJ221" s="376"/>
      <c r="FK221" s="376"/>
      <c r="FL221" s="376"/>
      <c r="FM221" s="376"/>
      <c r="FN221" s="376"/>
      <c r="FO221" s="376"/>
      <c r="FP221" s="376"/>
      <c r="FQ221" s="376"/>
      <c r="FR221" s="376"/>
      <c r="FS221" s="376"/>
      <c r="FT221" s="376"/>
      <c r="FU221" s="376"/>
      <c r="FV221" s="376"/>
      <c r="FW221" s="376"/>
      <c r="FX221" s="376"/>
      <c r="FY221" s="376"/>
      <c r="FZ221" s="376"/>
      <c r="GA221" s="376"/>
      <c r="GB221" s="376"/>
      <c r="GC221" s="376"/>
      <c r="GD221" s="376"/>
      <c r="GE221" s="376"/>
      <c r="GF221" s="376"/>
      <c r="GG221" s="376"/>
      <c r="GH221" s="376"/>
      <c r="GI221" s="376"/>
      <c r="GJ221" s="376"/>
      <c r="GK221" s="376"/>
      <c r="GL221" s="376"/>
      <c r="GM221" s="376"/>
      <c r="GN221" s="376"/>
      <c r="GO221" s="376"/>
      <c r="GP221" s="376"/>
      <c r="GQ221" s="376"/>
      <c r="GR221" s="376"/>
      <c r="GS221" s="376"/>
      <c r="GT221" s="376"/>
      <c r="GU221" s="376"/>
      <c r="GV221" s="376"/>
      <c r="GW221" s="376"/>
      <c r="GX221" s="376"/>
      <c r="GY221" s="376"/>
      <c r="GZ221" s="376"/>
      <c r="HA221" s="376"/>
      <c r="HB221" s="376"/>
      <c r="HC221" s="376"/>
      <c r="HD221" s="376"/>
      <c r="HE221" s="376"/>
      <c r="HF221" s="376"/>
      <c r="HG221" s="376"/>
      <c r="HH221" s="376"/>
      <c r="HI221" s="376"/>
      <c r="HJ221" s="376"/>
      <c r="HK221" s="376"/>
      <c r="HL221" s="376"/>
      <c r="HM221" s="376"/>
      <c r="HN221" s="376"/>
      <c r="HO221" s="376"/>
      <c r="HP221" s="376"/>
      <c r="HQ221" s="376"/>
      <c r="HR221" s="376"/>
      <c r="HS221" s="376"/>
      <c r="HT221" s="376"/>
      <c r="HU221" s="376"/>
      <c r="HV221" s="376"/>
      <c r="HW221" s="376"/>
      <c r="HX221" s="376"/>
      <c r="HY221" s="376"/>
      <c r="HZ221" s="376"/>
      <c r="IA221" s="376"/>
      <c r="IB221" s="376"/>
      <c r="IC221" s="376"/>
      <c r="ID221" s="376"/>
      <c r="IE221" s="376"/>
      <c r="IF221" s="376"/>
      <c r="IG221" s="376"/>
      <c r="IH221" s="376"/>
      <c r="II221" s="376"/>
      <c r="IJ221" s="376"/>
    </row>
    <row r="222" spans="1:244" s="377" customFormat="1" ht="15" customHeight="1" x14ac:dyDescent="0.4">
      <c r="A222" s="410"/>
      <c r="B222" s="417"/>
      <c r="C222" s="354"/>
      <c r="D222" s="355"/>
      <c r="E222" s="374"/>
      <c r="F222" s="374"/>
      <c r="G222" s="374"/>
      <c r="H222" s="374"/>
      <c r="I222" s="374"/>
      <c r="J222" s="374"/>
      <c r="K222" s="374"/>
      <c r="L222" s="374"/>
      <c r="M222" s="374"/>
      <c r="N222" s="374"/>
      <c r="O222" s="374"/>
      <c r="P222" s="374"/>
      <c r="Q222" s="374"/>
      <c r="R222" s="374"/>
      <c r="S222" s="374"/>
      <c r="T222" s="374"/>
      <c r="U222" s="374"/>
      <c r="V222" s="374"/>
      <c r="W222" s="374"/>
      <c r="X222" s="369"/>
      <c r="Y222" s="369"/>
      <c r="Z222" s="369"/>
      <c r="AA222" s="369"/>
      <c r="AB222" s="369"/>
      <c r="AC222" s="369"/>
      <c r="AD222" s="369"/>
      <c r="AE222" s="369"/>
      <c r="AF222" s="369"/>
      <c r="AG222" s="369"/>
      <c r="AH222" s="369"/>
      <c r="AI222" s="369"/>
      <c r="AJ222" s="369"/>
      <c r="AK222" s="369"/>
      <c r="AL222" s="369"/>
      <c r="AM222" s="369"/>
      <c r="AN222" s="369"/>
      <c r="AO222" s="369"/>
      <c r="AP222" s="369"/>
      <c r="AQ222" s="369"/>
      <c r="AR222" s="372"/>
      <c r="AS222" s="372"/>
      <c r="AT222" s="372"/>
      <c r="AU222" s="373"/>
      <c r="AV222" s="11"/>
      <c r="AW222" s="11"/>
      <c r="AX222" s="11"/>
      <c r="AY222" s="8"/>
      <c r="AZ222" s="8"/>
      <c r="BA222" s="8"/>
      <c r="BB222" s="8"/>
      <c r="BC222" s="11"/>
      <c r="BD222" s="11"/>
      <c r="BE222" s="11"/>
      <c r="BF222" s="11"/>
      <c r="BG222" s="11"/>
      <c r="BH222" s="11"/>
      <c r="BI222" s="11"/>
      <c r="BJ222" s="11"/>
      <c r="BK222" s="8"/>
      <c r="BL222" s="8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375"/>
      <c r="EQ222" s="376"/>
      <c r="ER222" s="376"/>
      <c r="ES222" s="376"/>
      <c r="ET222" s="376"/>
      <c r="EU222" s="376"/>
      <c r="EV222" s="376"/>
      <c r="EW222" s="376"/>
      <c r="EX222" s="376"/>
      <c r="EY222" s="376"/>
      <c r="EZ222" s="376"/>
      <c r="FA222" s="376"/>
      <c r="FB222" s="376"/>
      <c r="FC222" s="376"/>
      <c r="FD222" s="376"/>
      <c r="FE222" s="376"/>
      <c r="FF222" s="376"/>
      <c r="FG222" s="376"/>
      <c r="FH222" s="376"/>
      <c r="FI222" s="376"/>
      <c r="FJ222" s="376"/>
      <c r="FK222" s="376"/>
      <c r="FL222" s="376"/>
      <c r="FM222" s="376"/>
      <c r="FN222" s="376"/>
      <c r="FO222" s="376"/>
      <c r="FP222" s="376"/>
      <c r="FQ222" s="376"/>
      <c r="FR222" s="376"/>
      <c r="FS222" s="376"/>
      <c r="FT222" s="376"/>
      <c r="FU222" s="376"/>
      <c r="FV222" s="376"/>
      <c r="FW222" s="376"/>
      <c r="FX222" s="376"/>
      <c r="FY222" s="376"/>
      <c r="FZ222" s="376"/>
      <c r="GA222" s="376"/>
      <c r="GB222" s="376"/>
      <c r="GC222" s="376"/>
      <c r="GD222" s="376"/>
      <c r="GE222" s="376"/>
      <c r="GF222" s="376"/>
      <c r="GG222" s="376"/>
      <c r="GH222" s="376"/>
      <c r="GI222" s="376"/>
      <c r="GJ222" s="376"/>
      <c r="GK222" s="376"/>
      <c r="GL222" s="376"/>
      <c r="GM222" s="376"/>
      <c r="GN222" s="376"/>
      <c r="GO222" s="376"/>
      <c r="GP222" s="376"/>
      <c r="GQ222" s="376"/>
      <c r="GR222" s="376"/>
      <c r="GS222" s="376"/>
      <c r="GT222" s="376"/>
      <c r="GU222" s="376"/>
      <c r="GV222" s="376"/>
      <c r="GW222" s="376"/>
      <c r="GX222" s="376"/>
      <c r="GY222" s="376"/>
      <c r="GZ222" s="376"/>
      <c r="HA222" s="376"/>
      <c r="HB222" s="376"/>
      <c r="HC222" s="376"/>
      <c r="HD222" s="376"/>
      <c r="HE222" s="376"/>
      <c r="HF222" s="376"/>
      <c r="HG222" s="376"/>
      <c r="HH222" s="376"/>
      <c r="HI222" s="376"/>
      <c r="HJ222" s="376"/>
      <c r="HK222" s="376"/>
      <c r="HL222" s="376"/>
      <c r="HM222" s="376"/>
      <c r="HN222" s="376"/>
      <c r="HO222" s="376"/>
      <c r="HP222" s="376"/>
      <c r="HQ222" s="376"/>
      <c r="HR222" s="376"/>
      <c r="HS222" s="376"/>
      <c r="HT222" s="376"/>
      <c r="HU222" s="376"/>
      <c r="HV222" s="376"/>
      <c r="HW222" s="376"/>
      <c r="HX222" s="376"/>
      <c r="HY222" s="376"/>
      <c r="HZ222" s="376"/>
      <c r="IA222" s="376"/>
      <c r="IB222" s="376"/>
      <c r="IC222" s="376"/>
      <c r="ID222" s="376"/>
      <c r="IE222" s="376"/>
      <c r="IF222" s="376"/>
      <c r="IG222" s="376"/>
      <c r="IH222" s="376"/>
      <c r="II222" s="376"/>
      <c r="IJ222" s="376"/>
    </row>
    <row r="223" spans="1:244" s="377" customFormat="1" ht="15" customHeight="1" x14ac:dyDescent="0.4">
      <c r="A223" s="410"/>
      <c r="B223" s="417"/>
      <c r="C223" s="354"/>
      <c r="D223" s="355"/>
      <c r="E223" s="374"/>
      <c r="F223" s="374"/>
      <c r="G223" s="374"/>
      <c r="H223" s="374"/>
      <c r="I223" s="374"/>
      <c r="J223" s="374"/>
      <c r="K223" s="374"/>
      <c r="L223" s="374"/>
      <c r="M223" s="374"/>
      <c r="N223" s="374"/>
      <c r="O223" s="374"/>
      <c r="P223" s="374"/>
      <c r="Q223" s="374"/>
      <c r="R223" s="374"/>
      <c r="S223" s="374"/>
      <c r="T223" s="374"/>
      <c r="U223" s="374"/>
      <c r="V223" s="374"/>
      <c r="W223" s="374"/>
      <c r="X223" s="369"/>
      <c r="Y223" s="369"/>
      <c r="Z223" s="369"/>
      <c r="AA223" s="369"/>
      <c r="AB223" s="369"/>
      <c r="AC223" s="369"/>
      <c r="AD223" s="369"/>
      <c r="AE223" s="369"/>
      <c r="AF223" s="369"/>
      <c r="AG223" s="369"/>
      <c r="AH223" s="369"/>
      <c r="AI223" s="369"/>
      <c r="AJ223" s="369"/>
      <c r="AK223" s="369"/>
      <c r="AL223" s="369"/>
      <c r="AM223" s="369"/>
      <c r="AN223" s="369"/>
      <c r="AO223" s="369"/>
      <c r="AP223" s="369"/>
      <c r="AQ223" s="369"/>
      <c r="AR223" s="372"/>
      <c r="AS223" s="372"/>
      <c r="AT223" s="372"/>
      <c r="AU223" s="373"/>
      <c r="AV223" s="11"/>
      <c r="AW223" s="11"/>
      <c r="AX223" s="11"/>
      <c r="AY223" s="8"/>
      <c r="AZ223" s="8"/>
      <c r="BA223" s="8"/>
      <c r="BB223" s="8"/>
      <c r="BC223" s="11"/>
      <c r="BD223" s="11"/>
      <c r="BE223" s="11"/>
      <c r="BF223" s="11"/>
      <c r="BG223" s="11"/>
      <c r="BH223" s="11"/>
      <c r="BI223" s="11"/>
      <c r="BJ223" s="11"/>
      <c r="BK223" s="8"/>
      <c r="BL223" s="8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375"/>
      <c r="EQ223" s="376"/>
      <c r="ER223" s="376"/>
      <c r="ES223" s="376"/>
      <c r="ET223" s="376"/>
      <c r="EU223" s="376"/>
      <c r="EV223" s="376"/>
      <c r="EW223" s="376"/>
      <c r="EX223" s="376"/>
      <c r="EY223" s="376"/>
      <c r="EZ223" s="376"/>
      <c r="FA223" s="376"/>
      <c r="FB223" s="376"/>
      <c r="FC223" s="376"/>
      <c r="FD223" s="376"/>
      <c r="FE223" s="376"/>
      <c r="FF223" s="376"/>
      <c r="FG223" s="376"/>
      <c r="FH223" s="376"/>
      <c r="FI223" s="376"/>
      <c r="FJ223" s="376"/>
      <c r="FK223" s="376"/>
      <c r="FL223" s="376"/>
      <c r="FM223" s="376"/>
      <c r="FN223" s="376"/>
      <c r="FO223" s="376"/>
      <c r="FP223" s="376"/>
      <c r="FQ223" s="376"/>
      <c r="FR223" s="376"/>
      <c r="FS223" s="376"/>
      <c r="FT223" s="376"/>
      <c r="FU223" s="376"/>
      <c r="FV223" s="376"/>
      <c r="FW223" s="376"/>
      <c r="FX223" s="376"/>
      <c r="FY223" s="376"/>
      <c r="FZ223" s="376"/>
      <c r="GA223" s="376"/>
      <c r="GB223" s="376"/>
      <c r="GC223" s="376"/>
      <c r="GD223" s="376"/>
      <c r="GE223" s="376"/>
      <c r="GF223" s="376"/>
      <c r="GG223" s="376"/>
      <c r="GH223" s="376"/>
      <c r="GI223" s="376"/>
      <c r="GJ223" s="376"/>
      <c r="GK223" s="376"/>
      <c r="GL223" s="376"/>
      <c r="GM223" s="376"/>
      <c r="GN223" s="376"/>
      <c r="GO223" s="376"/>
      <c r="GP223" s="376"/>
      <c r="GQ223" s="376"/>
      <c r="GR223" s="376"/>
      <c r="GS223" s="376"/>
      <c r="GT223" s="376"/>
      <c r="GU223" s="376"/>
      <c r="GV223" s="376"/>
      <c r="GW223" s="376"/>
      <c r="GX223" s="376"/>
      <c r="GY223" s="376"/>
      <c r="GZ223" s="376"/>
      <c r="HA223" s="376"/>
      <c r="HB223" s="376"/>
      <c r="HC223" s="376"/>
      <c r="HD223" s="376"/>
      <c r="HE223" s="376"/>
      <c r="HF223" s="376"/>
      <c r="HG223" s="376"/>
      <c r="HH223" s="376"/>
      <c r="HI223" s="376"/>
      <c r="HJ223" s="376"/>
      <c r="HK223" s="376"/>
      <c r="HL223" s="376"/>
      <c r="HM223" s="376"/>
      <c r="HN223" s="376"/>
      <c r="HO223" s="376"/>
      <c r="HP223" s="376"/>
      <c r="HQ223" s="376"/>
      <c r="HR223" s="376"/>
      <c r="HS223" s="376"/>
      <c r="HT223" s="376"/>
      <c r="HU223" s="376"/>
      <c r="HV223" s="376"/>
      <c r="HW223" s="376"/>
      <c r="HX223" s="376"/>
      <c r="HY223" s="376"/>
      <c r="HZ223" s="376"/>
      <c r="IA223" s="376"/>
      <c r="IB223" s="376"/>
      <c r="IC223" s="376"/>
      <c r="ID223" s="376"/>
      <c r="IE223" s="376"/>
      <c r="IF223" s="376"/>
      <c r="IG223" s="376"/>
      <c r="IH223" s="376"/>
      <c r="II223" s="376"/>
      <c r="IJ223" s="376"/>
    </row>
    <row r="224" spans="1:244" s="377" customFormat="1" ht="15" customHeight="1" x14ac:dyDescent="0.4">
      <c r="A224" s="410"/>
      <c r="B224" s="417"/>
      <c r="C224" s="354"/>
      <c r="D224" s="355"/>
      <c r="E224" s="374"/>
      <c r="F224" s="374"/>
      <c r="G224" s="374"/>
      <c r="H224" s="374"/>
      <c r="I224" s="374"/>
      <c r="J224" s="374"/>
      <c r="K224" s="374"/>
      <c r="L224" s="374"/>
      <c r="M224" s="374"/>
      <c r="N224" s="374"/>
      <c r="O224" s="374"/>
      <c r="P224" s="374"/>
      <c r="Q224" s="374"/>
      <c r="R224" s="374"/>
      <c r="S224" s="374"/>
      <c r="T224" s="374"/>
      <c r="U224" s="374"/>
      <c r="V224" s="374"/>
      <c r="W224" s="374"/>
      <c r="X224" s="369"/>
      <c r="Y224" s="369"/>
      <c r="Z224" s="369"/>
      <c r="AA224" s="369"/>
      <c r="AB224" s="369"/>
      <c r="AC224" s="369"/>
      <c r="AD224" s="369"/>
      <c r="AE224" s="369"/>
      <c r="AF224" s="369"/>
      <c r="AG224" s="369"/>
      <c r="AH224" s="369"/>
      <c r="AI224" s="369"/>
      <c r="AJ224" s="369"/>
      <c r="AK224" s="369"/>
      <c r="AL224" s="369"/>
      <c r="AM224" s="369"/>
      <c r="AN224" s="369"/>
      <c r="AO224" s="369"/>
      <c r="AP224" s="369"/>
      <c r="AQ224" s="369"/>
      <c r="AR224" s="372"/>
      <c r="AS224" s="372"/>
      <c r="AT224" s="372"/>
      <c r="AU224" s="373"/>
      <c r="AV224" s="11"/>
      <c r="AW224" s="11"/>
      <c r="AX224" s="11"/>
      <c r="AY224" s="8"/>
      <c r="AZ224" s="8"/>
      <c r="BA224" s="8"/>
      <c r="BB224" s="8"/>
      <c r="BC224" s="11"/>
      <c r="BD224" s="11"/>
      <c r="BE224" s="11"/>
      <c r="BF224" s="11"/>
      <c r="BG224" s="11"/>
      <c r="BH224" s="11"/>
      <c r="BI224" s="11"/>
      <c r="BJ224" s="11"/>
      <c r="BK224" s="8"/>
      <c r="BL224" s="8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375"/>
      <c r="EQ224" s="376"/>
      <c r="ER224" s="376"/>
      <c r="ES224" s="376"/>
      <c r="ET224" s="376"/>
      <c r="EU224" s="376"/>
      <c r="EV224" s="376"/>
      <c r="EW224" s="376"/>
      <c r="EX224" s="376"/>
      <c r="EY224" s="376"/>
      <c r="EZ224" s="376"/>
      <c r="FA224" s="376"/>
      <c r="FB224" s="376"/>
      <c r="FC224" s="376"/>
      <c r="FD224" s="376"/>
      <c r="FE224" s="376"/>
      <c r="FF224" s="376"/>
      <c r="FG224" s="376"/>
      <c r="FH224" s="376"/>
      <c r="FI224" s="376"/>
      <c r="FJ224" s="376"/>
      <c r="FK224" s="376"/>
      <c r="FL224" s="376"/>
      <c r="FM224" s="376"/>
      <c r="FN224" s="376"/>
      <c r="FO224" s="376"/>
      <c r="FP224" s="376"/>
      <c r="FQ224" s="376"/>
      <c r="FR224" s="376"/>
      <c r="FS224" s="376"/>
      <c r="FT224" s="376"/>
      <c r="FU224" s="376"/>
      <c r="FV224" s="376"/>
      <c r="FW224" s="376"/>
      <c r="FX224" s="376"/>
      <c r="FY224" s="376"/>
      <c r="FZ224" s="376"/>
      <c r="GA224" s="376"/>
      <c r="GB224" s="376"/>
      <c r="GC224" s="376"/>
      <c r="GD224" s="376"/>
      <c r="GE224" s="376"/>
      <c r="GF224" s="376"/>
      <c r="GG224" s="376"/>
      <c r="GH224" s="376"/>
      <c r="GI224" s="376"/>
      <c r="GJ224" s="376"/>
      <c r="GK224" s="376"/>
      <c r="GL224" s="376"/>
      <c r="GM224" s="376"/>
      <c r="GN224" s="376"/>
      <c r="GO224" s="376"/>
      <c r="GP224" s="376"/>
      <c r="GQ224" s="376"/>
      <c r="GR224" s="376"/>
      <c r="GS224" s="376"/>
      <c r="GT224" s="376"/>
      <c r="GU224" s="376"/>
      <c r="GV224" s="376"/>
      <c r="GW224" s="376"/>
      <c r="GX224" s="376"/>
      <c r="GY224" s="376"/>
      <c r="GZ224" s="376"/>
      <c r="HA224" s="376"/>
      <c r="HB224" s="376"/>
      <c r="HC224" s="376"/>
      <c r="HD224" s="376"/>
      <c r="HE224" s="376"/>
      <c r="HF224" s="376"/>
      <c r="HG224" s="376"/>
      <c r="HH224" s="376"/>
      <c r="HI224" s="376"/>
      <c r="HJ224" s="376"/>
      <c r="HK224" s="376"/>
      <c r="HL224" s="376"/>
      <c r="HM224" s="376"/>
      <c r="HN224" s="376"/>
      <c r="HO224" s="376"/>
      <c r="HP224" s="376"/>
      <c r="HQ224" s="376"/>
      <c r="HR224" s="376"/>
      <c r="HS224" s="376"/>
      <c r="HT224" s="376"/>
      <c r="HU224" s="376"/>
      <c r="HV224" s="376"/>
      <c r="HW224" s="376"/>
      <c r="HX224" s="376"/>
      <c r="HY224" s="376"/>
      <c r="HZ224" s="376"/>
      <c r="IA224" s="376"/>
      <c r="IB224" s="376"/>
      <c r="IC224" s="376"/>
      <c r="ID224" s="376"/>
      <c r="IE224" s="376"/>
      <c r="IF224" s="376"/>
      <c r="IG224" s="376"/>
      <c r="IH224" s="376"/>
      <c r="II224" s="376"/>
      <c r="IJ224" s="376"/>
    </row>
    <row r="225" spans="1:244" s="377" customFormat="1" ht="15" customHeight="1" x14ac:dyDescent="0.4">
      <c r="A225" s="410"/>
      <c r="B225" s="417"/>
      <c r="C225" s="354"/>
      <c r="D225" s="355"/>
      <c r="E225" s="374"/>
      <c r="F225" s="374"/>
      <c r="G225" s="374"/>
      <c r="H225" s="374"/>
      <c r="I225" s="374"/>
      <c r="J225" s="374"/>
      <c r="K225" s="374"/>
      <c r="L225" s="374"/>
      <c r="M225" s="374"/>
      <c r="N225" s="374"/>
      <c r="O225" s="374"/>
      <c r="P225" s="374"/>
      <c r="Q225" s="374"/>
      <c r="R225" s="374"/>
      <c r="S225" s="374"/>
      <c r="T225" s="374"/>
      <c r="U225" s="374"/>
      <c r="V225" s="374"/>
      <c r="W225" s="374"/>
      <c r="X225" s="369"/>
      <c r="Y225" s="369"/>
      <c r="Z225" s="369"/>
      <c r="AA225" s="369"/>
      <c r="AB225" s="369"/>
      <c r="AC225" s="369"/>
      <c r="AD225" s="369"/>
      <c r="AE225" s="369"/>
      <c r="AF225" s="369"/>
      <c r="AG225" s="369"/>
      <c r="AH225" s="369"/>
      <c r="AI225" s="369"/>
      <c r="AJ225" s="369"/>
      <c r="AK225" s="369"/>
      <c r="AL225" s="369"/>
      <c r="AM225" s="369"/>
      <c r="AN225" s="369"/>
      <c r="AO225" s="369"/>
      <c r="AP225" s="369"/>
      <c r="AQ225" s="369"/>
      <c r="AR225" s="372"/>
      <c r="AS225" s="372"/>
      <c r="AT225" s="372"/>
      <c r="AU225" s="373"/>
      <c r="AV225" s="11"/>
      <c r="AW225" s="11"/>
      <c r="AX225" s="11"/>
      <c r="AY225" s="8"/>
      <c r="AZ225" s="8"/>
      <c r="BA225" s="8"/>
      <c r="BB225" s="8"/>
      <c r="BC225" s="11"/>
      <c r="BD225" s="11"/>
      <c r="BE225" s="11"/>
      <c r="BF225" s="11"/>
      <c r="BG225" s="11"/>
      <c r="BH225" s="11"/>
      <c r="BI225" s="11"/>
      <c r="BJ225" s="11"/>
      <c r="BK225" s="8"/>
      <c r="BL225" s="8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375"/>
      <c r="EQ225" s="376"/>
      <c r="ER225" s="376"/>
      <c r="ES225" s="376"/>
      <c r="ET225" s="376"/>
      <c r="EU225" s="376"/>
      <c r="EV225" s="376"/>
      <c r="EW225" s="376"/>
      <c r="EX225" s="376"/>
      <c r="EY225" s="376"/>
      <c r="EZ225" s="376"/>
      <c r="FA225" s="376"/>
      <c r="FB225" s="376"/>
      <c r="FC225" s="376"/>
      <c r="FD225" s="376"/>
      <c r="FE225" s="376"/>
      <c r="FF225" s="376"/>
      <c r="FG225" s="376"/>
      <c r="FH225" s="376"/>
      <c r="FI225" s="376"/>
      <c r="FJ225" s="376"/>
      <c r="FK225" s="376"/>
      <c r="FL225" s="376"/>
      <c r="FM225" s="376"/>
      <c r="FN225" s="376"/>
      <c r="FO225" s="376"/>
      <c r="FP225" s="376"/>
      <c r="FQ225" s="376"/>
      <c r="FR225" s="376"/>
      <c r="FS225" s="376"/>
      <c r="FT225" s="376"/>
      <c r="FU225" s="376"/>
      <c r="FV225" s="376"/>
      <c r="FW225" s="376"/>
      <c r="FX225" s="376"/>
      <c r="FY225" s="376"/>
      <c r="FZ225" s="376"/>
      <c r="GA225" s="376"/>
      <c r="GB225" s="376"/>
      <c r="GC225" s="376"/>
      <c r="GD225" s="376"/>
      <c r="GE225" s="376"/>
      <c r="GF225" s="376"/>
      <c r="GG225" s="376"/>
      <c r="GH225" s="376"/>
      <c r="GI225" s="376"/>
      <c r="GJ225" s="376"/>
      <c r="GK225" s="376"/>
      <c r="GL225" s="376"/>
      <c r="GM225" s="376"/>
      <c r="GN225" s="376"/>
      <c r="GO225" s="376"/>
      <c r="GP225" s="376"/>
      <c r="GQ225" s="376"/>
      <c r="GR225" s="376"/>
      <c r="GS225" s="376"/>
      <c r="GT225" s="376"/>
      <c r="GU225" s="376"/>
      <c r="GV225" s="376"/>
      <c r="GW225" s="376"/>
      <c r="GX225" s="376"/>
      <c r="GY225" s="376"/>
      <c r="GZ225" s="376"/>
      <c r="HA225" s="376"/>
      <c r="HB225" s="376"/>
      <c r="HC225" s="376"/>
      <c r="HD225" s="376"/>
      <c r="HE225" s="376"/>
      <c r="HF225" s="376"/>
      <c r="HG225" s="376"/>
      <c r="HH225" s="376"/>
      <c r="HI225" s="376"/>
      <c r="HJ225" s="376"/>
      <c r="HK225" s="376"/>
      <c r="HL225" s="376"/>
      <c r="HM225" s="376"/>
      <c r="HN225" s="376"/>
      <c r="HO225" s="376"/>
      <c r="HP225" s="376"/>
      <c r="HQ225" s="376"/>
      <c r="HR225" s="376"/>
      <c r="HS225" s="376"/>
      <c r="HT225" s="376"/>
      <c r="HU225" s="376"/>
      <c r="HV225" s="376"/>
      <c r="HW225" s="376"/>
      <c r="HX225" s="376"/>
      <c r="HY225" s="376"/>
      <c r="HZ225" s="376"/>
      <c r="IA225" s="376"/>
      <c r="IB225" s="376"/>
      <c r="IC225" s="376"/>
      <c r="ID225" s="376"/>
      <c r="IE225" s="376"/>
      <c r="IF225" s="376"/>
      <c r="IG225" s="376"/>
      <c r="IH225" s="376"/>
      <c r="II225" s="376"/>
      <c r="IJ225" s="376"/>
    </row>
    <row r="226" spans="1:244" s="377" customFormat="1" ht="15" customHeight="1" x14ac:dyDescent="0.4">
      <c r="A226" s="410"/>
      <c r="B226" s="417"/>
      <c r="C226" s="354"/>
      <c r="D226" s="355"/>
      <c r="E226" s="374"/>
      <c r="F226" s="374"/>
      <c r="G226" s="374"/>
      <c r="H226" s="374"/>
      <c r="I226" s="374"/>
      <c r="J226" s="374"/>
      <c r="K226" s="374"/>
      <c r="L226" s="374"/>
      <c r="M226" s="374"/>
      <c r="N226" s="374"/>
      <c r="O226" s="374"/>
      <c r="P226" s="374"/>
      <c r="Q226" s="374"/>
      <c r="R226" s="374"/>
      <c r="S226" s="374"/>
      <c r="T226" s="374"/>
      <c r="U226" s="374"/>
      <c r="V226" s="374"/>
      <c r="W226" s="374"/>
      <c r="X226" s="369"/>
      <c r="Y226" s="369"/>
      <c r="Z226" s="369"/>
      <c r="AA226" s="369"/>
      <c r="AB226" s="369"/>
      <c r="AC226" s="369"/>
      <c r="AD226" s="369"/>
      <c r="AE226" s="369"/>
      <c r="AF226" s="369"/>
      <c r="AG226" s="369"/>
      <c r="AH226" s="369"/>
      <c r="AI226" s="369"/>
      <c r="AJ226" s="369"/>
      <c r="AK226" s="369"/>
      <c r="AL226" s="369"/>
      <c r="AM226" s="369"/>
      <c r="AN226" s="369"/>
      <c r="AO226" s="369"/>
      <c r="AP226" s="369"/>
      <c r="AQ226" s="369"/>
      <c r="AR226" s="372"/>
      <c r="AS226" s="372"/>
      <c r="AT226" s="372"/>
      <c r="AU226" s="373"/>
      <c r="AV226" s="11"/>
      <c r="AW226" s="11"/>
      <c r="AX226" s="11"/>
      <c r="AY226" s="8"/>
      <c r="AZ226" s="8"/>
      <c r="BA226" s="8"/>
      <c r="BB226" s="8"/>
      <c r="BC226" s="11"/>
      <c r="BD226" s="11"/>
      <c r="BE226" s="11"/>
      <c r="BF226" s="11"/>
      <c r="BG226" s="11"/>
      <c r="BH226" s="11"/>
      <c r="BI226" s="11"/>
      <c r="BJ226" s="11"/>
      <c r="BK226" s="8"/>
      <c r="BL226" s="8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375"/>
      <c r="EQ226" s="376"/>
      <c r="ER226" s="376"/>
      <c r="ES226" s="376"/>
      <c r="ET226" s="376"/>
      <c r="EU226" s="376"/>
      <c r="EV226" s="376"/>
      <c r="EW226" s="376"/>
      <c r="EX226" s="376"/>
      <c r="EY226" s="376"/>
      <c r="EZ226" s="376"/>
      <c r="FA226" s="376"/>
      <c r="FB226" s="376"/>
      <c r="FC226" s="376"/>
      <c r="FD226" s="376"/>
      <c r="FE226" s="376"/>
      <c r="FF226" s="376"/>
      <c r="FG226" s="376"/>
      <c r="FH226" s="376"/>
      <c r="FI226" s="376"/>
      <c r="FJ226" s="376"/>
      <c r="FK226" s="376"/>
      <c r="FL226" s="376"/>
      <c r="FM226" s="376"/>
      <c r="FN226" s="376"/>
      <c r="FO226" s="376"/>
      <c r="FP226" s="376"/>
      <c r="FQ226" s="376"/>
      <c r="FR226" s="376"/>
      <c r="FS226" s="376"/>
      <c r="FT226" s="376"/>
      <c r="FU226" s="376"/>
      <c r="FV226" s="376"/>
      <c r="FW226" s="376"/>
      <c r="FX226" s="376"/>
      <c r="FY226" s="376"/>
      <c r="FZ226" s="376"/>
      <c r="GA226" s="376"/>
      <c r="GB226" s="376"/>
      <c r="GC226" s="376"/>
      <c r="GD226" s="376"/>
      <c r="GE226" s="376"/>
      <c r="GF226" s="376"/>
      <c r="GG226" s="376"/>
      <c r="GH226" s="376"/>
      <c r="GI226" s="376"/>
      <c r="GJ226" s="376"/>
      <c r="GK226" s="376"/>
      <c r="GL226" s="376"/>
      <c r="GM226" s="376"/>
      <c r="GN226" s="376"/>
      <c r="GO226" s="376"/>
      <c r="GP226" s="376"/>
      <c r="GQ226" s="376"/>
      <c r="GR226" s="376"/>
      <c r="GS226" s="376"/>
      <c r="GT226" s="376"/>
      <c r="GU226" s="376"/>
      <c r="GV226" s="376"/>
      <c r="GW226" s="376"/>
      <c r="GX226" s="376"/>
      <c r="GY226" s="376"/>
      <c r="GZ226" s="376"/>
      <c r="HA226" s="376"/>
      <c r="HB226" s="376"/>
      <c r="HC226" s="376"/>
      <c r="HD226" s="376"/>
      <c r="HE226" s="376"/>
      <c r="HF226" s="376"/>
      <c r="HG226" s="376"/>
      <c r="HH226" s="376"/>
      <c r="HI226" s="376"/>
      <c r="HJ226" s="376"/>
      <c r="HK226" s="376"/>
      <c r="HL226" s="376"/>
      <c r="HM226" s="376"/>
      <c r="HN226" s="376"/>
      <c r="HO226" s="376"/>
      <c r="HP226" s="376"/>
      <c r="HQ226" s="376"/>
      <c r="HR226" s="376"/>
      <c r="HS226" s="376"/>
      <c r="HT226" s="376"/>
      <c r="HU226" s="376"/>
      <c r="HV226" s="376"/>
      <c r="HW226" s="376"/>
      <c r="HX226" s="376"/>
      <c r="HY226" s="376"/>
      <c r="HZ226" s="376"/>
      <c r="IA226" s="376"/>
      <c r="IB226" s="376"/>
      <c r="IC226" s="376"/>
      <c r="ID226" s="376"/>
      <c r="IE226" s="376"/>
      <c r="IF226" s="376"/>
      <c r="IG226" s="376"/>
      <c r="IH226" s="376"/>
      <c r="II226" s="376"/>
      <c r="IJ226" s="376"/>
    </row>
    <row r="227" spans="1:244" s="377" customFormat="1" ht="15" customHeight="1" x14ac:dyDescent="0.4">
      <c r="A227" s="410"/>
      <c r="B227" s="417"/>
      <c r="C227" s="354"/>
      <c r="D227" s="355"/>
      <c r="E227" s="374"/>
      <c r="F227" s="374"/>
      <c r="G227" s="374"/>
      <c r="H227" s="374"/>
      <c r="I227" s="374"/>
      <c r="J227" s="374"/>
      <c r="K227" s="374"/>
      <c r="L227" s="374"/>
      <c r="M227" s="374"/>
      <c r="N227" s="374"/>
      <c r="O227" s="374"/>
      <c r="P227" s="374"/>
      <c r="Q227" s="374"/>
      <c r="R227" s="374"/>
      <c r="S227" s="374"/>
      <c r="T227" s="374"/>
      <c r="U227" s="374"/>
      <c r="V227" s="374"/>
      <c r="W227" s="374"/>
      <c r="X227" s="369"/>
      <c r="Y227" s="369"/>
      <c r="Z227" s="369"/>
      <c r="AA227" s="369"/>
      <c r="AB227" s="369"/>
      <c r="AC227" s="369"/>
      <c r="AD227" s="369"/>
      <c r="AE227" s="369"/>
      <c r="AF227" s="369"/>
      <c r="AG227" s="369"/>
      <c r="AH227" s="369"/>
      <c r="AI227" s="369"/>
      <c r="AJ227" s="369"/>
      <c r="AK227" s="369"/>
      <c r="AL227" s="369"/>
      <c r="AM227" s="369"/>
      <c r="AN227" s="369"/>
      <c r="AO227" s="369"/>
      <c r="AP227" s="369"/>
      <c r="AQ227" s="369"/>
      <c r="AR227" s="372"/>
      <c r="AS227" s="372"/>
      <c r="AT227" s="372"/>
      <c r="AU227" s="373"/>
      <c r="AV227" s="11"/>
      <c r="AW227" s="11"/>
      <c r="AX227" s="11"/>
      <c r="AY227" s="8"/>
      <c r="AZ227" s="8"/>
      <c r="BA227" s="8"/>
      <c r="BB227" s="8"/>
      <c r="BC227" s="11"/>
      <c r="BD227" s="11"/>
      <c r="BE227" s="11"/>
      <c r="BF227" s="11"/>
      <c r="BG227" s="11"/>
      <c r="BH227" s="11"/>
      <c r="BI227" s="11"/>
      <c r="BJ227" s="11"/>
      <c r="BK227" s="8"/>
      <c r="BL227" s="8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375"/>
      <c r="EQ227" s="376"/>
      <c r="ER227" s="376"/>
      <c r="ES227" s="376"/>
      <c r="ET227" s="376"/>
      <c r="EU227" s="376"/>
      <c r="EV227" s="376"/>
      <c r="EW227" s="376"/>
      <c r="EX227" s="376"/>
      <c r="EY227" s="376"/>
      <c r="EZ227" s="376"/>
      <c r="FA227" s="376"/>
      <c r="FB227" s="376"/>
      <c r="FC227" s="376"/>
      <c r="FD227" s="376"/>
      <c r="FE227" s="376"/>
      <c r="FF227" s="376"/>
      <c r="FG227" s="376"/>
      <c r="FH227" s="376"/>
      <c r="FI227" s="376"/>
      <c r="FJ227" s="376"/>
      <c r="FK227" s="376"/>
      <c r="FL227" s="376"/>
      <c r="FM227" s="376"/>
      <c r="FN227" s="376"/>
      <c r="FO227" s="376"/>
      <c r="FP227" s="376"/>
      <c r="FQ227" s="376"/>
      <c r="FR227" s="376"/>
      <c r="FS227" s="376"/>
      <c r="FT227" s="376"/>
      <c r="FU227" s="376"/>
      <c r="FV227" s="376"/>
      <c r="FW227" s="376"/>
      <c r="FX227" s="376"/>
      <c r="FY227" s="376"/>
      <c r="FZ227" s="376"/>
      <c r="GA227" s="376"/>
      <c r="GB227" s="376"/>
      <c r="GC227" s="376"/>
      <c r="GD227" s="376"/>
      <c r="GE227" s="376"/>
      <c r="GF227" s="376"/>
      <c r="GG227" s="376"/>
      <c r="GH227" s="376"/>
      <c r="GI227" s="376"/>
      <c r="GJ227" s="376"/>
      <c r="GK227" s="376"/>
      <c r="GL227" s="376"/>
      <c r="GM227" s="376"/>
      <c r="GN227" s="376"/>
      <c r="GO227" s="376"/>
      <c r="GP227" s="376"/>
      <c r="GQ227" s="376"/>
      <c r="GR227" s="376"/>
      <c r="GS227" s="376"/>
      <c r="GT227" s="376"/>
      <c r="GU227" s="376"/>
      <c r="GV227" s="376"/>
      <c r="GW227" s="376"/>
      <c r="GX227" s="376"/>
      <c r="GY227" s="376"/>
      <c r="GZ227" s="376"/>
      <c r="HA227" s="376"/>
      <c r="HB227" s="376"/>
      <c r="HC227" s="376"/>
      <c r="HD227" s="376"/>
      <c r="HE227" s="376"/>
      <c r="HF227" s="376"/>
      <c r="HG227" s="376"/>
      <c r="HH227" s="376"/>
      <c r="HI227" s="376"/>
      <c r="HJ227" s="376"/>
      <c r="HK227" s="376"/>
      <c r="HL227" s="376"/>
      <c r="HM227" s="376"/>
      <c r="HN227" s="376"/>
      <c r="HO227" s="376"/>
      <c r="HP227" s="376"/>
      <c r="HQ227" s="376"/>
      <c r="HR227" s="376"/>
      <c r="HS227" s="376"/>
      <c r="HT227" s="376"/>
      <c r="HU227" s="376"/>
      <c r="HV227" s="376"/>
      <c r="HW227" s="376"/>
      <c r="HX227" s="376"/>
      <c r="HY227" s="376"/>
      <c r="HZ227" s="376"/>
      <c r="IA227" s="376"/>
      <c r="IB227" s="376"/>
      <c r="IC227" s="376"/>
      <c r="ID227" s="376"/>
      <c r="IE227" s="376"/>
      <c r="IF227" s="376"/>
      <c r="IG227" s="376"/>
      <c r="IH227" s="376"/>
      <c r="II227" s="376"/>
      <c r="IJ227" s="376"/>
    </row>
    <row r="228" spans="1:244" s="377" customFormat="1" ht="15" customHeight="1" x14ac:dyDescent="0.4">
      <c r="A228" s="410"/>
      <c r="B228" s="417"/>
      <c r="C228" s="354"/>
      <c r="D228" s="355"/>
      <c r="E228" s="374"/>
      <c r="F228" s="374"/>
      <c r="G228" s="374"/>
      <c r="H228" s="374"/>
      <c r="I228" s="374"/>
      <c r="J228" s="374"/>
      <c r="K228" s="374"/>
      <c r="L228" s="374"/>
      <c r="M228" s="374"/>
      <c r="N228" s="374"/>
      <c r="O228" s="374"/>
      <c r="P228" s="374"/>
      <c r="Q228" s="374"/>
      <c r="R228" s="374"/>
      <c r="S228" s="374"/>
      <c r="T228" s="374"/>
      <c r="U228" s="374"/>
      <c r="V228" s="374"/>
      <c r="W228" s="374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369"/>
      <c r="AK228" s="369"/>
      <c r="AL228" s="369"/>
      <c r="AM228" s="369"/>
      <c r="AN228" s="369"/>
      <c r="AO228" s="369"/>
      <c r="AP228" s="369"/>
      <c r="AQ228" s="369"/>
      <c r="AR228" s="372"/>
      <c r="AS228" s="372"/>
      <c r="AT228" s="372"/>
      <c r="AU228" s="373"/>
      <c r="AV228" s="11"/>
      <c r="AW228" s="11"/>
      <c r="AX228" s="11"/>
      <c r="AY228" s="8"/>
      <c r="AZ228" s="8"/>
      <c r="BA228" s="8"/>
      <c r="BB228" s="8"/>
      <c r="BC228" s="11"/>
      <c r="BD228" s="11"/>
      <c r="BE228" s="11"/>
      <c r="BF228" s="11"/>
      <c r="BG228" s="11"/>
      <c r="BH228" s="11"/>
      <c r="BI228" s="11"/>
      <c r="BJ228" s="11"/>
      <c r="BK228" s="8"/>
      <c r="BL228" s="8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375"/>
      <c r="EQ228" s="376"/>
      <c r="ER228" s="376"/>
      <c r="ES228" s="376"/>
      <c r="ET228" s="376"/>
      <c r="EU228" s="376"/>
      <c r="EV228" s="376"/>
      <c r="EW228" s="376"/>
      <c r="EX228" s="376"/>
      <c r="EY228" s="376"/>
      <c r="EZ228" s="376"/>
      <c r="FA228" s="376"/>
      <c r="FB228" s="376"/>
      <c r="FC228" s="376"/>
      <c r="FD228" s="376"/>
      <c r="FE228" s="376"/>
      <c r="FF228" s="376"/>
      <c r="FG228" s="376"/>
      <c r="FH228" s="376"/>
      <c r="FI228" s="376"/>
      <c r="FJ228" s="376"/>
      <c r="FK228" s="376"/>
      <c r="FL228" s="376"/>
      <c r="FM228" s="376"/>
      <c r="FN228" s="376"/>
      <c r="FO228" s="376"/>
      <c r="FP228" s="376"/>
      <c r="FQ228" s="376"/>
      <c r="FR228" s="376"/>
      <c r="FS228" s="376"/>
      <c r="FT228" s="376"/>
      <c r="FU228" s="376"/>
      <c r="FV228" s="376"/>
      <c r="FW228" s="376"/>
      <c r="FX228" s="376"/>
      <c r="FY228" s="376"/>
      <c r="FZ228" s="376"/>
      <c r="GA228" s="376"/>
      <c r="GB228" s="376"/>
      <c r="GC228" s="376"/>
      <c r="GD228" s="376"/>
      <c r="GE228" s="376"/>
      <c r="GF228" s="376"/>
      <c r="GG228" s="376"/>
      <c r="GH228" s="376"/>
      <c r="GI228" s="376"/>
      <c r="GJ228" s="376"/>
      <c r="GK228" s="376"/>
      <c r="GL228" s="376"/>
      <c r="GM228" s="376"/>
      <c r="GN228" s="376"/>
      <c r="GO228" s="376"/>
      <c r="GP228" s="376"/>
      <c r="GQ228" s="376"/>
      <c r="GR228" s="376"/>
      <c r="GS228" s="376"/>
      <c r="GT228" s="376"/>
      <c r="GU228" s="376"/>
      <c r="GV228" s="376"/>
      <c r="GW228" s="376"/>
      <c r="GX228" s="376"/>
      <c r="GY228" s="376"/>
      <c r="GZ228" s="376"/>
      <c r="HA228" s="376"/>
      <c r="HB228" s="376"/>
      <c r="HC228" s="376"/>
      <c r="HD228" s="376"/>
      <c r="HE228" s="376"/>
      <c r="HF228" s="376"/>
      <c r="HG228" s="376"/>
      <c r="HH228" s="376"/>
      <c r="HI228" s="376"/>
      <c r="HJ228" s="376"/>
      <c r="HK228" s="376"/>
      <c r="HL228" s="376"/>
      <c r="HM228" s="376"/>
      <c r="HN228" s="376"/>
      <c r="HO228" s="376"/>
      <c r="HP228" s="376"/>
      <c r="HQ228" s="376"/>
      <c r="HR228" s="376"/>
      <c r="HS228" s="376"/>
      <c r="HT228" s="376"/>
      <c r="HU228" s="376"/>
      <c r="HV228" s="376"/>
      <c r="HW228" s="376"/>
      <c r="HX228" s="376"/>
      <c r="HY228" s="376"/>
      <c r="HZ228" s="376"/>
      <c r="IA228" s="376"/>
      <c r="IB228" s="376"/>
      <c r="IC228" s="376"/>
      <c r="ID228" s="376"/>
      <c r="IE228" s="376"/>
      <c r="IF228" s="376"/>
      <c r="IG228" s="376"/>
      <c r="IH228" s="376"/>
      <c r="II228" s="376"/>
      <c r="IJ228" s="376"/>
    </row>
    <row r="229" spans="1:244" s="377" customFormat="1" ht="15" customHeight="1" x14ac:dyDescent="0.4">
      <c r="A229" s="410"/>
      <c r="B229" s="417"/>
      <c r="C229" s="354"/>
      <c r="D229" s="355"/>
      <c r="E229" s="374"/>
      <c r="F229" s="374"/>
      <c r="G229" s="374"/>
      <c r="H229" s="374"/>
      <c r="I229" s="374"/>
      <c r="J229" s="374"/>
      <c r="K229" s="374"/>
      <c r="L229" s="374"/>
      <c r="M229" s="374"/>
      <c r="N229" s="374"/>
      <c r="O229" s="374"/>
      <c r="P229" s="374"/>
      <c r="Q229" s="374"/>
      <c r="R229" s="374"/>
      <c r="S229" s="374"/>
      <c r="T229" s="374"/>
      <c r="U229" s="374"/>
      <c r="V229" s="374"/>
      <c r="W229" s="374"/>
      <c r="X229" s="369"/>
      <c r="Y229" s="369"/>
      <c r="Z229" s="369"/>
      <c r="AA229" s="369"/>
      <c r="AB229" s="369"/>
      <c r="AC229" s="369"/>
      <c r="AD229" s="369"/>
      <c r="AE229" s="369"/>
      <c r="AF229" s="369"/>
      <c r="AG229" s="369"/>
      <c r="AH229" s="369"/>
      <c r="AI229" s="369"/>
      <c r="AJ229" s="369"/>
      <c r="AK229" s="369"/>
      <c r="AL229" s="369"/>
      <c r="AM229" s="369"/>
      <c r="AN229" s="369"/>
      <c r="AO229" s="369"/>
      <c r="AP229" s="369"/>
      <c r="AQ229" s="369"/>
      <c r="AR229" s="372"/>
      <c r="AS229" s="372"/>
      <c r="AT229" s="372"/>
      <c r="AU229" s="373"/>
      <c r="AV229" s="11"/>
      <c r="AW229" s="11"/>
      <c r="AX229" s="11"/>
      <c r="AY229" s="8"/>
      <c r="AZ229" s="8"/>
      <c r="BA229" s="8"/>
      <c r="BB229" s="8"/>
      <c r="BC229" s="11"/>
      <c r="BD229" s="11"/>
      <c r="BE229" s="11"/>
      <c r="BF229" s="11"/>
      <c r="BG229" s="11"/>
      <c r="BH229" s="11"/>
      <c r="BI229" s="11"/>
      <c r="BJ229" s="11"/>
      <c r="BK229" s="8"/>
      <c r="BL229" s="8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375"/>
      <c r="EQ229" s="376"/>
      <c r="ER229" s="376"/>
      <c r="ES229" s="376"/>
      <c r="ET229" s="376"/>
      <c r="EU229" s="376"/>
      <c r="EV229" s="376"/>
      <c r="EW229" s="376"/>
      <c r="EX229" s="376"/>
      <c r="EY229" s="376"/>
      <c r="EZ229" s="376"/>
      <c r="FA229" s="376"/>
      <c r="FB229" s="376"/>
      <c r="FC229" s="376"/>
      <c r="FD229" s="376"/>
      <c r="FE229" s="376"/>
      <c r="FF229" s="376"/>
      <c r="FG229" s="376"/>
      <c r="FH229" s="376"/>
      <c r="FI229" s="376"/>
      <c r="FJ229" s="376"/>
      <c r="FK229" s="376"/>
      <c r="FL229" s="376"/>
      <c r="FM229" s="376"/>
      <c r="FN229" s="376"/>
      <c r="FO229" s="376"/>
      <c r="FP229" s="376"/>
      <c r="FQ229" s="376"/>
      <c r="FR229" s="376"/>
      <c r="FS229" s="376"/>
      <c r="FT229" s="376"/>
      <c r="FU229" s="376"/>
      <c r="FV229" s="376"/>
      <c r="FW229" s="376"/>
      <c r="FX229" s="376"/>
      <c r="FY229" s="376"/>
      <c r="FZ229" s="376"/>
      <c r="GA229" s="376"/>
      <c r="GB229" s="376"/>
      <c r="GC229" s="376"/>
      <c r="GD229" s="376"/>
      <c r="GE229" s="376"/>
      <c r="GF229" s="376"/>
      <c r="GG229" s="376"/>
      <c r="GH229" s="376"/>
      <c r="GI229" s="376"/>
      <c r="GJ229" s="376"/>
      <c r="GK229" s="376"/>
      <c r="GL229" s="376"/>
      <c r="GM229" s="376"/>
      <c r="GN229" s="376"/>
      <c r="GO229" s="376"/>
      <c r="GP229" s="376"/>
      <c r="GQ229" s="376"/>
      <c r="GR229" s="376"/>
      <c r="GS229" s="376"/>
      <c r="GT229" s="376"/>
      <c r="GU229" s="376"/>
      <c r="GV229" s="376"/>
      <c r="GW229" s="376"/>
      <c r="GX229" s="376"/>
      <c r="GY229" s="376"/>
      <c r="GZ229" s="376"/>
      <c r="HA229" s="376"/>
      <c r="HB229" s="376"/>
      <c r="HC229" s="376"/>
      <c r="HD229" s="376"/>
      <c r="HE229" s="376"/>
      <c r="HF229" s="376"/>
      <c r="HG229" s="376"/>
      <c r="HH229" s="376"/>
      <c r="HI229" s="376"/>
      <c r="HJ229" s="376"/>
      <c r="HK229" s="376"/>
      <c r="HL229" s="376"/>
      <c r="HM229" s="376"/>
      <c r="HN229" s="376"/>
      <c r="HO229" s="376"/>
      <c r="HP229" s="376"/>
      <c r="HQ229" s="376"/>
      <c r="HR229" s="376"/>
      <c r="HS229" s="376"/>
      <c r="HT229" s="376"/>
      <c r="HU229" s="376"/>
      <c r="HV229" s="376"/>
      <c r="HW229" s="376"/>
      <c r="HX229" s="376"/>
      <c r="HY229" s="376"/>
      <c r="HZ229" s="376"/>
      <c r="IA229" s="376"/>
      <c r="IB229" s="376"/>
      <c r="IC229" s="376"/>
      <c r="ID229" s="376"/>
      <c r="IE229" s="376"/>
      <c r="IF229" s="376"/>
      <c r="IG229" s="376"/>
      <c r="IH229" s="376"/>
      <c r="II229" s="376"/>
      <c r="IJ229" s="376"/>
    </row>
    <row r="230" spans="1:244" s="377" customFormat="1" ht="15" customHeight="1" x14ac:dyDescent="0.4">
      <c r="A230" s="410"/>
      <c r="B230" s="417"/>
      <c r="C230" s="354"/>
      <c r="D230" s="355"/>
      <c r="E230" s="374"/>
      <c r="F230" s="374"/>
      <c r="G230" s="374"/>
      <c r="H230" s="374"/>
      <c r="I230" s="374"/>
      <c r="J230" s="374"/>
      <c r="K230" s="374"/>
      <c r="L230" s="374"/>
      <c r="M230" s="374"/>
      <c r="N230" s="374"/>
      <c r="O230" s="374"/>
      <c r="P230" s="374"/>
      <c r="Q230" s="374"/>
      <c r="R230" s="374"/>
      <c r="S230" s="374"/>
      <c r="T230" s="374"/>
      <c r="U230" s="374"/>
      <c r="V230" s="374"/>
      <c r="W230" s="374"/>
      <c r="X230" s="369"/>
      <c r="Y230" s="369"/>
      <c r="Z230" s="369"/>
      <c r="AA230" s="369"/>
      <c r="AB230" s="369"/>
      <c r="AC230" s="369"/>
      <c r="AD230" s="369"/>
      <c r="AE230" s="369"/>
      <c r="AF230" s="369"/>
      <c r="AG230" s="369"/>
      <c r="AH230" s="369"/>
      <c r="AI230" s="369"/>
      <c r="AJ230" s="369"/>
      <c r="AK230" s="369"/>
      <c r="AL230" s="369"/>
      <c r="AM230" s="369"/>
      <c r="AN230" s="369"/>
      <c r="AO230" s="369"/>
      <c r="AP230" s="369"/>
      <c r="AQ230" s="369"/>
      <c r="AR230" s="372"/>
      <c r="AS230" s="372"/>
      <c r="AT230" s="372"/>
      <c r="AU230" s="373"/>
      <c r="AV230" s="11"/>
      <c r="AW230" s="11"/>
      <c r="AX230" s="11"/>
      <c r="AY230" s="8"/>
      <c r="AZ230" s="8"/>
      <c r="BA230" s="8"/>
      <c r="BB230" s="8"/>
      <c r="BC230" s="11"/>
      <c r="BD230" s="11"/>
      <c r="BE230" s="11"/>
      <c r="BF230" s="11"/>
      <c r="BG230" s="11"/>
      <c r="BH230" s="11"/>
      <c r="BI230" s="11"/>
      <c r="BJ230" s="11"/>
      <c r="BK230" s="8"/>
      <c r="BL230" s="8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375"/>
      <c r="EQ230" s="376"/>
      <c r="ER230" s="376"/>
      <c r="ES230" s="376"/>
      <c r="ET230" s="376"/>
      <c r="EU230" s="376"/>
      <c r="EV230" s="376"/>
      <c r="EW230" s="376"/>
      <c r="EX230" s="376"/>
      <c r="EY230" s="376"/>
      <c r="EZ230" s="376"/>
      <c r="FA230" s="376"/>
      <c r="FB230" s="376"/>
      <c r="FC230" s="376"/>
      <c r="FD230" s="376"/>
      <c r="FE230" s="376"/>
      <c r="FF230" s="376"/>
      <c r="FG230" s="376"/>
      <c r="FH230" s="376"/>
      <c r="FI230" s="376"/>
      <c r="FJ230" s="376"/>
      <c r="FK230" s="376"/>
      <c r="FL230" s="376"/>
      <c r="FM230" s="376"/>
      <c r="FN230" s="376"/>
      <c r="FO230" s="376"/>
      <c r="FP230" s="376"/>
      <c r="FQ230" s="376"/>
      <c r="FR230" s="376"/>
      <c r="FS230" s="376"/>
      <c r="FT230" s="376"/>
      <c r="FU230" s="376"/>
      <c r="FV230" s="376"/>
      <c r="FW230" s="376"/>
      <c r="FX230" s="376"/>
      <c r="FY230" s="376"/>
      <c r="FZ230" s="376"/>
      <c r="GA230" s="376"/>
      <c r="GB230" s="376"/>
      <c r="GC230" s="376"/>
      <c r="GD230" s="376"/>
      <c r="GE230" s="376"/>
      <c r="GF230" s="376"/>
      <c r="GG230" s="376"/>
      <c r="GH230" s="376"/>
      <c r="GI230" s="376"/>
      <c r="GJ230" s="376"/>
      <c r="GK230" s="376"/>
      <c r="GL230" s="376"/>
      <c r="GM230" s="376"/>
      <c r="GN230" s="376"/>
      <c r="GO230" s="376"/>
      <c r="GP230" s="376"/>
      <c r="GQ230" s="376"/>
      <c r="GR230" s="376"/>
      <c r="GS230" s="376"/>
      <c r="GT230" s="376"/>
      <c r="GU230" s="376"/>
      <c r="GV230" s="376"/>
      <c r="GW230" s="376"/>
      <c r="GX230" s="376"/>
      <c r="GY230" s="376"/>
      <c r="GZ230" s="376"/>
      <c r="HA230" s="376"/>
      <c r="HB230" s="376"/>
      <c r="HC230" s="376"/>
      <c r="HD230" s="376"/>
      <c r="HE230" s="376"/>
      <c r="HF230" s="376"/>
      <c r="HG230" s="376"/>
      <c r="HH230" s="376"/>
      <c r="HI230" s="376"/>
      <c r="HJ230" s="376"/>
      <c r="HK230" s="376"/>
      <c r="HL230" s="376"/>
      <c r="HM230" s="376"/>
      <c r="HN230" s="376"/>
      <c r="HO230" s="376"/>
      <c r="HP230" s="376"/>
      <c r="HQ230" s="376"/>
      <c r="HR230" s="376"/>
      <c r="HS230" s="376"/>
      <c r="HT230" s="376"/>
      <c r="HU230" s="376"/>
      <c r="HV230" s="376"/>
      <c r="HW230" s="376"/>
      <c r="HX230" s="376"/>
      <c r="HY230" s="376"/>
      <c r="HZ230" s="376"/>
      <c r="IA230" s="376"/>
      <c r="IB230" s="376"/>
      <c r="IC230" s="376"/>
      <c r="ID230" s="376"/>
      <c r="IE230" s="376"/>
      <c r="IF230" s="376"/>
      <c r="IG230" s="376"/>
      <c r="IH230" s="376"/>
      <c r="II230" s="376"/>
      <c r="IJ230" s="376"/>
    </row>
    <row r="231" spans="1:244" s="377" customFormat="1" ht="15" customHeight="1" x14ac:dyDescent="0.4">
      <c r="A231" s="410"/>
      <c r="B231" s="417"/>
      <c r="C231" s="354"/>
      <c r="D231" s="355"/>
      <c r="E231" s="374"/>
      <c r="F231" s="374"/>
      <c r="G231" s="374"/>
      <c r="H231" s="374"/>
      <c r="I231" s="374"/>
      <c r="J231" s="374"/>
      <c r="K231" s="374"/>
      <c r="L231" s="374"/>
      <c r="M231" s="374"/>
      <c r="N231" s="374"/>
      <c r="O231" s="374"/>
      <c r="P231" s="374"/>
      <c r="Q231" s="374"/>
      <c r="R231" s="374"/>
      <c r="S231" s="374"/>
      <c r="T231" s="374"/>
      <c r="U231" s="374"/>
      <c r="V231" s="374"/>
      <c r="W231" s="374"/>
      <c r="X231" s="369"/>
      <c r="Y231" s="369"/>
      <c r="Z231" s="369"/>
      <c r="AA231" s="369"/>
      <c r="AB231" s="369"/>
      <c r="AC231" s="369"/>
      <c r="AD231" s="369"/>
      <c r="AE231" s="369"/>
      <c r="AF231" s="369"/>
      <c r="AG231" s="369"/>
      <c r="AH231" s="369"/>
      <c r="AI231" s="369"/>
      <c r="AJ231" s="369"/>
      <c r="AK231" s="369"/>
      <c r="AL231" s="369"/>
      <c r="AM231" s="369"/>
      <c r="AN231" s="369"/>
      <c r="AO231" s="369"/>
      <c r="AP231" s="369"/>
      <c r="AQ231" s="369"/>
      <c r="AR231" s="372"/>
      <c r="AS231" s="372"/>
      <c r="AT231" s="372"/>
      <c r="AU231" s="373"/>
      <c r="AV231" s="11"/>
      <c r="AW231" s="11"/>
      <c r="AX231" s="11"/>
      <c r="AY231" s="8"/>
      <c r="AZ231" s="8"/>
      <c r="BA231" s="8"/>
      <c r="BB231" s="8"/>
      <c r="BC231" s="11"/>
      <c r="BD231" s="11"/>
      <c r="BE231" s="11"/>
      <c r="BF231" s="11"/>
      <c r="BG231" s="11"/>
      <c r="BH231" s="11"/>
      <c r="BI231" s="11"/>
      <c r="BJ231" s="11"/>
      <c r="BK231" s="8"/>
      <c r="BL231" s="8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375"/>
      <c r="EQ231" s="376"/>
      <c r="ER231" s="376"/>
      <c r="ES231" s="376"/>
      <c r="ET231" s="376"/>
      <c r="EU231" s="376"/>
      <c r="EV231" s="376"/>
      <c r="EW231" s="376"/>
      <c r="EX231" s="376"/>
      <c r="EY231" s="376"/>
      <c r="EZ231" s="376"/>
      <c r="FA231" s="376"/>
      <c r="FB231" s="376"/>
      <c r="FC231" s="376"/>
      <c r="FD231" s="376"/>
      <c r="FE231" s="376"/>
      <c r="FF231" s="376"/>
      <c r="FG231" s="376"/>
      <c r="FH231" s="376"/>
      <c r="FI231" s="376"/>
      <c r="FJ231" s="376"/>
      <c r="FK231" s="376"/>
      <c r="FL231" s="376"/>
      <c r="FM231" s="376"/>
      <c r="FN231" s="376"/>
      <c r="FO231" s="376"/>
      <c r="FP231" s="376"/>
      <c r="FQ231" s="376"/>
      <c r="FR231" s="376"/>
      <c r="FS231" s="376"/>
      <c r="FT231" s="376"/>
      <c r="FU231" s="376"/>
      <c r="FV231" s="376"/>
      <c r="FW231" s="376"/>
      <c r="FX231" s="376"/>
      <c r="FY231" s="376"/>
      <c r="FZ231" s="376"/>
      <c r="GA231" s="376"/>
      <c r="GB231" s="376"/>
      <c r="GC231" s="376"/>
      <c r="GD231" s="376"/>
      <c r="GE231" s="376"/>
      <c r="GF231" s="376"/>
      <c r="GG231" s="376"/>
      <c r="GH231" s="376"/>
      <c r="GI231" s="376"/>
      <c r="GJ231" s="376"/>
      <c r="GK231" s="376"/>
      <c r="GL231" s="376"/>
      <c r="GM231" s="376"/>
      <c r="GN231" s="376"/>
      <c r="GO231" s="376"/>
      <c r="GP231" s="376"/>
      <c r="GQ231" s="376"/>
      <c r="GR231" s="376"/>
      <c r="GS231" s="376"/>
      <c r="GT231" s="376"/>
      <c r="GU231" s="376"/>
      <c r="GV231" s="376"/>
      <c r="GW231" s="376"/>
      <c r="GX231" s="376"/>
      <c r="GY231" s="376"/>
      <c r="GZ231" s="376"/>
      <c r="HA231" s="376"/>
      <c r="HB231" s="376"/>
      <c r="HC231" s="376"/>
      <c r="HD231" s="376"/>
      <c r="HE231" s="376"/>
      <c r="HF231" s="376"/>
      <c r="HG231" s="376"/>
      <c r="HH231" s="376"/>
      <c r="HI231" s="376"/>
      <c r="HJ231" s="376"/>
      <c r="HK231" s="376"/>
      <c r="HL231" s="376"/>
      <c r="HM231" s="376"/>
      <c r="HN231" s="376"/>
      <c r="HO231" s="376"/>
      <c r="HP231" s="376"/>
      <c r="HQ231" s="376"/>
      <c r="HR231" s="376"/>
      <c r="HS231" s="376"/>
      <c r="HT231" s="376"/>
      <c r="HU231" s="376"/>
      <c r="HV231" s="376"/>
      <c r="HW231" s="376"/>
      <c r="HX231" s="376"/>
      <c r="HY231" s="376"/>
      <c r="HZ231" s="376"/>
      <c r="IA231" s="376"/>
      <c r="IB231" s="376"/>
      <c r="IC231" s="376"/>
      <c r="ID231" s="376"/>
      <c r="IE231" s="376"/>
      <c r="IF231" s="376"/>
      <c r="IG231" s="376"/>
      <c r="IH231" s="376"/>
      <c r="II231" s="376"/>
      <c r="IJ231" s="376"/>
    </row>
    <row r="232" spans="1:244" s="377" customFormat="1" ht="15" customHeight="1" x14ac:dyDescent="0.4">
      <c r="A232" s="410"/>
      <c r="B232" s="417"/>
      <c r="C232" s="354"/>
      <c r="D232" s="355"/>
      <c r="E232" s="374"/>
      <c r="F232" s="374"/>
      <c r="G232" s="374"/>
      <c r="H232" s="374"/>
      <c r="I232" s="374"/>
      <c r="J232" s="374"/>
      <c r="K232" s="374"/>
      <c r="L232" s="374"/>
      <c r="M232" s="374"/>
      <c r="N232" s="374"/>
      <c r="O232" s="374"/>
      <c r="P232" s="374"/>
      <c r="Q232" s="374"/>
      <c r="R232" s="374"/>
      <c r="S232" s="374"/>
      <c r="T232" s="374"/>
      <c r="U232" s="374"/>
      <c r="V232" s="374"/>
      <c r="W232" s="374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69"/>
      <c r="AI232" s="369"/>
      <c r="AJ232" s="369"/>
      <c r="AK232" s="369"/>
      <c r="AL232" s="369"/>
      <c r="AM232" s="369"/>
      <c r="AN232" s="369"/>
      <c r="AO232" s="369"/>
      <c r="AP232" s="369"/>
      <c r="AQ232" s="369"/>
      <c r="AR232" s="372"/>
      <c r="AS232" s="372"/>
      <c r="AT232" s="372"/>
      <c r="AU232" s="373"/>
      <c r="AV232" s="11"/>
      <c r="AW232" s="11"/>
      <c r="AX232" s="11"/>
      <c r="AY232" s="8"/>
      <c r="AZ232" s="8"/>
      <c r="BA232" s="8"/>
      <c r="BB232" s="8"/>
      <c r="BC232" s="11"/>
      <c r="BD232" s="11"/>
      <c r="BE232" s="11"/>
      <c r="BF232" s="11"/>
      <c r="BG232" s="11"/>
      <c r="BH232" s="11"/>
      <c r="BI232" s="11"/>
      <c r="BJ232" s="11"/>
      <c r="BK232" s="8"/>
      <c r="BL232" s="8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375"/>
      <c r="EQ232" s="376"/>
      <c r="ER232" s="376"/>
      <c r="ES232" s="376"/>
      <c r="ET232" s="376"/>
      <c r="EU232" s="376"/>
      <c r="EV232" s="376"/>
      <c r="EW232" s="376"/>
      <c r="EX232" s="376"/>
      <c r="EY232" s="376"/>
      <c r="EZ232" s="376"/>
      <c r="FA232" s="376"/>
      <c r="FB232" s="376"/>
      <c r="FC232" s="376"/>
      <c r="FD232" s="376"/>
      <c r="FE232" s="376"/>
      <c r="FF232" s="376"/>
      <c r="FG232" s="376"/>
      <c r="FH232" s="376"/>
      <c r="FI232" s="376"/>
      <c r="FJ232" s="376"/>
      <c r="FK232" s="376"/>
      <c r="FL232" s="376"/>
      <c r="FM232" s="376"/>
      <c r="FN232" s="376"/>
      <c r="FO232" s="376"/>
      <c r="FP232" s="376"/>
      <c r="FQ232" s="376"/>
      <c r="FR232" s="376"/>
      <c r="FS232" s="376"/>
      <c r="FT232" s="376"/>
      <c r="FU232" s="376"/>
      <c r="FV232" s="376"/>
      <c r="FW232" s="376"/>
      <c r="FX232" s="376"/>
      <c r="FY232" s="376"/>
      <c r="FZ232" s="376"/>
      <c r="GA232" s="376"/>
      <c r="GB232" s="376"/>
      <c r="GC232" s="376"/>
      <c r="GD232" s="376"/>
      <c r="GE232" s="376"/>
      <c r="GF232" s="376"/>
      <c r="GG232" s="376"/>
      <c r="GH232" s="376"/>
      <c r="GI232" s="376"/>
      <c r="GJ232" s="376"/>
      <c r="GK232" s="376"/>
      <c r="GL232" s="376"/>
      <c r="GM232" s="376"/>
      <c r="GN232" s="376"/>
      <c r="GO232" s="376"/>
      <c r="GP232" s="376"/>
      <c r="GQ232" s="376"/>
      <c r="GR232" s="376"/>
      <c r="GS232" s="376"/>
      <c r="GT232" s="376"/>
      <c r="GU232" s="376"/>
      <c r="GV232" s="376"/>
      <c r="GW232" s="376"/>
      <c r="GX232" s="376"/>
      <c r="GY232" s="376"/>
      <c r="GZ232" s="376"/>
      <c r="HA232" s="376"/>
      <c r="HB232" s="376"/>
      <c r="HC232" s="376"/>
      <c r="HD232" s="376"/>
      <c r="HE232" s="376"/>
      <c r="HF232" s="376"/>
      <c r="HG232" s="376"/>
      <c r="HH232" s="376"/>
      <c r="HI232" s="376"/>
      <c r="HJ232" s="376"/>
      <c r="HK232" s="376"/>
      <c r="HL232" s="376"/>
      <c r="HM232" s="376"/>
      <c r="HN232" s="376"/>
      <c r="HO232" s="376"/>
      <c r="HP232" s="376"/>
      <c r="HQ232" s="376"/>
      <c r="HR232" s="376"/>
      <c r="HS232" s="376"/>
      <c r="HT232" s="376"/>
      <c r="HU232" s="376"/>
      <c r="HV232" s="376"/>
      <c r="HW232" s="376"/>
      <c r="HX232" s="376"/>
      <c r="HY232" s="376"/>
      <c r="HZ232" s="376"/>
      <c r="IA232" s="376"/>
      <c r="IB232" s="376"/>
      <c r="IC232" s="376"/>
      <c r="ID232" s="376"/>
      <c r="IE232" s="376"/>
      <c r="IF232" s="376"/>
      <c r="IG232" s="376"/>
      <c r="IH232" s="376"/>
      <c r="II232" s="376"/>
      <c r="IJ232" s="376"/>
    </row>
    <row r="233" spans="1:244" s="377" customFormat="1" ht="15" customHeight="1" x14ac:dyDescent="0.4">
      <c r="A233" s="410"/>
      <c r="B233" s="417"/>
      <c r="C233" s="354"/>
      <c r="D233" s="355"/>
      <c r="E233" s="374"/>
      <c r="F233" s="374"/>
      <c r="G233" s="374"/>
      <c r="H233" s="374"/>
      <c r="I233" s="374"/>
      <c r="J233" s="374"/>
      <c r="K233" s="374"/>
      <c r="L233" s="374"/>
      <c r="M233" s="374"/>
      <c r="N233" s="374"/>
      <c r="O233" s="374"/>
      <c r="P233" s="374"/>
      <c r="Q233" s="374"/>
      <c r="R233" s="374"/>
      <c r="S233" s="374"/>
      <c r="T233" s="374"/>
      <c r="U233" s="374"/>
      <c r="V233" s="374"/>
      <c r="W233" s="374"/>
      <c r="X233" s="369"/>
      <c r="Y233" s="369"/>
      <c r="Z233" s="369"/>
      <c r="AA233" s="369"/>
      <c r="AB233" s="369"/>
      <c r="AC233" s="369"/>
      <c r="AD233" s="369"/>
      <c r="AE233" s="369"/>
      <c r="AF233" s="369"/>
      <c r="AG233" s="369"/>
      <c r="AH233" s="369"/>
      <c r="AI233" s="369"/>
      <c r="AJ233" s="369"/>
      <c r="AK233" s="369"/>
      <c r="AL233" s="369"/>
      <c r="AM233" s="369"/>
      <c r="AN233" s="369"/>
      <c r="AO233" s="369"/>
      <c r="AP233" s="369"/>
      <c r="AQ233" s="369"/>
      <c r="AR233" s="372"/>
      <c r="AS233" s="372"/>
      <c r="AT233" s="372"/>
      <c r="AU233" s="373"/>
      <c r="AV233" s="11"/>
      <c r="AW233" s="11"/>
      <c r="AX233" s="11"/>
      <c r="AY233" s="8"/>
      <c r="AZ233" s="8"/>
      <c r="BA233" s="8"/>
      <c r="BB233" s="8"/>
      <c r="BC233" s="11"/>
      <c r="BD233" s="11"/>
      <c r="BE233" s="11"/>
      <c r="BF233" s="11"/>
      <c r="BG233" s="11"/>
      <c r="BH233" s="11"/>
      <c r="BI233" s="11"/>
      <c r="BJ233" s="11"/>
      <c r="BK233" s="8"/>
      <c r="BL233" s="8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375"/>
      <c r="EQ233" s="376"/>
      <c r="ER233" s="376"/>
      <c r="ES233" s="376"/>
      <c r="ET233" s="376"/>
      <c r="EU233" s="376"/>
      <c r="EV233" s="376"/>
      <c r="EW233" s="376"/>
      <c r="EX233" s="376"/>
      <c r="EY233" s="376"/>
      <c r="EZ233" s="376"/>
      <c r="FA233" s="376"/>
      <c r="FB233" s="376"/>
      <c r="FC233" s="376"/>
      <c r="FD233" s="376"/>
      <c r="FE233" s="376"/>
      <c r="FF233" s="376"/>
      <c r="FG233" s="376"/>
      <c r="FH233" s="376"/>
      <c r="FI233" s="376"/>
      <c r="FJ233" s="376"/>
      <c r="FK233" s="376"/>
      <c r="FL233" s="376"/>
      <c r="FM233" s="376"/>
      <c r="FN233" s="376"/>
      <c r="FO233" s="376"/>
      <c r="FP233" s="376"/>
      <c r="FQ233" s="376"/>
      <c r="FR233" s="376"/>
      <c r="FS233" s="376"/>
      <c r="FT233" s="376"/>
      <c r="FU233" s="376"/>
      <c r="FV233" s="376"/>
      <c r="FW233" s="376"/>
      <c r="FX233" s="376"/>
      <c r="FY233" s="376"/>
      <c r="FZ233" s="376"/>
      <c r="GA233" s="376"/>
      <c r="GB233" s="376"/>
      <c r="GC233" s="376"/>
      <c r="GD233" s="376"/>
      <c r="GE233" s="376"/>
      <c r="GF233" s="376"/>
      <c r="GG233" s="376"/>
      <c r="GH233" s="376"/>
      <c r="GI233" s="376"/>
      <c r="GJ233" s="376"/>
      <c r="GK233" s="376"/>
      <c r="GL233" s="376"/>
      <c r="GM233" s="376"/>
      <c r="GN233" s="376"/>
      <c r="GO233" s="376"/>
      <c r="GP233" s="376"/>
      <c r="GQ233" s="376"/>
      <c r="GR233" s="376"/>
      <c r="GS233" s="376"/>
      <c r="GT233" s="376"/>
      <c r="GU233" s="376"/>
      <c r="GV233" s="376"/>
      <c r="GW233" s="376"/>
      <c r="GX233" s="376"/>
      <c r="GY233" s="376"/>
      <c r="GZ233" s="376"/>
      <c r="HA233" s="376"/>
      <c r="HB233" s="376"/>
      <c r="HC233" s="376"/>
      <c r="HD233" s="376"/>
      <c r="HE233" s="376"/>
      <c r="HF233" s="376"/>
      <c r="HG233" s="376"/>
      <c r="HH233" s="376"/>
      <c r="HI233" s="376"/>
      <c r="HJ233" s="376"/>
      <c r="HK233" s="376"/>
      <c r="HL233" s="376"/>
      <c r="HM233" s="376"/>
      <c r="HN233" s="376"/>
      <c r="HO233" s="376"/>
      <c r="HP233" s="376"/>
      <c r="HQ233" s="376"/>
      <c r="HR233" s="376"/>
      <c r="HS233" s="376"/>
      <c r="HT233" s="376"/>
      <c r="HU233" s="376"/>
      <c r="HV233" s="376"/>
      <c r="HW233" s="376"/>
      <c r="HX233" s="376"/>
      <c r="HY233" s="376"/>
      <c r="HZ233" s="376"/>
      <c r="IA233" s="376"/>
      <c r="IB233" s="376"/>
      <c r="IC233" s="376"/>
      <c r="ID233" s="376"/>
      <c r="IE233" s="376"/>
      <c r="IF233" s="376"/>
      <c r="IG233" s="376"/>
      <c r="IH233" s="376"/>
      <c r="II233" s="376"/>
      <c r="IJ233" s="376"/>
    </row>
    <row r="234" spans="1:244" s="377" customFormat="1" ht="15" customHeight="1" x14ac:dyDescent="0.4">
      <c r="A234" s="410"/>
      <c r="B234" s="417"/>
      <c r="C234" s="354"/>
      <c r="D234" s="355"/>
      <c r="E234" s="374"/>
      <c r="F234" s="374"/>
      <c r="G234" s="374"/>
      <c r="H234" s="374"/>
      <c r="I234" s="374"/>
      <c r="J234" s="374"/>
      <c r="K234" s="374"/>
      <c r="L234" s="374"/>
      <c r="M234" s="374"/>
      <c r="N234" s="374"/>
      <c r="O234" s="374"/>
      <c r="P234" s="374"/>
      <c r="Q234" s="374"/>
      <c r="R234" s="374"/>
      <c r="S234" s="374"/>
      <c r="T234" s="374"/>
      <c r="U234" s="374"/>
      <c r="V234" s="374"/>
      <c r="W234" s="374"/>
      <c r="X234" s="369"/>
      <c r="Y234" s="369"/>
      <c r="Z234" s="369"/>
      <c r="AA234" s="369"/>
      <c r="AB234" s="369"/>
      <c r="AC234" s="369"/>
      <c r="AD234" s="369"/>
      <c r="AE234" s="369"/>
      <c r="AF234" s="369"/>
      <c r="AG234" s="369"/>
      <c r="AH234" s="369"/>
      <c r="AI234" s="369"/>
      <c r="AJ234" s="369"/>
      <c r="AK234" s="369"/>
      <c r="AL234" s="369"/>
      <c r="AM234" s="369"/>
      <c r="AN234" s="369"/>
      <c r="AO234" s="369"/>
      <c r="AP234" s="369"/>
      <c r="AQ234" s="369"/>
      <c r="AR234" s="372"/>
      <c r="AS234" s="372"/>
      <c r="AT234" s="372"/>
      <c r="AU234" s="373"/>
      <c r="AV234" s="11"/>
      <c r="AW234" s="11"/>
      <c r="AX234" s="11"/>
      <c r="AY234" s="8"/>
      <c r="AZ234" s="8"/>
      <c r="BA234" s="8"/>
      <c r="BB234" s="8"/>
      <c r="BC234" s="11"/>
      <c r="BD234" s="11"/>
      <c r="BE234" s="11"/>
      <c r="BF234" s="11"/>
      <c r="BG234" s="11"/>
      <c r="BH234" s="11"/>
      <c r="BI234" s="11"/>
      <c r="BJ234" s="11"/>
      <c r="BK234" s="8"/>
      <c r="BL234" s="8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375"/>
      <c r="EQ234" s="376"/>
      <c r="ER234" s="376"/>
      <c r="ES234" s="376"/>
      <c r="ET234" s="376"/>
      <c r="EU234" s="376"/>
      <c r="EV234" s="376"/>
      <c r="EW234" s="376"/>
      <c r="EX234" s="376"/>
      <c r="EY234" s="376"/>
      <c r="EZ234" s="376"/>
      <c r="FA234" s="376"/>
      <c r="FB234" s="376"/>
      <c r="FC234" s="376"/>
      <c r="FD234" s="376"/>
      <c r="FE234" s="376"/>
      <c r="FF234" s="376"/>
      <c r="FG234" s="376"/>
      <c r="FH234" s="376"/>
      <c r="FI234" s="376"/>
      <c r="FJ234" s="376"/>
      <c r="FK234" s="376"/>
      <c r="FL234" s="376"/>
      <c r="FM234" s="376"/>
      <c r="FN234" s="376"/>
      <c r="FO234" s="376"/>
      <c r="FP234" s="376"/>
      <c r="FQ234" s="376"/>
      <c r="FR234" s="376"/>
      <c r="FS234" s="376"/>
      <c r="FT234" s="376"/>
      <c r="FU234" s="376"/>
      <c r="FV234" s="376"/>
      <c r="FW234" s="376"/>
      <c r="FX234" s="376"/>
      <c r="FY234" s="376"/>
      <c r="FZ234" s="376"/>
      <c r="GA234" s="376"/>
      <c r="GB234" s="376"/>
      <c r="GC234" s="376"/>
      <c r="GD234" s="376"/>
      <c r="GE234" s="376"/>
      <c r="GF234" s="376"/>
      <c r="GG234" s="376"/>
      <c r="GH234" s="376"/>
      <c r="GI234" s="376"/>
      <c r="GJ234" s="376"/>
      <c r="GK234" s="376"/>
      <c r="GL234" s="376"/>
      <c r="GM234" s="376"/>
      <c r="GN234" s="376"/>
      <c r="GO234" s="376"/>
      <c r="GP234" s="376"/>
      <c r="GQ234" s="376"/>
      <c r="GR234" s="376"/>
      <c r="GS234" s="376"/>
      <c r="GT234" s="376"/>
      <c r="GU234" s="376"/>
      <c r="GV234" s="376"/>
      <c r="GW234" s="376"/>
      <c r="GX234" s="376"/>
      <c r="GY234" s="376"/>
      <c r="GZ234" s="376"/>
      <c r="HA234" s="376"/>
      <c r="HB234" s="376"/>
      <c r="HC234" s="376"/>
      <c r="HD234" s="376"/>
      <c r="HE234" s="376"/>
      <c r="HF234" s="376"/>
      <c r="HG234" s="376"/>
      <c r="HH234" s="376"/>
      <c r="HI234" s="376"/>
      <c r="HJ234" s="376"/>
      <c r="HK234" s="376"/>
      <c r="HL234" s="376"/>
      <c r="HM234" s="376"/>
      <c r="HN234" s="376"/>
      <c r="HO234" s="376"/>
      <c r="HP234" s="376"/>
      <c r="HQ234" s="376"/>
      <c r="HR234" s="376"/>
      <c r="HS234" s="376"/>
      <c r="HT234" s="376"/>
      <c r="HU234" s="376"/>
      <c r="HV234" s="376"/>
      <c r="HW234" s="376"/>
      <c r="HX234" s="376"/>
      <c r="HY234" s="376"/>
      <c r="HZ234" s="376"/>
      <c r="IA234" s="376"/>
      <c r="IB234" s="376"/>
      <c r="IC234" s="376"/>
      <c r="ID234" s="376"/>
      <c r="IE234" s="376"/>
      <c r="IF234" s="376"/>
      <c r="IG234" s="376"/>
      <c r="IH234" s="376"/>
      <c r="II234" s="376"/>
      <c r="IJ234" s="376"/>
    </row>
    <row r="235" spans="1:244" s="377" customFormat="1" ht="15" customHeight="1" x14ac:dyDescent="0.4">
      <c r="A235" s="410"/>
      <c r="B235" s="417"/>
      <c r="C235" s="354"/>
      <c r="D235" s="355"/>
      <c r="E235" s="374"/>
      <c r="F235" s="374"/>
      <c r="G235" s="374"/>
      <c r="H235" s="374"/>
      <c r="I235" s="374"/>
      <c r="J235" s="374"/>
      <c r="K235" s="374"/>
      <c r="L235" s="374"/>
      <c r="M235" s="374"/>
      <c r="N235" s="374"/>
      <c r="O235" s="374"/>
      <c r="P235" s="374"/>
      <c r="Q235" s="374"/>
      <c r="R235" s="374"/>
      <c r="S235" s="374"/>
      <c r="T235" s="374"/>
      <c r="U235" s="374"/>
      <c r="V235" s="374"/>
      <c r="W235" s="374"/>
      <c r="X235" s="369"/>
      <c r="Y235" s="369"/>
      <c r="Z235" s="369"/>
      <c r="AA235" s="369"/>
      <c r="AB235" s="369"/>
      <c r="AC235" s="369"/>
      <c r="AD235" s="369"/>
      <c r="AE235" s="369"/>
      <c r="AF235" s="369"/>
      <c r="AG235" s="369"/>
      <c r="AH235" s="369"/>
      <c r="AI235" s="369"/>
      <c r="AJ235" s="369"/>
      <c r="AK235" s="369"/>
      <c r="AL235" s="369"/>
      <c r="AM235" s="369"/>
      <c r="AN235" s="369"/>
      <c r="AO235" s="369"/>
      <c r="AP235" s="369"/>
      <c r="AQ235" s="369"/>
      <c r="AR235" s="372"/>
      <c r="AS235" s="372"/>
      <c r="AT235" s="372"/>
      <c r="AU235" s="373"/>
      <c r="AV235" s="11"/>
      <c r="AW235" s="11"/>
      <c r="AX235" s="11"/>
      <c r="AY235" s="8"/>
      <c r="AZ235" s="8"/>
      <c r="BA235" s="8"/>
      <c r="BB235" s="8"/>
      <c r="BC235" s="11"/>
      <c r="BD235" s="11"/>
      <c r="BE235" s="11"/>
      <c r="BF235" s="11"/>
      <c r="BG235" s="11"/>
      <c r="BH235" s="11"/>
      <c r="BI235" s="11"/>
      <c r="BJ235" s="11"/>
      <c r="BK235" s="8"/>
      <c r="BL235" s="8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375"/>
      <c r="EQ235" s="376"/>
      <c r="ER235" s="376"/>
      <c r="ES235" s="376"/>
      <c r="ET235" s="376"/>
      <c r="EU235" s="376"/>
      <c r="EV235" s="376"/>
      <c r="EW235" s="376"/>
      <c r="EX235" s="376"/>
      <c r="EY235" s="376"/>
      <c r="EZ235" s="376"/>
      <c r="FA235" s="376"/>
      <c r="FB235" s="376"/>
      <c r="FC235" s="376"/>
      <c r="FD235" s="376"/>
      <c r="FE235" s="376"/>
      <c r="FF235" s="376"/>
      <c r="FG235" s="376"/>
      <c r="FH235" s="376"/>
      <c r="FI235" s="376"/>
      <c r="FJ235" s="376"/>
      <c r="FK235" s="376"/>
      <c r="FL235" s="376"/>
      <c r="FM235" s="376"/>
      <c r="FN235" s="376"/>
      <c r="FO235" s="376"/>
      <c r="FP235" s="376"/>
      <c r="FQ235" s="376"/>
      <c r="FR235" s="376"/>
      <c r="FS235" s="376"/>
      <c r="FT235" s="376"/>
      <c r="FU235" s="376"/>
      <c r="FV235" s="376"/>
      <c r="FW235" s="376"/>
      <c r="FX235" s="376"/>
      <c r="FY235" s="376"/>
      <c r="FZ235" s="376"/>
      <c r="GA235" s="376"/>
      <c r="GB235" s="376"/>
      <c r="GC235" s="376"/>
      <c r="GD235" s="376"/>
      <c r="GE235" s="376"/>
      <c r="GF235" s="376"/>
      <c r="GG235" s="376"/>
      <c r="GH235" s="376"/>
      <c r="GI235" s="376"/>
      <c r="GJ235" s="376"/>
      <c r="GK235" s="376"/>
      <c r="GL235" s="376"/>
      <c r="GM235" s="376"/>
      <c r="GN235" s="376"/>
      <c r="GO235" s="376"/>
      <c r="GP235" s="376"/>
      <c r="GQ235" s="376"/>
      <c r="GR235" s="376"/>
      <c r="GS235" s="376"/>
      <c r="GT235" s="376"/>
      <c r="GU235" s="376"/>
      <c r="GV235" s="376"/>
      <c r="GW235" s="376"/>
      <c r="GX235" s="376"/>
      <c r="GY235" s="376"/>
      <c r="GZ235" s="376"/>
      <c r="HA235" s="376"/>
      <c r="HB235" s="376"/>
      <c r="HC235" s="376"/>
      <c r="HD235" s="376"/>
      <c r="HE235" s="376"/>
      <c r="HF235" s="376"/>
      <c r="HG235" s="376"/>
      <c r="HH235" s="376"/>
      <c r="HI235" s="376"/>
      <c r="HJ235" s="376"/>
      <c r="HK235" s="376"/>
      <c r="HL235" s="376"/>
      <c r="HM235" s="376"/>
      <c r="HN235" s="376"/>
      <c r="HO235" s="376"/>
      <c r="HP235" s="376"/>
      <c r="HQ235" s="376"/>
      <c r="HR235" s="376"/>
      <c r="HS235" s="376"/>
      <c r="HT235" s="376"/>
      <c r="HU235" s="376"/>
      <c r="HV235" s="376"/>
      <c r="HW235" s="376"/>
      <c r="HX235" s="376"/>
      <c r="HY235" s="376"/>
      <c r="HZ235" s="376"/>
      <c r="IA235" s="376"/>
      <c r="IB235" s="376"/>
      <c r="IC235" s="376"/>
      <c r="ID235" s="376"/>
      <c r="IE235" s="376"/>
      <c r="IF235" s="376"/>
      <c r="IG235" s="376"/>
      <c r="IH235" s="376"/>
      <c r="II235" s="376"/>
      <c r="IJ235" s="376"/>
    </row>
    <row r="236" spans="1:244" s="377" customFormat="1" ht="15" customHeight="1" x14ac:dyDescent="0.4">
      <c r="A236" s="410"/>
      <c r="B236" s="417"/>
      <c r="C236" s="354"/>
      <c r="D236" s="355"/>
      <c r="E236" s="374"/>
      <c r="F236" s="374"/>
      <c r="G236" s="374"/>
      <c r="H236" s="374"/>
      <c r="I236" s="374"/>
      <c r="J236" s="374"/>
      <c r="K236" s="374"/>
      <c r="L236" s="374"/>
      <c r="M236" s="374"/>
      <c r="N236" s="374"/>
      <c r="O236" s="374"/>
      <c r="P236" s="374"/>
      <c r="Q236" s="374"/>
      <c r="R236" s="374"/>
      <c r="S236" s="374"/>
      <c r="T236" s="374"/>
      <c r="U236" s="374"/>
      <c r="V236" s="374"/>
      <c r="W236" s="374"/>
      <c r="X236" s="369"/>
      <c r="Y236" s="369"/>
      <c r="Z236" s="369"/>
      <c r="AA236" s="369"/>
      <c r="AB236" s="369"/>
      <c r="AC236" s="369"/>
      <c r="AD236" s="369"/>
      <c r="AE236" s="369"/>
      <c r="AF236" s="369"/>
      <c r="AG236" s="369"/>
      <c r="AH236" s="369"/>
      <c r="AI236" s="369"/>
      <c r="AJ236" s="369"/>
      <c r="AK236" s="369"/>
      <c r="AL236" s="369"/>
      <c r="AM236" s="369"/>
      <c r="AN236" s="369"/>
      <c r="AO236" s="369"/>
      <c r="AP236" s="369"/>
      <c r="AQ236" s="369"/>
      <c r="AR236" s="372"/>
      <c r="AS236" s="372"/>
      <c r="AT236" s="372"/>
      <c r="AU236" s="373"/>
      <c r="AV236" s="11"/>
      <c r="AW236" s="11"/>
      <c r="AX236" s="11"/>
      <c r="AY236" s="8"/>
      <c r="AZ236" s="8"/>
      <c r="BA236" s="8"/>
      <c r="BB236" s="8"/>
      <c r="BC236" s="11"/>
      <c r="BD236" s="11"/>
      <c r="BE236" s="11"/>
      <c r="BF236" s="11"/>
      <c r="BG236" s="11"/>
      <c r="BH236" s="11"/>
      <c r="BI236" s="11"/>
      <c r="BJ236" s="11"/>
      <c r="BK236" s="8"/>
      <c r="BL236" s="8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375"/>
      <c r="EQ236" s="376"/>
      <c r="ER236" s="376"/>
      <c r="ES236" s="376"/>
      <c r="ET236" s="376"/>
      <c r="EU236" s="376"/>
      <c r="EV236" s="376"/>
      <c r="EW236" s="376"/>
      <c r="EX236" s="376"/>
      <c r="EY236" s="376"/>
      <c r="EZ236" s="376"/>
      <c r="FA236" s="376"/>
      <c r="FB236" s="376"/>
      <c r="FC236" s="376"/>
      <c r="FD236" s="376"/>
      <c r="FE236" s="376"/>
      <c r="FF236" s="376"/>
      <c r="FG236" s="376"/>
      <c r="FH236" s="376"/>
      <c r="FI236" s="376"/>
      <c r="FJ236" s="376"/>
      <c r="FK236" s="376"/>
      <c r="FL236" s="376"/>
      <c r="FM236" s="376"/>
      <c r="FN236" s="376"/>
      <c r="FO236" s="376"/>
      <c r="FP236" s="376"/>
      <c r="FQ236" s="376"/>
      <c r="FR236" s="376"/>
      <c r="FS236" s="376"/>
      <c r="FT236" s="376"/>
      <c r="FU236" s="376"/>
      <c r="FV236" s="376"/>
      <c r="FW236" s="376"/>
      <c r="FX236" s="376"/>
      <c r="FY236" s="376"/>
      <c r="FZ236" s="376"/>
      <c r="GA236" s="376"/>
      <c r="GB236" s="376"/>
      <c r="GC236" s="376"/>
      <c r="GD236" s="376"/>
      <c r="GE236" s="376"/>
      <c r="GF236" s="376"/>
      <c r="GG236" s="376"/>
      <c r="GH236" s="376"/>
      <c r="GI236" s="376"/>
      <c r="GJ236" s="376"/>
      <c r="GK236" s="376"/>
      <c r="GL236" s="376"/>
      <c r="GM236" s="376"/>
      <c r="GN236" s="376"/>
      <c r="GO236" s="376"/>
      <c r="GP236" s="376"/>
      <c r="GQ236" s="376"/>
      <c r="GR236" s="376"/>
      <c r="GS236" s="376"/>
      <c r="GT236" s="376"/>
      <c r="GU236" s="376"/>
      <c r="GV236" s="376"/>
      <c r="GW236" s="376"/>
      <c r="GX236" s="376"/>
      <c r="GY236" s="376"/>
      <c r="GZ236" s="376"/>
      <c r="HA236" s="376"/>
      <c r="HB236" s="376"/>
      <c r="HC236" s="376"/>
      <c r="HD236" s="376"/>
      <c r="HE236" s="376"/>
      <c r="HF236" s="376"/>
      <c r="HG236" s="376"/>
      <c r="HH236" s="376"/>
      <c r="HI236" s="376"/>
      <c r="HJ236" s="376"/>
      <c r="HK236" s="376"/>
      <c r="HL236" s="376"/>
      <c r="HM236" s="376"/>
      <c r="HN236" s="376"/>
      <c r="HO236" s="376"/>
      <c r="HP236" s="376"/>
      <c r="HQ236" s="376"/>
      <c r="HR236" s="376"/>
      <c r="HS236" s="376"/>
      <c r="HT236" s="376"/>
      <c r="HU236" s="376"/>
      <c r="HV236" s="376"/>
      <c r="HW236" s="376"/>
      <c r="HX236" s="376"/>
      <c r="HY236" s="376"/>
      <c r="HZ236" s="376"/>
      <c r="IA236" s="376"/>
      <c r="IB236" s="376"/>
      <c r="IC236" s="376"/>
      <c r="ID236" s="376"/>
      <c r="IE236" s="376"/>
      <c r="IF236" s="376"/>
      <c r="IG236" s="376"/>
      <c r="IH236" s="376"/>
      <c r="II236" s="376"/>
      <c r="IJ236" s="376"/>
    </row>
    <row r="237" spans="1:244" s="377" customFormat="1" ht="15" customHeight="1" x14ac:dyDescent="0.4">
      <c r="A237" s="410"/>
      <c r="B237" s="417"/>
      <c r="C237" s="354"/>
      <c r="D237" s="355"/>
      <c r="E237" s="374"/>
      <c r="F237" s="374"/>
      <c r="G237" s="374"/>
      <c r="H237" s="374"/>
      <c r="I237" s="374"/>
      <c r="J237" s="374"/>
      <c r="K237" s="374"/>
      <c r="L237" s="374"/>
      <c r="M237" s="374"/>
      <c r="N237" s="374"/>
      <c r="O237" s="374"/>
      <c r="P237" s="374"/>
      <c r="Q237" s="374"/>
      <c r="R237" s="374"/>
      <c r="S237" s="374"/>
      <c r="T237" s="374"/>
      <c r="U237" s="374"/>
      <c r="V237" s="374"/>
      <c r="W237" s="374"/>
      <c r="X237" s="369"/>
      <c r="Y237" s="369"/>
      <c r="Z237" s="369"/>
      <c r="AA237" s="369"/>
      <c r="AB237" s="369"/>
      <c r="AC237" s="369"/>
      <c r="AD237" s="369"/>
      <c r="AE237" s="369"/>
      <c r="AF237" s="369"/>
      <c r="AG237" s="369"/>
      <c r="AH237" s="369"/>
      <c r="AI237" s="369"/>
      <c r="AJ237" s="369"/>
      <c r="AK237" s="369"/>
      <c r="AL237" s="369"/>
      <c r="AM237" s="369"/>
      <c r="AN237" s="369"/>
      <c r="AO237" s="369"/>
      <c r="AP237" s="369"/>
      <c r="AQ237" s="369"/>
      <c r="AR237" s="372"/>
      <c r="AS237" s="372"/>
      <c r="AT237" s="372"/>
      <c r="AU237" s="373"/>
      <c r="AV237" s="11"/>
      <c r="AW237" s="11"/>
      <c r="AX237" s="11"/>
      <c r="AY237" s="8"/>
      <c r="AZ237" s="8"/>
      <c r="BA237" s="8"/>
      <c r="BB237" s="8"/>
      <c r="BC237" s="11"/>
      <c r="BD237" s="11"/>
      <c r="BE237" s="11"/>
      <c r="BF237" s="11"/>
      <c r="BG237" s="11"/>
      <c r="BH237" s="11"/>
      <c r="BI237" s="11"/>
      <c r="BJ237" s="11"/>
      <c r="BK237" s="8"/>
      <c r="BL237" s="8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375"/>
      <c r="EQ237" s="376"/>
      <c r="ER237" s="376"/>
      <c r="ES237" s="376"/>
      <c r="ET237" s="376"/>
      <c r="EU237" s="376"/>
      <c r="EV237" s="376"/>
      <c r="EW237" s="376"/>
      <c r="EX237" s="376"/>
      <c r="EY237" s="376"/>
      <c r="EZ237" s="376"/>
      <c r="FA237" s="376"/>
      <c r="FB237" s="376"/>
      <c r="FC237" s="376"/>
      <c r="FD237" s="376"/>
      <c r="FE237" s="376"/>
      <c r="FF237" s="376"/>
      <c r="FG237" s="376"/>
      <c r="FH237" s="376"/>
      <c r="FI237" s="376"/>
      <c r="FJ237" s="376"/>
      <c r="FK237" s="376"/>
      <c r="FL237" s="376"/>
      <c r="FM237" s="376"/>
      <c r="FN237" s="376"/>
      <c r="FO237" s="376"/>
      <c r="FP237" s="376"/>
      <c r="FQ237" s="376"/>
      <c r="FR237" s="376"/>
      <c r="FS237" s="376"/>
      <c r="FT237" s="376"/>
      <c r="FU237" s="376"/>
      <c r="FV237" s="376"/>
      <c r="FW237" s="376"/>
      <c r="FX237" s="376"/>
      <c r="FY237" s="376"/>
      <c r="FZ237" s="376"/>
      <c r="GA237" s="376"/>
      <c r="GB237" s="376"/>
      <c r="GC237" s="376"/>
      <c r="GD237" s="376"/>
      <c r="GE237" s="376"/>
      <c r="GF237" s="376"/>
      <c r="GG237" s="376"/>
      <c r="GH237" s="376"/>
      <c r="GI237" s="376"/>
      <c r="GJ237" s="376"/>
      <c r="GK237" s="376"/>
      <c r="GL237" s="376"/>
      <c r="GM237" s="376"/>
      <c r="GN237" s="376"/>
      <c r="GO237" s="376"/>
      <c r="GP237" s="376"/>
      <c r="GQ237" s="376"/>
      <c r="GR237" s="376"/>
      <c r="GS237" s="376"/>
      <c r="GT237" s="376"/>
      <c r="GU237" s="376"/>
      <c r="GV237" s="376"/>
      <c r="GW237" s="376"/>
      <c r="GX237" s="376"/>
      <c r="GY237" s="376"/>
      <c r="GZ237" s="376"/>
      <c r="HA237" s="376"/>
      <c r="HB237" s="376"/>
      <c r="HC237" s="376"/>
      <c r="HD237" s="376"/>
      <c r="HE237" s="376"/>
      <c r="HF237" s="376"/>
      <c r="HG237" s="376"/>
      <c r="HH237" s="376"/>
      <c r="HI237" s="376"/>
      <c r="HJ237" s="376"/>
      <c r="HK237" s="376"/>
      <c r="HL237" s="376"/>
      <c r="HM237" s="376"/>
      <c r="HN237" s="376"/>
      <c r="HO237" s="376"/>
      <c r="HP237" s="376"/>
      <c r="HQ237" s="376"/>
      <c r="HR237" s="376"/>
      <c r="HS237" s="376"/>
      <c r="HT237" s="376"/>
      <c r="HU237" s="376"/>
      <c r="HV237" s="376"/>
      <c r="HW237" s="376"/>
      <c r="HX237" s="376"/>
      <c r="HY237" s="376"/>
      <c r="HZ237" s="376"/>
      <c r="IA237" s="376"/>
      <c r="IB237" s="376"/>
      <c r="IC237" s="376"/>
      <c r="ID237" s="376"/>
      <c r="IE237" s="376"/>
      <c r="IF237" s="376"/>
      <c r="IG237" s="376"/>
      <c r="IH237" s="376"/>
      <c r="II237" s="376"/>
      <c r="IJ237" s="376"/>
    </row>
    <row r="238" spans="1:244" s="377" customFormat="1" ht="15" customHeight="1" x14ac:dyDescent="0.4">
      <c r="A238" s="410"/>
      <c r="B238" s="417"/>
      <c r="C238" s="354"/>
      <c r="D238" s="355"/>
      <c r="E238" s="374"/>
      <c r="F238" s="374"/>
      <c r="G238" s="374"/>
      <c r="H238" s="374"/>
      <c r="I238" s="374"/>
      <c r="J238" s="374"/>
      <c r="K238" s="374"/>
      <c r="L238" s="374"/>
      <c r="M238" s="374"/>
      <c r="N238" s="374"/>
      <c r="O238" s="374"/>
      <c r="P238" s="374"/>
      <c r="Q238" s="374"/>
      <c r="R238" s="374"/>
      <c r="S238" s="374"/>
      <c r="T238" s="374"/>
      <c r="U238" s="374"/>
      <c r="V238" s="374"/>
      <c r="W238" s="374"/>
      <c r="X238" s="369"/>
      <c r="Y238" s="369"/>
      <c r="Z238" s="369"/>
      <c r="AA238" s="369"/>
      <c r="AB238" s="369"/>
      <c r="AC238" s="369"/>
      <c r="AD238" s="369"/>
      <c r="AE238" s="369"/>
      <c r="AF238" s="369"/>
      <c r="AG238" s="369"/>
      <c r="AH238" s="369"/>
      <c r="AI238" s="369"/>
      <c r="AJ238" s="369"/>
      <c r="AK238" s="369"/>
      <c r="AL238" s="369"/>
      <c r="AM238" s="369"/>
      <c r="AN238" s="369"/>
      <c r="AO238" s="369"/>
      <c r="AP238" s="369"/>
      <c r="AQ238" s="369"/>
      <c r="AR238" s="372"/>
      <c r="AS238" s="372"/>
      <c r="AT238" s="372"/>
      <c r="AU238" s="373"/>
      <c r="AV238" s="11"/>
      <c r="AW238" s="11"/>
      <c r="AX238" s="11"/>
      <c r="AY238" s="8"/>
      <c r="AZ238" s="8"/>
      <c r="BA238" s="8"/>
      <c r="BB238" s="8"/>
      <c r="BC238" s="11"/>
      <c r="BD238" s="11"/>
      <c r="BE238" s="11"/>
      <c r="BF238" s="11"/>
      <c r="BG238" s="11"/>
      <c r="BH238" s="11"/>
      <c r="BI238" s="11"/>
      <c r="BJ238" s="11"/>
      <c r="BK238" s="8"/>
      <c r="BL238" s="8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375"/>
      <c r="EQ238" s="376"/>
      <c r="ER238" s="376"/>
      <c r="ES238" s="376"/>
      <c r="ET238" s="376"/>
      <c r="EU238" s="376"/>
      <c r="EV238" s="376"/>
      <c r="EW238" s="376"/>
      <c r="EX238" s="376"/>
      <c r="EY238" s="376"/>
      <c r="EZ238" s="376"/>
      <c r="FA238" s="376"/>
      <c r="FB238" s="376"/>
      <c r="FC238" s="376"/>
      <c r="FD238" s="376"/>
      <c r="FE238" s="376"/>
      <c r="FF238" s="376"/>
      <c r="FG238" s="376"/>
      <c r="FH238" s="376"/>
      <c r="FI238" s="376"/>
      <c r="FJ238" s="376"/>
      <c r="FK238" s="376"/>
      <c r="FL238" s="376"/>
      <c r="FM238" s="376"/>
      <c r="FN238" s="376"/>
      <c r="FO238" s="376"/>
      <c r="FP238" s="376"/>
      <c r="FQ238" s="376"/>
      <c r="FR238" s="376"/>
      <c r="FS238" s="376"/>
      <c r="FT238" s="376"/>
      <c r="FU238" s="376"/>
      <c r="FV238" s="376"/>
      <c r="FW238" s="376"/>
      <c r="FX238" s="376"/>
      <c r="FY238" s="376"/>
      <c r="FZ238" s="376"/>
      <c r="GA238" s="376"/>
      <c r="GB238" s="376"/>
      <c r="GC238" s="376"/>
      <c r="GD238" s="376"/>
      <c r="GE238" s="376"/>
      <c r="GF238" s="376"/>
      <c r="GG238" s="376"/>
      <c r="GH238" s="376"/>
      <c r="GI238" s="376"/>
      <c r="GJ238" s="376"/>
      <c r="GK238" s="376"/>
      <c r="GL238" s="376"/>
      <c r="GM238" s="376"/>
      <c r="GN238" s="376"/>
      <c r="GO238" s="376"/>
      <c r="GP238" s="376"/>
      <c r="GQ238" s="376"/>
      <c r="GR238" s="376"/>
      <c r="GS238" s="376"/>
      <c r="GT238" s="376"/>
      <c r="GU238" s="376"/>
      <c r="GV238" s="376"/>
      <c r="GW238" s="376"/>
      <c r="GX238" s="376"/>
      <c r="GY238" s="376"/>
      <c r="GZ238" s="376"/>
      <c r="HA238" s="376"/>
      <c r="HB238" s="376"/>
      <c r="HC238" s="376"/>
      <c r="HD238" s="376"/>
      <c r="HE238" s="376"/>
      <c r="HF238" s="376"/>
      <c r="HG238" s="376"/>
      <c r="HH238" s="376"/>
      <c r="HI238" s="376"/>
      <c r="HJ238" s="376"/>
      <c r="HK238" s="376"/>
      <c r="HL238" s="376"/>
      <c r="HM238" s="376"/>
      <c r="HN238" s="376"/>
      <c r="HO238" s="376"/>
      <c r="HP238" s="376"/>
      <c r="HQ238" s="376"/>
      <c r="HR238" s="376"/>
      <c r="HS238" s="376"/>
      <c r="HT238" s="376"/>
      <c r="HU238" s="376"/>
      <c r="HV238" s="376"/>
      <c r="HW238" s="376"/>
      <c r="HX238" s="376"/>
      <c r="HY238" s="376"/>
      <c r="HZ238" s="376"/>
      <c r="IA238" s="376"/>
      <c r="IB238" s="376"/>
      <c r="IC238" s="376"/>
      <c r="ID238" s="376"/>
      <c r="IE238" s="376"/>
      <c r="IF238" s="376"/>
      <c r="IG238" s="376"/>
      <c r="IH238" s="376"/>
      <c r="II238" s="376"/>
      <c r="IJ238" s="376"/>
    </row>
    <row r="239" spans="1:244" s="377" customFormat="1" ht="15" customHeight="1" x14ac:dyDescent="0.4">
      <c r="A239" s="410"/>
      <c r="B239" s="417"/>
      <c r="C239" s="354"/>
      <c r="D239" s="355"/>
      <c r="E239" s="374"/>
      <c r="F239" s="374"/>
      <c r="G239" s="374"/>
      <c r="H239" s="374"/>
      <c r="I239" s="374"/>
      <c r="J239" s="374"/>
      <c r="K239" s="374"/>
      <c r="L239" s="374"/>
      <c r="M239" s="374"/>
      <c r="N239" s="374"/>
      <c r="O239" s="374"/>
      <c r="P239" s="374"/>
      <c r="Q239" s="374"/>
      <c r="R239" s="374"/>
      <c r="S239" s="374"/>
      <c r="T239" s="374"/>
      <c r="U239" s="374"/>
      <c r="V239" s="374"/>
      <c r="W239" s="374"/>
      <c r="X239" s="369"/>
      <c r="Y239" s="369"/>
      <c r="Z239" s="369"/>
      <c r="AA239" s="369"/>
      <c r="AB239" s="369"/>
      <c r="AC239" s="369"/>
      <c r="AD239" s="369"/>
      <c r="AE239" s="369"/>
      <c r="AF239" s="369"/>
      <c r="AG239" s="369"/>
      <c r="AH239" s="369"/>
      <c r="AI239" s="369"/>
      <c r="AJ239" s="369"/>
      <c r="AK239" s="369"/>
      <c r="AL239" s="369"/>
      <c r="AM239" s="369"/>
      <c r="AN239" s="369"/>
      <c r="AO239" s="369"/>
      <c r="AP239" s="369"/>
      <c r="AQ239" s="369"/>
      <c r="AR239" s="372"/>
      <c r="AS239" s="372"/>
      <c r="AT239" s="372"/>
      <c r="AU239" s="373"/>
      <c r="AV239" s="11"/>
      <c r="AW239" s="11"/>
      <c r="AX239" s="11"/>
      <c r="AY239" s="8"/>
      <c r="AZ239" s="8"/>
      <c r="BA239" s="8"/>
      <c r="BB239" s="8"/>
      <c r="BC239" s="11"/>
      <c r="BD239" s="11"/>
      <c r="BE239" s="11"/>
      <c r="BF239" s="11"/>
      <c r="BG239" s="11"/>
      <c r="BH239" s="11"/>
      <c r="BI239" s="11"/>
      <c r="BJ239" s="11"/>
      <c r="BK239" s="8"/>
      <c r="BL239" s="8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375"/>
      <c r="EQ239" s="376"/>
      <c r="ER239" s="376"/>
      <c r="ES239" s="376"/>
      <c r="ET239" s="376"/>
      <c r="EU239" s="376"/>
      <c r="EV239" s="376"/>
      <c r="EW239" s="376"/>
      <c r="EX239" s="376"/>
      <c r="EY239" s="376"/>
      <c r="EZ239" s="376"/>
      <c r="FA239" s="376"/>
      <c r="FB239" s="376"/>
      <c r="FC239" s="376"/>
      <c r="FD239" s="376"/>
      <c r="FE239" s="376"/>
      <c r="FF239" s="376"/>
      <c r="FG239" s="376"/>
      <c r="FH239" s="376"/>
      <c r="FI239" s="376"/>
      <c r="FJ239" s="376"/>
      <c r="FK239" s="376"/>
      <c r="FL239" s="376"/>
      <c r="FM239" s="376"/>
      <c r="FN239" s="376"/>
      <c r="FO239" s="376"/>
      <c r="FP239" s="376"/>
      <c r="FQ239" s="376"/>
      <c r="FR239" s="376"/>
      <c r="FS239" s="376"/>
      <c r="FT239" s="376"/>
      <c r="FU239" s="376"/>
      <c r="FV239" s="376"/>
      <c r="FW239" s="376"/>
      <c r="FX239" s="376"/>
      <c r="FY239" s="376"/>
      <c r="FZ239" s="376"/>
      <c r="GA239" s="376"/>
      <c r="GB239" s="376"/>
      <c r="GC239" s="376"/>
      <c r="GD239" s="376"/>
      <c r="GE239" s="376"/>
      <c r="GF239" s="376"/>
      <c r="GG239" s="376"/>
      <c r="GH239" s="376"/>
      <c r="GI239" s="376"/>
      <c r="GJ239" s="376"/>
      <c r="GK239" s="376"/>
      <c r="GL239" s="376"/>
      <c r="GM239" s="376"/>
      <c r="GN239" s="376"/>
      <c r="GO239" s="376"/>
      <c r="GP239" s="376"/>
      <c r="GQ239" s="376"/>
      <c r="GR239" s="376"/>
      <c r="GS239" s="376"/>
      <c r="GT239" s="376"/>
      <c r="GU239" s="376"/>
      <c r="GV239" s="376"/>
      <c r="GW239" s="376"/>
      <c r="GX239" s="376"/>
      <c r="GY239" s="376"/>
      <c r="GZ239" s="376"/>
      <c r="HA239" s="376"/>
      <c r="HB239" s="376"/>
      <c r="HC239" s="376"/>
      <c r="HD239" s="376"/>
      <c r="HE239" s="376"/>
      <c r="HF239" s="376"/>
      <c r="HG239" s="376"/>
      <c r="HH239" s="376"/>
      <c r="HI239" s="376"/>
      <c r="HJ239" s="376"/>
      <c r="HK239" s="376"/>
      <c r="HL239" s="376"/>
      <c r="HM239" s="376"/>
      <c r="HN239" s="376"/>
      <c r="HO239" s="376"/>
      <c r="HP239" s="376"/>
      <c r="HQ239" s="376"/>
      <c r="HR239" s="376"/>
      <c r="HS239" s="376"/>
      <c r="HT239" s="376"/>
      <c r="HU239" s="376"/>
      <c r="HV239" s="376"/>
      <c r="HW239" s="376"/>
      <c r="HX239" s="376"/>
      <c r="HY239" s="376"/>
      <c r="HZ239" s="376"/>
      <c r="IA239" s="376"/>
      <c r="IB239" s="376"/>
      <c r="IC239" s="376"/>
      <c r="ID239" s="376"/>
      <c r="IE239" s="376"/>
      <c r="IF239" s="376"/>
      <c r="IG239" s="376"/>
      <c r="IH239" s="376"/>
      <c r="II239" s="376"/>
      <c r="IJ239" s="376"/>
    </row>
    <row r="240" spans="1:244" s="377" customFormat="1" ht="15" customHeight="1" x14ac:dyDescent="0.4">
      <c r="A240" s="410"/>
      <c r="B240" s="417"/>
      <c r="C240" s="354"/>
      <c r="D240" s="355"/>
      <c r="E240" s="374"/>
      <c r="F240" s="374"/>
      <c r="G240" s="374"/>
      <c r="H240" s="374"/>
      <c r="I240" s="374"/>
      <c r="J240" s="374"/>
      <c r="K240" s="374"/>
      <c r="L240" s="374"/>
      <c r="M240" s="374"/>
      <c r="N240" s="374"/>
      <c r="O240" s="374"/>
      <c r="P240" s="374"/>
      <c r="Q240" s="374"/>
      <c r="R240" s="374"/>
      <c r="S240" s="374"/>
      <c r="T240" s="374"/>
      <c r="U240" s="374"/>
      <c r="V240" s="374"/>
      <c r="W240" s="374"/>
      <c r="X240" s="369"/>
      <c r="Y240" s="369"/>
      <c r="Z240" s="369"/>
      <c r="AA240" s="369"/>
      <c r="AB240" s="369"/>
      <c r="AC240" s="369"/>
      <c r="AD240" s="369"/>
      <c r="AE240" s="369"/>
      <c r="AF240" s="369"/>
      <c r="AG240" s="369"/>
      <c r="AH240" s="369"/>
      <c r="AI240" s="369"/>
      <c r="AJ240" s="369"/>
      <c r="AK240" s="369"/>
      <c r="AL240" s="369"/>
      <c r="AM240" s="369"/>
      <c r="AN240" s="369"/>
      <c r="AO240" s="369"/>
      <c r="AP240" s="369"/>
      <c r="AQ240" s="369"/>
      <c r="AR240" s="372"/>
      <c r="AS240" s="372"/>
      <c r="AT240" s="372"/>
      <c r="AU240" s="373"/>
      <c r="AV240" s="11"/>
      <c r="AW240" s="11"/>
      <c r="AX240" s="11"/>
      <c r="AY240" s="8"/>
      <c r="AZ240" s="8"/>
      <c r="BA240" s="8"/>
      <c r="BB240" s="8"/>
      <c r="BC240" s="11"/>
      <c r="BD240" s="11"/>
      <c r="BE240" s="11"/>
      <c r="BF240" s="11"/>
      <c r="BG240" s="11"/>
      <c r="BH240" s="11"/>
      <c r="BI240" s="11"/>
      <c r="BJ240" s="11"/>
      <c r="BK240" s="8"/>
      <c r="BL240" s="8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375"/>
      <c r="EQ240" s="376"/>
      <c r="ER240" s="376"/>
      <c r="ES240" s="376"/>
      <c r="ET240" s="376"/>
      <c r="EU240" s="376"/>
      <c r="EV240" s="376"/>
      <c r="EW240" s="376"/>
      <c r="EX240" s="376"/>
      <c r="EY240" s="376"/>
      <c r="EZ240" s="376"/>
      <c r="FA240" s="376"/>
      <c r="FB240" s="376"/>
      <c r="FC240" s="376"/>
      <c r="FD240" s="376"/>
      <c r="FE240" s="376"/>
      <c r="FF240" s="376"/>
      <c r="FG240" s="376"/>
      <c r="FH240" s="376"/>
      <c r="FI240" s="376"/>
      <c r="FJ240" s="376"/>
      <c r="FK240" s="376"/>
      <c r="FL240" s="376"/>
      <c r="FM240" s="376"/>
      <c r="FN240" s="376"/>
      <c r="FO240" s="376"/>
      <c r="FP240" s="376"/>
      <c r="FQ240" s="376"/>
      <c r="FR240" s="376"/>
      <c r="FS240" s="376"/>
      <c r="FT240" s="376"/>
      <c r="FU240" s="376"/>
      <c r="FV240" s="376"/>
      <c r="FW240" s="376"/>
      <c r="FX240" s="376"/>
      <c r="FY240" s="376"/>
      <c r="FZ240" s="376"/>
      <c r="GA240" s="376"/>
      <c r="GB240" s="376"/>
      <c r="GC240" s="376"/>
      <c r="GD240" s="376"/>
      <c r="GE240" s="376"/>
      <c r="GF240" s="376"/>
      <c r="GG240" s="376"/>
      <c r="GH240" s="376"/>
      <c r="GI240" s="376"/>
      <c r="GJ240" s="376"/>
      <c r="GK240" s="376"/>
      <c r="GL240" s="376"/>
      <c r="GM240" s="376"/>
      <c r="GN240" s="376"/>
      <c r="GO240" s="376"/>
      <c r="GP240" s="376"/>
      <c r="GQ240" s="376"/>
      <c r="GR240" s="376"/>
      <c r="GS240" s="376"/>
      <c r="GT240" s="376"/>
      <c r="GU240" s="376"/>
      <c r="GV240" s="376"/>
      <c r="GW240" s="376"/>
      <c r="GX240" s="376"/>
      <c r="GY240" s="376"/>
      <c r="GZ240" s="376"/>
      <c r="HA240" s="376"/>
      <c r="HB240" s="376"/>
      <c r="HC240" s="376"/>
      <c r="HD240" s="376"/>
      <c r="HE240" s="376"/>
      <c r="HF240" s="376"/>
      <c r="HG240" s="376"/>
      <c r="HH240" s="376"/>
      <c r="HI240" s="376"/>
      <c r="HJ240" s="376"/>
      <c r="HK240" s="376"/>
      <c r="HL240" s="376"/>
      <c r="HM240" s="376"/>
      <c r="HN240" s="376"/>
      <c r="HO240" s="376"/>
      <c r="HP240" s="376"/>
      <c r="HQ240" s="376"/>
      <c r="HR240" s="376"/>
      <c r="HS240" s="376"/>
      <c r="HT240" s="376"/>
      <c r="HU240" s="376"/>
      <c r="HV240" s="376"/>
      <c r="HW240" s="376"/>
      <c r="HX240" s="376"/>
      <c r="HY240" s="376"/>
      <c r="HZ240" s="376"/>
      <c r="IA240" s="376"/>
      <c r="IB240" s="376"/>
      <c r="IC240" s="376"/>
      <c r="ID240" s="376"/>
      <c r="IE240" s="376"/>
      <c r="IF240" s="376"/>
      <c r="IG240" s="376"/>
      <c r="IH240" s="376"/>
      <c r="II240" s="376"/>
      <c r="IJ240" s="376"/>
    </row>
    <row r="241" spans="1:244" s="377" customFormat="1" ht="15" customHeight="1" x14ac:dyDescent="0.4">
      <c r="A241" s="410"/>
      <c r="B241" s="417"/>
      <c r="C241" s="354"/>
      <c r="D241" s="355"/>
      <c r="E241" s="374"/>
      <c r="F241" s="374"/>
      <c r="G241" s="374"/>
      <c r="H241" s="374"/>
      <c r="I241" s="374"/>
      <c r="J241" s="374"/>
      <c r="K241" s="374"/>
      <c r="L241" s="374"/>
      <c r="M241" s="374"/>
      <c r="N241" s="374"/>
      <c r="O241" s="374"/>
      <c r="P241" s="374"/>
      <c r="Q241" s="374"/>
      <c r="R241" s="374"/>
      <c r="S241" s="374"/>
      <c r="T241" s="374"/>
      <c r="U241" s="374"/>
      <c r="V241" s="374"/>
      <c r="W241" s="374"/>
      <c r="X241" s="369"/>
      <c r="Y241" s="369"/>
      <c r="Z241" s="369"/>
      <c r="AA241" s="369"/>
      <c r="AB241" s="369"/>
      <c r="AC241" s="369"/>
      <c r="AD241" s="369"/>
      <c r="AE241" s="369"/>
      <c r="AF241" s="369"/>
      <c r="AG241" s="369"/>
      <c r="AH241" s="369"/>
      <c r="AI241" s="369"/>
      <c r="AJ241" s="369"/>
      <c r="AK241" s="369"/>
      <c r="AL241" s="369"/>
      <c r="AM241" s="369"/>
      <c r="AN241" s="369"/>
      <c r="AO241" s="369"/>
      <c r="AP241" s="369"/>
      <c r="AQ241" s="369"/>
      <c r="AR241" s="372"/>
      <c r="AS241" s="372"/>
      <c r="AT241" s="372"/>
      <c r="AU241" s="373"/>
      <c r="AV241" s="11"/>
      <c r="AW241" s="11"/>
      <c r="AX241" s="11"/>
      <c r="AY241" s="8"/>
      <c r="AZ241" s="8"/>
      <c r="BA241" s="8"/>
      <c r="BB241" s="8"/>
      <c r="BC241" s="11"/>
      <c r="BD241" s="11"/>
      <c r="BE241" s="11"/>
      <c r="BF241" s="11"/>
      <c r="BG241" s="11"/>
      <c r="BH241" s="11"/>
      <c r="BI241" s="11"/>
      <c r="BJ241" s="11"/>
      <c r="BK241" s="8"/>
      <c r="BL241" s="8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375"/>
      <c r="EQ241" s="376"/>
      <c r="ER241" s="376"/>
      <c r="ES241" s="376"/>
      <c r="ET241" s="376"/>
      <c r="EU241" s="376"/>
      <c r="EV241" s="376"/>
      <c r="EW241" s="376"/>
      <c r="EX241" s="376"/>
      <c r="EY241" s="376"/>
      <c r="EZ241" s="376"/>
      <c r="FA241" s="376"/>
      <c r="FB241" s="376"/>
      <c r="FC241" s="376"/>
      <c r="FD241" s="376"/>
      <c r="FE241" s="376"/>
      <c r="FF241" s="376"/>
      <c r="FG241" s="376"/>
      <c r="FH241" s="376"/>
      <c r="FI241" s="376"/>
      <c r="FJ241" s="376"/>
      <c r="FK241" s="376"/>
      <c r="FL241" s="376"/>
      <c r="FM241" s="376"/>
      <c r="FN241" s="376"/>
      <c r="FO241" s="376"/>
      <c r="FP241" s="376"/>
      <c r="FQ241" s="376"/>
      <c r="FR241" s="376"/>
      <c r="FS241" s="376"/>
      <c r="FT241" s="376"/>
      <c r="FU241" s="376"/>
      <c r="FV241" s="376"/>
      <c r="FW241" s="376"/>
      <c r="FX241" s="376"/>
      <c r="FY241" s="376"/>
      <c r="FZ241" s="376"/>
      <c r="GA241" s="376"/>
      <c r="GB241" s="376"/>
      <c r="GC241" s="376"/>
      <c r="GD241" s="376"/>
      <c r="GE241" s="376"/>
      <c r="GF241" s="376"/>
      <c r="GG241" s="376"/>
      <c r="GH241" s="376"/>
      <c r="GI241" s="376"/>
      <c r="GJ241" s="376"/>
      <c r="GK241" s="376"/>
      <c r="GL241" s="376"/>
      <c r="GM241" s="376"/>
      <c r="GN241" s="376"/>
      <c r="GO241" s="376"/>
      <c r="GP241" s="376"/>
      <c r="GQ241" s="376"/>
      <c r="GR241" s="376"/>
      <c r="GS241" s="376"/>
      <c r="GT241" s="376"/>
      <c r="GU241" s="376"/>
      <c r="GV241" s="376"/>
      <c r="GW241" s="376"/>
      <c r="GX241" s="376"/>
      <c r="GY241" s="376"/>
      <c r="GZ241" s="376"/>
      <c r="HA241" s="376"/>
      <c r="HB241" s="376"/>
      <c r="HC241" s="376"/>
      <c r="HD241" s="376"/>
      <c r="HE241" s="376"/>
      <c r="HF241" s="376"/>
      <c r="HG241" s="376"/>
      <c r="HH241" s="376"/>
      <c r="HI241" s="376"/>
      <c r="HJ241" s="376"/>
      <c r="HK241" s="376"/>
      <c r="HL241" s="376"/>
      <c r="HM241" s="376"/>
      <c r="HN241" s="376"/>
      <c r="HO241" s="376"/>
      <c r="HP241" s="376"/>
      <c r="HQ241" s="376"/>
      <c r="HR241" s="376"/>
      <c r="HS241" s="376"/>
      <c r="HT241" s="376"/>
      <c r="HU241" s="376"/>
      <c r="HV241" s="376"/>
      <c r="HW241" s="376"/>
      <c r="HX241" s="376"/>
      <c r="HY241" s="376"/>
      <c r="HZ241" s="376"/>
      <c r="IA241" s="376"/>
      <c r="IB241" s="376"/>
      <c r="IC241" s="376"/>
      <c r="ID241" s="376"/>
      <c r="IE241" s="376"/>
      <c r="IF241" s="376"/>
      <c r="IG241" s="376"/>
      <c r="IH241" s="376"/>
      <c r="II241" s="376"/>
      <c r="IJ241" s="376"/>
    </row>
    <row r="242" spans="1:244" s="377" customFormat="1" ht="15" customHeight="1" x14ac:dyDescent="0.4">
      <c r="A242" s="410"/>
      <c r="B242" s="371"/>
      <c r="C242" s="354"/>
      <c r="D242" s="355"/>
      <c r="E242" s="374"/>
      <c r="F242" s="374"/>
      <c r="G242" s="374"/>
      <c r="H242" s="374"/>
      <c r="I242" s="374"/>
      <c r="J242" s="374"/>
      <c r="K242" s="374"/>
      <c r="L242" s="374"/>
      <c r="M242" s="374"/>
      <c r="N242" s="374"/>
      <c r="O242" s="374"/>
      <c r="P242" s="374"/>
      <c r="Q242" s="374"/>
      <c r="R242" s="374"/>
      <c r="S242" s="374"/>
      <c r="T242" s="374"/>
      <c r="U242" s="374"/>
      <c r="V242" s="374"/>
      <c r="W242" s="374"/>
      <c r="X242" s="369"/>
      <c r="Y242" s="369"/>
      <c r="Z242" s="369"/>
      <c r="AA242" s="369"/>
      <c r="AB242" s="369"/>
      <c r="AC242" s="369"/>
      <c r="AD242" s="369"/>
      <c r="AE242" s="369"/>
      <c r="AF242" s="369"/>
      <c r="AG242" s="369"/>
      <c r="AH242" s="369"/>
      <c r="AI242" s="369"/>
      <c r="AJ242" s="369"/>
      <c r="AK242" s="369"/>
      <c r="AL242" s="369"/>
      <c r="AM242" s="369"/>
      <c r="AN242" s="369"/>
      <c r="AO242" s="369"/>
      <c r="AP242" s="369"/>
      <c r="AQ242" s="369"/>
      <c r="AR242" s="372"/>
      <c r="AS242" s="372"/>
      <c r="AT242" s="372"/>
      <c r="AU242" s="373"/>
      <c r="AV242" s="11"/>
      <c r="AW242" s="11"/>
      <c r="AX242" s="11"/>
      <c r="AY242" s="8"/>
      <c r="AZ242" s="8"/>
      <c r="BA242" s="8"/>
      <c r="BB242" s="8"/>
      <c r="BC242" s="11"/>
      <c r="BD242" s="11"/>
      <c r="BE242" s="11"/>
      <c r="BF242" s="11"/>
      <c r="BG242" s="11"/>
      <c r="BH242" s="11"/>
      <c r="BI242" s="11"/>
      <c r="BJ242" s="11"/>
      <c r="BK242" s="8"/>
      <c r="BL242" s="8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375"/>
      <c r="EQ242" s="376"/>
      <c r="ER242" s="376"/>
      <c r="ES242" s="376"/>
      <c r="ET242" s="376"/>
      <c r="EU242" s="376"/>
      <c r="EV242" s="376"/>
      <c r="EW242" s="376"/>
      <c r="EX242" s="376"/>
      <c r="EY242" s="376"/>
      <c r="EZ242" s="376"/>
      <c r="FA242" s="376"/>
      <c r="FB242" s="376"/>
      <c r="FC242" s="376"/>
      <c r="FD242" s="376"/>
      <c r="FE242" s="376"/>
      <c r="FF242" s="376"/>
      <c r="FG242" s="376"/>
      <c r="FH242" s="376"/>
      <c r="FI242" s="376"/>
      <c r="FJ242" s="376"/>
      <c r="FK242" s="376"/>
      <c r="FL242" s="376"/>
      <c r="FM242" s="376"/>
      <c r="FN242" s="376"/>
      <c r="FO242" s="376"/>
      <c r="FP242" s="376"/>
      <c r="FQ242" s="376"/>
      <c r="FR242" s="376"/>
      <c r="FS242" s="376"/>
      <c r="FT242" s="376"/>
      <c r="FU242" s="376"/>
      <c r="FV242" s="376"/>
      <c r="FW242" s="376"/>
      <c r="FX242" s="376"/>
      <c r="FY242" s="376"/>
      <c r="FZ242" s="376"/>
      <c r="GA242" s="376"/>
      <c r="GB242" s="376"/>
      <c r="GC242" s="376"/>
      <c r="GD242" s="376"/>
      <c r="GE242" s="376"/>
      <c r="GF242" s="376"/>
      <c r="GG242" s="376"/>
      <c r="GH242" s="376"/>
      <c r="GI242" s="376"/>
      <c r="GJ242" s="376"/>
      <c r="GK242" s="376"/>
      <c r="GL242" s="376"/>
      <c r="GM242" s="376"/>
      <c r="GN242" s="376"/>
      <c r="GO242" s="376"/>
      <c r="GP242" s="376"/>
      <c r="GQ242" s="376"/>
      <c r="GR242" s="376"/>
      <c r="GS242" s="376"/>
      <c r="GT242" s="376"/>
      <c r="GU242" s="376"/>
      <c r="GV242" s="376"/>
      <c r="GW242" s="376"/>
      <c r="GX242" s="376"/>
      <c r="GY242" s="376"/>
      <c r="GZ242" s="376"/>
      <c r="HA242" s="376"/>
      <c r="HB242" s="376"/>
      <c r="HC242" s="376"/>
      <c r="HD242" s="376"/>
      <c r="HE242" s="376"/>
      <c r="HF242" s="376"/>
      <c r="HG242" s="376"/>
      <c r="HH242" s="376"/>
      <c r="HI242" s="376"/>
      <c r="HJ242" s="376"/>
      <c r="HK242" s="376"/>
      <c r="HL242" s="376"/>
      <c r="HM242" s="376"/>
      <c r="HN242" s="376"/>
      <c r="HO242" s="376"/>
      <c r="HP242" s="376"/>
      <c r="HQ242" s="376"/>
      <c r="HR242" s="376"/>
      <c r="HS242" s="376"/>
      <c r="HT242" s="376"/>
      <c r="HU242" s="376"/>
      <c r="HV242" s="376"/>
      <c r="HW242" s="376"/>
      <c r="HX242" s="376"/>
      <c r="HY242" s="376"/>
      <c r="HZ242" s="376"/>
      <c r="IA242" s="376"/>
      <c r="IB242" s="376"/>
      <c r="IC242" s="376"/>
      <c r="ID242" s="376"/>
      <c r="IE242" s="376"/>
      <c r="IF242" s="376"/>
      <c r="IG242" s="376"/>
      <c r="IH242" s="376"/>
      <c r="II242" s="376"/>
      <c r="IJ242" s="376"/>
    </row>
    <row r="243" spans="1:244" s="377" customFormat="1" ht="15" customHeight="1" x14ac:dyDescent="0.4">
      <c r="A243" s="410"/>
      <c r="B243" s="371"/>
      <c r="C243" s="354"/>
      <c r="D243" s="355"/>
      <c r="E243" s="374"/>
      <c r="F243" s="374"/>
      <c r="G243" s="374"/>
      <c r="H243" s="374"/>
      <c r="I243" s="374"/>
      <c r="J243" s="374"/>
      <c r="K243" s="374"/>
      <c r="L243" s="374"/>
      <c r="M243" s="374"/>
      <c r="N243" s="374"/>
      <c r="O243" s="374"/>
      <c r="P243" s="374"/>
      <c r="Q243" s="374"/>
      <c r="R243" s="374"/>
      <c r="S243" s="374"/>
      <c r="T243" s="374"/>
      <c r="U243" s="374"/>
      <c r="V243" s="374"/>
      <c r="W243" s="374"/>
      <c r="X243" s="369"/>
      <c r="Y243" s="369"/>
      <c r="Z243" s="369"/>
      <c r="AA243" s="369"/>
      <c r="AB243" s="369"/>
      <c r="AC243" s="369"/>
      <c r="AD243" s="369"/>
      <c r="AE243" s="369"/>
      <c r="AF243" s="369"/>
      <c r="AG243" s="369"/>
      <c r="AH243" s="369"/>
      <c r="AI243" s="369"/>
      <c r="AJ243" s="369"/>
      <c r="AK243" s="369"/>
      <c r="AL243" s="369"/>
      <c r="AM243" s="369"/>
      <c r="AN243" s="369"/>
      <c r="AO243" s="369"/>
      <c r="AP243" s="369"/>
      <c r="AQ243" s="369"/>
      <c r="AR243" s="372"/>
      <c r="AS243" s="372"/>
      <c r="AT243" s="372"/>
      <c r="AU243" s="373"/>
      <c r="AV243" s="11"/>
      <c r="AW243" s="11"/>
      <c r="AX243" s="11"/>
      <c r="AY243" s="8"/>
      <c r="AZ243" s="8"/>
      <c r="BA243" s="8"/>
      <c r="BB243" s="8"/>
      <c r="BC243" s="11"/>
      <c r="BD243" s="11"/>
      <c r="BE243" s="11"/>
      <c r="BF243" s="11"/>
      <c r="BG243" s="11"/>
      <c r="BH243" s="11"/>
      <c r="BI243" s="11"/>
      <c r="BJ243" s="11"/>
      <c r="BK243" s="8"/>
      <c r="BL243" s="8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375"/>
      <c r="EQ243" s="376"/>
      <c r="ER243" s="376"/>
      <c r="ES243" s="376"/>
      <c r="ET243" s="376"/>
      <c r="EU243" s="376"/>
      <c r="EV243" s="376"/>
      <c r="EW243" s="376"/>
      <c r="EX243" s="376"/>
      <c r="EY243" s="376"/>
      <c r="EZ243" s="376"/>
      <c r="FA243" s="376"/>
      <c r="FB243" s="376"/>
      <c r="FC243" s="376"/>
      <c r="FD243" s="376"/>
      <c r="FE243" s="376"/>
      <c r="FF243" s="376"/>
      <c r="FG243" s="376"/>
      <c r="FH243" s="376"/>
      <c r="FI243" s="376"/>
      <c r="FJ243" s="376"/>
      <c r="FK243" s="376"/>
      <c r="FL243" s="376"/>
      <c r="FM243" s="376"/>
      <c r="FN243" s="376"/>
      <c r="FO243" s="376"/>
      <c r="FP243" s="376"/>
      <c r="FQ243" s="376"/>
      <c r="FR243" s="376"/>
      <c r="FS243" s="376"/>
      <c r="FT243" s="376"/>
      <c r="FU243" s="376"/>
      <c r="FV243" s="376"/>
      <c r="FW243" s="376"/>
      <c r="FX243" s="376"/>
      <c r="FY243" s="376"/>
      <c r="FZ243" s="376"/>
      <c r="GA243" s="376"/>
      <c r="GB243" s="376"/>
      <c r="GC243" s="376"/>
      <c r="GD243" s="376"/>
      <c r="GE243" s="376"/>
      <c r="GF243" s="376"/>
      <c r="GG243" s="376"/>
      <c r="GH243" s="376"/>
      <c r="GI243" s="376"/>
      <c r="GJ243" s="376"/>
      <c r="GK243" s="376"/>
      <c r="GL243" s="376"/>
      <c r="GM243" s="376"/>
      <c r="GN243" s="376"/>
      <c r="GO243" s="376"/>
      <c r="GP243" s="376"/>
      <c r="GQ243" s="376"/>
      <c r="GR243" s="376"/>
      <c r="GS243" s="376"/>
      <c r="GT243" s="376"/>
      <c r="GU243" s="376"/>
      <c r="GV243" s="376"/>
      <c r="GW243" s="376"/>
      <c r="GX243" s="376"/>
      <c r="GY243" s="376"/>
      <c r="GZ243" s="376"/>
      <c r="HA243" s="376"/>
      <c r="HB243" s="376"/>
      <c r="HC243" s="376"/>
      <c r="HD243" s="376"/>
      <c r="HE243" s="376"/>
      <c r="HF243" s="376"/>
      <c r="HG243" s="376"/>
      <c r="HH243" s="376"/>
      <c r="HI243" s="376"/>
      <c r="HJ243" s="376"/>
      <c r="HK243" s="376"/>
      <c r="HL243" s="376"/>
      <c r="HM243" s="376"/>
      <c r="HN243" s="376"/>
      <c r="HO243" s="376"/>
      <c r="HP243" s="376"/>
      <c r="HQ243" s="376"/>
      <c r="HR243" s="376"/>
      <c r="HS243" s="376"/>
      <c r="HT243" s="376"/>
      <c r="HU243" s="376"/>
      <c r="HV243" s="376"/>
      <c r="HW243" s="376"/>
      <c r="HX243" s="376"/>
      <c r="HY243" s="376"/>
      <c r="HZ243" s="376"/>
      <c r="IA243" s="376"/>
      <c r="IB243" s="376"/>
      <c r="IC243" s="376"/>
      <c r="ID243" s="376"/>
      <c r="IE243" s="376"/>
      <c r="IF243" s="376"/>
      <c r="IG243" s="376"/>
      <c r="IH243" s="376"/>
      <c r="II243" s="376"/>
      <c r="IJ243" s="376"/>
    </row>
    <row r="244" spans="1:244" s="377" customFormat="1" ht="15" customHeight="1" x14ac:dyDescent="0.4">
      <c r="A244" s="410"/>
      <c r="B244" s="371"/>
      <c r="C244" s="354"/>
      <c r="D244" s="355"/>
      <c r="E244" s="374"/>
      <c r="F244" s="374"/>
      <c r="G244" s="374"/>
      <c r="H244" s="374"/>
      <c r="I244" s="374"/>
      <c r="J244" s="374"/>
      <c r="K244" s="374"/>
      <c r="L244" s="374"/>
      <c r="M244" s="374"/>
      <c r="N244" s="374"/>
      <c r="O244" s="374"/>
      <c r="P244" s="374"/>
      <c r="Q244" s="374"/>
      <c r="R244" s="374"/>
      <c r="S244" s="374"/>
      <c r="T244" s="374"/>
      <c r="U244" s="374"/>
      <c r="V244" s="374"/>
      <c r="W244" s="374"/>
      <c r="X244" s="369"/>
      <c r="Y244" s="369"/>
      <c r="Z244" s="369"/>
      <c r="AA244" s="369"/>
      <c r="AB244" s="369"/>
      <c r="AC244" s="369"/>
      <c r="AD244" s="369"/>
      <c r="AE244" s="369"/>
      <c r="AF244" s="369"/>
      <c r="AG244" s="369"/>
      <c r="AH244" s="369"/>
      <c r="AI244" s="369"/>
      <c r="AJ244" s="369"/>
      <c r="AK244" s="369"/>
      <c r="AL244" s="369"/>
      <c r="AM244" s="369"/>
      <c r="AN244" s="369"/>
      <c r="AO244" s="369"/>
      <c r="AP244" s="369"/>
      <c r="AQ244" s="369"/>
      <c r="AR244" s="372"/>
      <c r="AS244" s="372"/>
      <c r="AT244" s="372"/>
      <c r="AU244" s="373"/>
      <c r="AV244" s="11"/>
      <c r="AW244" s="11"/>
      <c r="AX244" s="11"/>
      <c r="AY244" s="8"/>
      <c r="AZ244" s="8"/>
      <c r="BA244" s="8"/>
      <c r="BB244" s="8"/>
      <c r="BC244" s="11"/>
      <c r="BD244" s="11"/>
      <c r="BE244" s="11"/>
      <c r="BF244" s="11"/>
      <c r="BG244" s="11"/>
      <c r="BH244" s="11"/>
      <c r="BI244" s="11"/>
      <c r="BJ244" s="11"/>
      <c r="BK244" s="8"/>
      <c r="BL244" s="8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375"/>
      <c r="EQ244" s="376"/>
      <c r="ER244" s="376"/>
      <c r="ES244" s="376"/>
      <c r="ET244" s="376"/>
      <c r="EU244" s="376"/>
      <c r="EV244" s="376"/>
      <c r="EW244" s="376"/>
      <c r="EX244" s="376"/>
      <c r="EY244" s="376"/>
      <c r="EZ244" s="376"/>
      <c r="FA244" s="376"/>
      <c r="FB244" s="376"/>
      <c r="FC244" s="376"/>
      <c r="FD244" s="376"/>
      <c r="FE244" s="376"/>
      <c r="FF244" s="376"/>
      <c r="FG244" s="376"/>
      <c r="FH244" s="376"/>
      <c r="FI244" s="376"/>
      <c r="FJ244" s="376"/>
      <c r="FK244" s="376"/>
      <c r="FL244" s="376"/>
      <c r="FM244" s="376"/>
      <c r="FN244" s="376"/>
      <c r="FO244" s="376"/>
      <c r="FP244" s="376"/>
      <c r="FQ244" s="376"/>
      <c r="FR244" s="376"/>
      <c r="FS244" s="376"/>
      <c r="FT244" s="376"/>
      <c r="FU244" s="376"/>
      <c r="FV244" s="376"/>
      <c r="FW244" s="376"/>
      <c r="FX244" s="376"/>
      <c r="FY244" s="376"/>
      <c r="FZ244" s="376"/>
      <c r="GA244" s="376"/>
      <c r="GB244" s="376"/>
      <c r="GC244" s="376"/>
      <c r="GD244" s="376"/>
      <c r="GE244" s="376"/>
      <c r="GF244" s="376"/>
      <c r="GG244" s="376"/>
      <c r="GH244" s="376"/>
      <c r="GI244" s="376"/>
      <c r="GJ244" s="376"/>
      <c r="GK244" s="376"/>
      <c r="GL244" s="376"/>
      <c r="GM244" s="376"/>
      <c r="GN244" s="376"/>
      <c r="GO244" s="376"/>
      <c r="GP244" s="376"/>
      <c r="GQ244" s="376"/>
      <c r="GR244" s="376"/>
      <c r="GS244" s="376"/>
      <c r="GT244" s="376"/>
      <c r="GU244" s="376"/>
      <c r="GV244" s="376"/>
      <c r="GW244" s="376"/>
      <c r="GX244" s="376"/>
      <c r="GY244" s="376"/>
      <c r="GZ244" s="376"/>
      <c r="HA244" s="376"/>
      <c r="HB244" s="376"/>
      <c r="HC244" s="376"/>
      <c r="HD244" s="376"/>
      <c r="HE244" s="376"/>
      <c r="HF244" s="376"/>
      <c r="HG244" s="376"/>
      <c r="HH244" s="376"/>
      <c r="HI244" s="376"/>
      <c r="HJ244" s="376"/>
      <c r="HK244" s="376"/>
      <c r="HL244" s="376"/>
      <c r="HM244" s="376"/>
      <c r="HN244" s="376"/>
      <c r="HO244" s="376"/>
      <c r="HP244" s="376"/>
      <c r="HQ244" s="376"/>
      <c r="HR244" s="376"/>
      <c r="HS244" s="376"/>
      <c r="HT244" s="376"/>
      <c r="HU244" s="376"/>
      <c r="HV244" s="376"/>
      <c r="HW244" s="376"/>
      <c r="HX244" s="376"/>
      <c r="HY244" s="376"/>
      <c r="HZ244" s="376"/>
      <c r="IA244" s="376"/>
      <c r="IB244" s="376"/>
      <c r="IC244" s="376"/>
      <c r="ID244" s="376"/>
      <c r="IE244" s="376"/>
      <c r="IF244" s="376"/>
      <c r="IG244" s="376"/>
      <c r="IH244" s="376"/>
      <c r="II244" s="376"/>
      <c r="IJ244" s="376"/>
    </row>
    <row r="245" spans="1:244" s="377" customFormat="1" ht="15" customHeight="1" x14ac:dyDescent="0.4">
      <c r="A245" s="410"/>
      <c r="B245" s="371"/>
      <c r="C245" s="354"/>
      <c r="D245" s="355"/>
      <c r="E245" s="374"/>
      <c r="F245" s="374"/>
      <c r="G245" s="374"/>
      <c r="H245" s="374"/>
      <c r="I245" s="374"/>
      <c r="J245" s="374"/>
      <c r="K245" s="374"/>
      <c r="L245" s="374"/>
      <c r="M245" s="374"/>
      <c r="N245" s="374"/>
      <c r="O245" s="374"/>
      <c r="P245" s="374"/>
      <c r="Q245" s="374"/>
      <c r="R245" s="374"/>
      <c r="S245" s="374"/>
      <c r="T245" s="374"/>
      <c r="U245" s="374"/>
      <c r="V245" s="374"/>
      <c r="W245" s="374"/>
      <c r="X245" s="369"/>
      <c r="Y245" s="369"/>
      <c r="Z245" s="369"/>
      <c r="AA245" s="369"/>
      <c r="AB245" s="369"/>
      <c r="AC245" s="369"/>
      <c r="AD245" s="369"/>
      <c r="AE245" s="369"/>
      <c r="AF245" s="369"/>
      <c r="AG245" s="369"/>
      <c r="AH245" s="369"/>
      <c r="AI245" s="369"/>
      <c r="AJ245" s="369"/>
      <c r="AK245" s="369"/>
      <c r="AL245" s="369"/>
      <c r="AM245" s="369"/>
      <c r="AN245" s="369"/>
      <c r="AO245" s="369"/>
      <c r="AP245" s="369"/>
      <c r="AQ245" s="369"/>
      <c r="AR245" s="372"/>
      <c r="AS245" s="372"/>
      <c r="AT245" s="372"/>
      <c r="AU245" s="373"/>
      <c r="AV245" s="11"/>
      <c r="AW245" s="11"/>
      <c r="AX245" s="11"/>
      <c r="AY245" s="8"/>
      <c r="AZ245" s="8"/>
      <c r="BA245" s="8"/>
      <c r="BB245" s="8"/>
      <c r="BC245" s="11"/>
      <c r="BD245" s="11"/>
      <c r="BE245" s="11"/>
      <c r="BF245" s="11"/>
      <c r="BG245" s="11"/>
      <c r="BH245" s="11"/>
      <c r="BI245" s="11"/>
      <c r="BJ245" s="11"/>
      <c r="BK245" s="8"/>
      <c r="BL245" s="8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375"/>
      <c r="EQ245" s="376"/>
      <c r="ER245" s="376"/>
      <c r="ES245" s="376"/>
      <c r="ET245" s="376"/>
      <c r="EU245" s="376"/>
      <c r="EV245" s="376"/>
      <c r="EW245" s="376"/>
      <c r="EX245" s="376"/>
      <c r="EY245" s="376"/>
      <c r="EZ245" s="376"/>
      <c r="FA245" s="376"/>
      <c r="FB245" s="376"/>
      <c r="FC245" s="376"/>
      <c r="FD245" s="376"/>
      <c r="FE245" s="376"/>
      <c r="FF245" s="376"/>
      <c r="FG245" s="376"/>
      <c r="FH245" s="376"/>
      <c r="FI245" s="376"/>
      <c r="FJ245" s="376"/>
      <c r="FK245" s="376"/>
      <c r="FL245" s="376"/>
      <c r="FM245" s="376"/>
      <c r="FN245" s="376"/>
      <c r="FO245" s="376"/>
      <c r="FP245" s="376"/>
      <c r="FQ245" s="376"/>
      <c r="FR245" s="376"/>
      <c r="FS245" s="376"/>
      <c r="FT245" s="376"/>
      <c r="FU245" s="376"/>
      <c r="FV245" s="376"/>
      <c r="FW245" s="376"/>
      <c r="FX245" s="376"/>
      <c r="FY245" s="376"/>
      <c r="FZ245" s="376"/>
      <c r="GA245" s="376"/>
      <c r="GB245" s="376"/>
      <c r="GC245" s="376"/>
      <c r="GD245" s="376"/>
      <c r="GE245" s="376"/>
      <c r="GF245" s="376"/>
      <c r="GG245" s="376"/>
      <c r="GH245" s="376"/>
      <c r="GI245" s="376"/>
      <c r="GJ245" s="376"/>
      <c r="GK245" s="376"/>
      <c r="GL245" s="376"/>
      <c r="GM245" s="376"/>
      <c r="GN245" s="376"/>
      <c r="GO245" s="376"/>
      <c r="GP245" s="376"/>
      <c r="GQ245" s="376"/>
      <c r="GR245" s="376"/>
      <c r="GS245" s="376"/>
      <c r="GT245" s="376"/>
      <c r="GU245" s="376"/>
      <c r="GV245" s="376"/>
      <c r="GW245" s="376"/>
      <c r="GX245" s="376"/>
      <c r="GY245" s="376"/>
      <c r="GZ245" s="376"/>
      <c r="HA245" s="376"/>
      <c r="HB245" s="376"/>
      <c r="HC245" s="376"/>
      <c r="HD245" s="376"/>
      <c r="HE245" s="376"/>
      <c r="HF245" s="376"/>
      <c r="HG245" s="376"/>
      <c r="HH245" s="376"/>
      <c r="HI245" s="376"/>
      <c r="HJ245" s="376"/>
      <c r="HK245" s="376"/>
      <c r="HL245" s="376"/>
      <c r="HM245" s="376"/>
      <c r="HN245" s="376"/>
      <c r="HO245" s="376"/>
      <c r="HP245" s="376"/>
      <c r="HQ245" s="376"/>
      <c r="HR245" s="376"/>
      <c r="HS245" s="376"/>
      <c r="HT245" s="376"/>
      <c r="HU245" s="376"/>
      <c r="HV245" s="376"/>
      <c r="HW245" s="376"/>
      <c r="HX245" s="376"/>
      <c r="HY245" s="376"/>
      <c r="HZ245" s="376"/>
      <c r="IA245" s="376"/>
      <c r="IB245" s="376"/>
      <c r="IC245" s="376"/>
      <c r="ID245" s="376"/>
      <c r="IE245" s="376"/>
      <c r="IF245" s="376"/>
      <c r="IG245" s="376"/>
      <c r="IH245" s="376"/>
      <c r="II245" s="376"/>
      <c r="IJ245" s="376"/>
    </row>
    <row r="246" spans="1:244" s="377" customFormat="1" ht="15" customHeight="1" x14ac:dyDescent="0.4">
      <c r="A246" s="410"/>
      <c r="B246" s="371"/>
      <c r="C246" s="354"/>
      <c r="D246" s="355"/>
      <c r="E246" s="374"/>
      <c r="F246" s="374"/>
      <c r="G246" s="374"/>
      <c r="H246" s="374"/>
      <c r="I246" s="374"/>
      <c r="J246" s="374"/>
      <c r="K246" s="374"/>
      <c r="L246" s="374"/>
      <c r="M246" s="374"/>
      <c r="N246" s="374"/>
      <c r="O246" s="374"/>
      <c r="P246" s="374"/>
      <c r="Q246" s="374"/>
      <c r="R246" s="374"/>
      <c r="S246" s="374"/>
      <c r="T246" s="374"/>
      <c r="U246" s="374"/>
      <c r="V246" s="374"/>
      <c r="W246" s="374"/>
      <c r="X246" s="369"/>
      <c r="Y246" s="369"/>
      <c r="Z246" s="369"/>
      <c r="AA246" s="369"/>
      <c r="AB246" s="369"/>
      <c r="AC246" s="369"/>
      <c r="AD246" s="369"/>
      <c r="AE246" s="369"/>
      <c r="AF246" s="369"/>
      <c r="AG246" s="369"/>
      <c r="AH246" s="369"/>
      <c r="AI246" s="369"/>
      <c r="AJ246" s="369"/>
      <c r="AK246" s="369"/>
      <c r="AL246" s="369"/>
      <c r="AM246" s="369"/>
      <c r="AN246" s="369"/>
      <c r="AO246" s="369"/>
      <c r="AP246" s="369"/>
      <c r="AQ246" s="369"/>
      <c r="AR246" s="372"/>
      <c r="AS246" s="372"/>
      <c r="AT246" s="372"/>
      <c r="AU246" s="373"/>
      <c r="AV246" s="11"/>
      <c r="AW246" s="11"/>
      <c r="AX246" s="11"/>
      <c r="AY246" s="8"/>
      <c r="AZ246" s="8"/>
      <c r="BA246" s="8"/>
      <c r="BB246" s="8"/>
      <c r="BC246" s="11"/>
      <c r="BD246" s="11"/>
      <c r="BE246" s="11"/>
      <c r="BF246" s="11"/>
      <c r="BG246" s="11"/>
      <c r="BH246" s="11"/>
      <c r="BI246" s="11"/>
      <c r="BJ246" s="11"/>
      <c r="BK246" s="8"/>
      <c r="BL246" s="8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375"/>
      <c r="EQ246" s="376"/>
      <c r="ER246" s="376"/>
      <c r="ES246" s="376"/>
      <c r="ET246" s="376"/>
      <c r="EU246" s="376"/>
      <c r="EV246" s="376"/>
      <c r="EW246" s="376"/>
      <c r="EX246" s="376"/>
      <c r="EY246" s="376"/>
      <c r="EZ246" s="376"/>
      <c r="FA246" s="376"/>
      <c r="FB246" s="376"/>
      <c r="FC246" s="376"/>
      <c r="FD246" s="376"/>
      <c r="FE246" s="376"/>
      <c r="FF246" s="376"/>
      <c r="FG246" s="376"/>
      <c r="FH246" s="376"/>
      <c r="FI246" s="376"/>
      <c r="FJ246" s="376"/>
      <c r="FK246" s="376"/>
      <c r="FL246" s="376"/>
      <c r="FM246" s="376"/>
      <c r="FN246" s="376"/>
      <c r="FO246" s="376"/>
      <c r="FP246" s="376"/>
      <c r="FQ246" s="376"/>
      <c r="FR246" s="376"/>
      <c r="FS246" s="376"/>
      <c r="FT246" s="376"/>
      <c r="FU246" s="376"/>
      <c r="FV246" s="376"/>
      <c r="FW246" s="376"/>
      <c r="FX246" s="376"/>
      <c r="FY246" s="376"/>
      <c r="FZ246" s="376"/>
      <c r="GA246" s="376"/>
      <c r="GB246" s="376"/>
      <c r="GC246" s="376"/>
      <c r="GD246" s="376"/>
      <c r="GE246" s="376"/>
      <c r="GF246" s="376"/>
      <c r="GG246" s="376"/>
      <c r="GH246" s="376"/>
      <c r="GI246" s="376"/>
      <c r="GJ246" s="376"/>
      <c r="GK246" s="376"/>
      <c r="GL246" s="376"/>
      <c r="GM246" s="376"/>
      <c r="GN246" s="376"/>
      <c r="GO246" s="376"/>
      <c r="GP246" s="376"/>
      <c r="GQ246" s="376"/>
      <c r="GR246" s="376"/>
      <c r="GS246" s="376"/>
      <c r="GT246" s="376"/>
      <c r="GU246" s="376"/>
      <c r="GV246" s="376"/>
      <c r="GW246" s="376"/>
      <c r="GX246" s="376"/>
      <c r="GY246" s="376"/>
      <c r="GZ246" s="376"/>
      <c r="HA246" s="376"/>
      <c r="HB246" s="376"/>
      <c r="HC246" s="376"/>
      <c r="HD246" s="376"/>
      <c r="HE246" s="376"/>
      <c r="HF246" s="376"/>
      <c r="HG246" s="376"/>
      <c r="HH246" s="376"/>
      <c r="HI246" s="376"/>
      <c r="HJ246" s="376"/>
      <c r="HK246" s="376"/>
      <c r="HL246" s="376"/>
      <c r="HM246" s="376"/>
      <c r="HN246" s="376"/>
      <c r="HO246" s="376"/>
      <c r="HP246" s="376"/>
      <c r="HQ246" s="376"/>
      <c r="HR246" s="376"/>
      <c r="HS246" s="376"/>
      <c r="HT246" s="376"/>
      <c r="HU246" s="376"/>
      <c r="HV246" s="376"/>
      <c r="HW246" s="376"/>
      <c r="HX246" s="376"/>
      <c r="HY246" s="376"/>
      <c r="HZ246" s="376"/>
      <c r="IA246" s="376"/>
      <c r="IB246" s="376"/>
      <c r="IC246" s="376"/>
      <c r="ID246" s="376"/>
      <c r="IE246" s="376"/>
      <c r="IF246" s="376"/>
      <c r="IG246" s="376"/>
      <c r="IH246" s="376"/>
      <c r="II246" s="376"/>
      <c r="IJ246" s="376"/>
    </row>
    <row r="247" spans="1:244" s="377" customFormat="1" ht="15" customHeight="1" x14ac:dyDescent="0.4">
      <c r="A247" s="410"/>
      <c r="B247" s="371"/>
      <c r="C247" s="354"/>
      <c r="D247" s="355"/>
      <c r="E247" s="374"/>
      <c r="F247" s="374"/>
      <c r="G247" s="374"/>
      <c r="H247" s="374"/>
      <c r="I247" s="374"/>
      <c r="J247" s="374"/>
      <c r="K247" s="374"/>
      <c r="L247" s="374"/>
      <c r="M247" s="374"/>
      <c r="N247" s="374"/>
      <c r="O247" s="374"/>
      <c r="P247" s="374"/>
      <c r="Q247" s="374"/>
      <c r="R247" s="374"/>
      <c r="S247" s="374"/>
      <c r="T247" s="374"/>
      <c r="U247" s="374"/>
      <c r="V247" s="374"/>
      <c r="W247" s="374"/>
      <c r="X247" s="369"/>
      <c r="Y247" s="369"/>
      <c r="Z247" s="369"/>
      <c r="AA247" s="369"/>
      <c r="AB247" s="369"/>
      <c r="AC247" s="369"/>
      <c r="AD247" s="369"/>
      <c r="AE247" s="369"/>
      <c r="AF247" s="369"/>
      <c r="AG247" s="369"/>
      <c r="AH247" s="369"/>
      <c r="AI247" s="369"/>
      <c r="AJ247" s="369"/>
      <c r="AK247" s="369"/>
      <c r="AL247" s="369"/>
      <c r="AM247" s="369"/>
      <c r="AN247" s="369"/>
      <c r="AO247" s="369"/>
      <c r="AP247" s="369"/>
      <c r="AQ247" s="369"/>
      <c r="AR247" s="372"/>
      <c r="AS247" s="372"/>
      <c r="AT247" s="372"/>
      <c r="AU247" s="373"/>
      <c r="AV247" s="11"/>
      <c r="AW247" s="11"/>
      <c r="AX247" s="11"/>
      <c r="AY247" s="8"/>
      <c r="AZ247" s="8"/>
      <c r="BA247" s="8"/>
      <c r="BB247" s="8"/>
      <c r="BC247" s="11"/>
      <c r="BD247" s="11"/>
      <c r="BE247" s="11"/>
      <c r="BF247" s="11"/>
      <c r="BG247" s="11"/>
      <c r="BH247" s="11"/>
      <c r="BI247" s="11"/>
      <c r="BJ247" s="11"/>
      <c r="BK247" s="8"/>
      <c r="BL247" s="8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375"/>
      <c r="EQ247" s="376"/>
      <c r="ER247" s="376"/>
      <c r="ES247" s="376"/>
      <c r="ET247" s="376"/>
      <c r="EU247" s="376"/>
      <c r="EV247" s="376"/>
      <c r="EW247" s="376"/>
      <c r="EX247" s="376"/>
      <c r="EY247" s="376"/>
      <c r="EZ247" s="376"/>
      <c r="FA247" s="376"/>
      <c r="FB247" s="376"/>
      <c r="FC247" s="376"/>
      <c r="FD247" s="376"/>
      <c r="FE247" s="376"/>
      <c r="FF247" s="376"/>
      <c r="FG247" s="376"/>
      <c r="FH247" s="376"/>
      <c r="FI247" s="376"/>
      <c r="FJ247" s="376"/>
      <c r="FK247" s="376"/>
      <c r="FL247" s="376"/>
      <c r="FM247" s="376"/>
      <c r="FN247" s="376"/>
      <c r="FO247" s="376"/>
      <c r="FP247" s="376"/>
      <c r="FQ247" s="376"/>
      <c r="FR247" s="376"/>
      <c r="FS247" s="376"/>
      <c r="FT247" s="376"/>
      <c r="FU247" s="376"/>
      <c r="FV247" s="376"/>
      <c r="FW247" s="376"/>
      <c r="FX247" s="376"/>
      <c r="FY247" s="376"/>
      <c r="FZ247" s="376"/>
      <c r="GA247" s="376"/>
      <c r="GB247" s="376"/>
      <c r="GC247" s="376"/>
      <c r="GD247" s="376"/>
      <c r="GE247" s="376"/>
      <c r="GF247" s="376"/>
      <c r="GG247" s="376"/>
      <c r="GH247" s="376"/>
      <c r="GI247" s="376"/>
      <c r="GJ247" s="376"/>
      <c r="GK247" s="376"/>
      <c r="GL247" s="376"/>
      <c r="GM247" s="376"/>
      <c r="GN247" s="376"/>
      <c r="GO247" s="376"/>
      <c r="GP247" s="376"/>
      <c r="GQ247" s="376"/>
      <c r="GR247" s="376"/>
      <c r="GS247" s="376"/>
      <c r="GT247" s="376"/>
      <c r="GU247" s="376"/>
      <c r="GV247" s="376"/>
      <c r="GW247" s="376"/>
      <c r="GX247" s="376"/>
      <c r="GY247" s="376"/>
      <c r="GZ247" s="376"/>
      <c r="HA247" s="376"/>
      <c r="HB247" s="376"/>
      <c r="HC247" s="376"/>
      <c r="HD247" s="376"/>
      <c r="HE247" s="376"/>
      <c r="HF247" s="376"/>
      <c r="HG247" s="376"/>
      <c r="HH247" s="376"/>
      <c r="HI247" s="376"/>
      <c r="HJ247" s="376"/>
      <c r="HK247" s="376"/>
      <c r="HL247" s="376"/>
      <c r="HM247" s="376"/>
      <c r="HN247" s="376"/>
      <c r="HO247" s="376"/>
      <c r="HP247" s="376"/>
      <c r="HQ247" s="376"/>
      <c r="HR247" s="376"/>
      <c r="HS247" s="376"/>
      <c r="HT247" s="376"/>
      <c r="HU247" s="376"/>
      <c r="HV247" s="376"/>
      <c r="HW247" s="376"/>
      <c r="HX247" s="376"/>
      <c r="HY247" s="376"/>
      <c r="HZ247" s="376"/>
      <c r="IA247" s="376"/>
      <c r="IB247" s="376"/>
      <c r="IC247" s="376"/>
      <c r="ID247" s="376"/>
      <c r="IE247" s="376"/>
      <c r="IF247" s="376"/>
      <c r="IG247" s="376"/>
      <c r="IH247" s="376"/>
      <c r="II247" s="376"/>
      <c r="IJ247" s="376"/>
    </row>
    <row r="248" spans="1:244" s="377" customFormat="1" ht="15" customHeight="1" x14ac:dyDescent="0.4">
      <c r="A248" s="410"/>
      <c r="B248" s="371"/>
      <c r="C248" s="354"/>
      <c r="D248" s="355"/>
      <c r="E248" s="374"/>
      <c r="F248" s="374"/>
      <c r="G248" s="374"/>
      <c r="H248" s="374"/>
      <c r="I248" s="374"/>
      <c r="J248" s="374"/>
      <c r="K248" s="374"/>
      <c r="L248" s="374"/>
      <c r="M248" s="374"/>
      <c r="N248" s="374"/>
      <c r="O248" s="374"/>
      <c r="P248" s="374"/>
      <c r="Q248" s="374"/>
      <c r="R248" s="374"/>
      <c r="S248" s="374"/>
      <c r="T248" s="374"/>
      <c r="U248" s="374"/>
      <c r="V248" s="374"/>
      <c r="W248" s="374"/>
      <c r="X248" s="369"/>
      <c r="Y248" s="369"/>
      <c r="Z248" s="369"/>
      <c r="AA248" s="369"/>
      <c r="AB248" s="369"/>
      <c r="AC248" s="369"/>
      <c r="AD248" s="369"/>
      <c r="AE248" s="369"/>
      <c r="AF248" s="369"/>
      <c r="AG248" s="369"/>
      <c r="AH248" s="369"/>
      <c r="AI248" s="369"/>
      <c r="AJ248" s="369"/>
      <c r="AK248" s="369"/>
      <c r="AL248" s="369"/>
      <c r="AM248" s="369"/>
      <c r="AN248" s="369"/>
      <c r="AO248" s="369"/>
      <c r="AP248" s="369"/>
      <c r="AQ248" s="369"/>
      <c r="AR248" s="372"/>
      <c r="AS248" s="372"/>
      <c r="AT248" s="372"/>
      <c r="AU248" s="373"/>
      <c r="AV248" s="11"/>
      <c r="AW248" s="11"/>
      <c r="AX248" s="11"/>
      <c r="AY248" s="8"/>
      <c r="AZ248" s="8"/>
      <c r="BA248" s="8"/>
      <c r="BB248" s="8"/>
      <c r="BC248" s="11"/>
      <c r="BD248" s="11"/>
      <c r="BE248" s="11"/>
      <c r="BF248" s="11"/>
      <c r="BG248" s="11"/>
      <c r="BH248" s="11"/>
      <c r="BI248" s="11"/>
      <c r="BJ248" s="11"/>
      <c r="BK248" s="8"/>
      <c r="BL248" s="8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375"/>
      <c r="EQ248" s="376"/>
      <c r="ER248" s="376"/>
      <c r="ES248" s="376"/>
      <c r="ET248" s="376"/>
      <c r="EU248" s="376"/>
      <c r="EV248" s="376"/>
      <c r="EW248" s="376"/>
      <c r="EX248" s="376"/>
      <c r="EY248" s="376"/>
      <c r="EZ248" s="376"/>
      <c r="FA248" s="376"/>
      <c r="FB248" s="376"/>
      <c r="FC248" s="376"/>
      <c r="FD248" s="376"/>
      <c r="FE248" s="376"/>
      <c r="FF248" s="376"/>
      <c r="FG248" s="376"/>
      <c r="FH248" s="376"/>
      <c r="FI248" s="376"/>
      <c r="FJ248" s="376"/>
      <c r="FK248" s="376"/>
      <c r="FL248" s="376"/>
      <c r="FM248" s="376"/>
      <c r="FN248" s="376"/>
      <c r="FO248" s="376"/>
      <c r="FP248" s="376"/>
      <c r="FQ248" s="376"/>
      <c r="FR248" s="376"/>
      <c r="FS248" s="376"/>
      <c r="FT248" s="376"/>
      <c r="FU248" s="376"/>
      <c r="FV248" s="376"/>
      <c r="FW248" s="376"/>
      <c r="FX248" s="376"/>
      <c r="FY248" s="376"/>
      <c r="FZ248" s="376"/>
      <c r="GA248" s="376"/>
      <c r="GB248" s="376"/>
      <c r="GC248" s="376"/>
      <c r="GD248" s="376"/>
      <c r="GE248" s="376"/>
      <c r="GF248" s="376"/>
      <c r="GG248" s="376"/>
      <c r="GH248" s="376"/>
      <c r="GI248" s="376"/>
      <c r="GJ248" s="376"/>
      <c r="GK248" s="376"/>
      <c r="GL248" s="376"/>
      <c r="GM248" s="376"/>
      <c r="GN248" s="376"/>
      <c r="GO248" s="376"/>
      <c r="GP248" s="376"/>
      <c r="GQ248" s="376"/>
      <c r="GR248" s="376"/>
      <c r="GS248" s="376"/>
      <c r="GT248" s="376"/>
      <c r="GU248" s="376"/>
      <c r="GV248" s="376"/>
      <c r="GW248" s="376"/>
      <c r="GX248" s="376"/>
      <c r="GY248" s="376"/>
      <c r="GZ248" s="376"/>
      <c r="HA248" s="376"/>
      <c r="HB248" s="376"/>
      <c r="HC248" s="376"/>
      <c r="HD248" s="376"/>
      <c r="HE248" s="376"/>
      <c r="HF248" s="376"/>
      <c r="HG248" s="376"/>
      <c r="HH248" s="376"/>
      <c r="HI248" s="376"/>
      <c r="HJ248" s="376"/>
      <c r="HK248" s="376"/>
      <c r="HL248" s="376"/>
      <c r="HM248" s="376"/>
      <c r="HN248" s="376"/>
      <c r="HO248" s="376"/>
      <c r="HP248" s="376"/>
      <c r="HQ248" s="376"/>
      <c r="HR248" s="376"/>
      <c r="HS248" s="376"/>
      <c r="HT248" s="376"/>
      <c r="HU248" s="376"/>
      <c r="HV248" s="376"/>
      <c r="HW248" s="376"/>
      <c r="HX248" s="376"/>
      <c r="HY248" s="376"/>
      <c r="HZ248" s="376"/>
      <c r="IA248" s="376"/>
      <c r="IB248" s="376"/>
      <c r="IC248" s="376"/>
      <c r="ID248" s="376"/>
      <c r="IE248" s="376"/>
      <c r="IF248" s="376"/>
      <c r="IG248" s="376"/>
      <c r="IH248" s="376"/>
      <c r="II248" s="376"/>
      <c r="IJ248" s="376"/>
    </row>
    <row r="249" spans="1:244" s="377" customFormat="1" ht="15" customHeight="1" x14ac:dyDescent="0.4">
      <c r="A249" s="410"/>
      <c r="B249" s="371"/>
      <c r="C249" s="354"/>
      <c r="D249" s="355"/>
      <c r="E249" s="374"/>
      <c r="F249" s="374"/>
      <c r="G249" s="374"/>
      <c r="H249" s="374"/>
      <c r="I249" s="374"/>
      <c r="J249" s="374"/>
      <c r="K249" s="374"/>
      <c r="L249" s="374"/>
      <c r="M249" s="374"/>
      <c r="N249" s="374"/>
      <c r="O249" s="374"/>
      <c r="P249" s="374"/>
      <c r="Q249" s="374"/>
      <c r="R249" s="374"/>
      <c r="S249" s="374"/>
      <c r="T249" s="374"/>
      <c r="U249" s="374"/>
      <c r="V249" s="374"/>
      <c r="W249" s="374"/>
      <c r="X249" s="369"/>
      <c r="Y249" s="369"/>
      <c r="Z249" s="369"/>
      <c r="AA249" s="369"/>
      <c r="AB249" s="369"/>
      <c r="AC249" s="369"/>
      <c r="AD249" s="369"/>
      <c r="AE249" s="369"/>
      <c r="AF249" s="369"/>
      <c r="AG249" s="369"/>
      <c r="AH249" s="369"/>
      <c r="AI249" s="369"/>
      <c r="AJ249" s="369"/>
      <c r="AK249" s="369"/>
      <c r="AL249" s="369"/>
      <c r="AM249" s="369"/>
      <c r="AN249" s="369"/>
      <c r="AO249" s="369"/>
      <c r="AP249" s="369"/>
      <c r="AQ249" s="369"/>
      <c r="AR249" s="372"/>
      <c r="AS249" s="372"/>
      <c r="AT249" s="372"/>
      <c r="AU249" s="373"/>
      <c r="AV249" s="11"/>
      <c r="AW249" s="11"/>
      <c r="AX249" s="11"/>
      <c r="AY249" s="8"/>
      <c r="AZ249" s="8"/>
      <c r="BA249" s="8"/>
      <c r="BB249" s="8"/>
      <c r="BC249" s="11"/>
      <c r="BD249" s="11"/>
      <c r="BE249" s="11"/>
      <c r="BF249" s="11"/>
      <c r="BG249" s="11"/>
      <c r="BH249" s="11"/>
      <c r="BI249" s="11"/>
      <c r="BJ249" s="11"/>
      <c r="BK249" s="8"/>
      <c r="BL249" s="8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375"/>
      <c r="EQ249" s="376"/>
      <c r="ER249" s="376"/>
      <c r="ES249" s="376"/>
      <c r="ET249" s="376"/>
      <c r="EU249" s="376"/>
      <c r="EV249" s="376"/>
      <c r="EW249" s="376"/>
      <c r="EX249" s="376"/>
      <c r="EY249" s="376"/>
      <c r="EZ249" s="376"/>
      <c r="FA249" s="376"/>
      <c r="FB249" s="376"/>
      <c r="FC249" s="376"/>
      <c r="FD249" s="376"/>
      <c r="FE249" s="376"/>
      <c r="FF249" s="376"/>
      <c r="FG249" s="376"/>
      <c r="FH249" s="376"/>
      <c r="FI249" s="376"/>
      <c r="FJ249" s="376"/>
      <c r="FK249" s="376"/>
      <c r="FL249" s="376"/>
      <c r="FM249" s="376"/>
      <c r="FN249" s="376"/>
      <c r="FO249" s="376"/>
      <c r="FP249" s="376"/>
      <c r="FQ249" s="376"/>
      <c r="FR249" s="376"/>
      <c r="FS249" s="376"/>
      <c r="FT249" s="376"/>
      <c r="FU249" s="376"/>
      <c r="FV249" s="376"/>
      <c r="FW249" s="376"/>
      <c r="FX249" s="376"/>
      <c r="FY249" s="376"/>
      <c r="FZ249" s="376"/>
      <c r="GA249" s="376"/>
      <c r="GB249" s="376"/>
      <c r="GC249" s="376"/>
      <c r="GD249" s="376"/>
      <c r="GE249" s="376"/>
      <c r="GF249" s="376"/>
      <c r="GG249" s="376"/>
      <c r="GH249" s="376"/>
      <c r="GI249" s="376"/>
      <c r="GJ249" s="376"/>
      <c r="GK249" s="376"/>
      <c r="GL249" s="376"/>
      <c r="GM249" s="376"/>
      <c r="GN249" s="376"/>
      <c r="GO249" s="376"/>
      <c r="GP249" s="376"/>
      <c r="GQ249" s="376"/>
      <c r="GR249" s="376"/>
      <c r="GS249" s="376"/>
      <c r="GT249" s="376"/>
      <c r="GU249" s="376"/>
      <c r="GV249" s="376"/>
      <c r="GW249" s="376"/>
      <c r="GX249" s="376"/>
      <c r="GY249" s="376"/>
      <c r="GZ249" s="376"/>
      <c r="HA249" s="376"/>
      <c r="HB249" s="376"/>
      <c r="HC249" s="376"/>
      <c r="HD249" s="376"/>
      <c r="HE249" s="376"/>
      <c r="HF249" s="376"/>
      <c r="HG249" s="376"/>
      <c r="HH249" s="376"/>
      <c r="HI249" s="376"/>
      <c r="HJ249" s="376"/>
      <c r="HK249" s="376"/>
      <c r="HL249" s="376"/>
      <c r="HM249" s="376"/>
      <c r="HN249" s="376"/>
      <c r="HO249" s="376"/>
      <c r="HP249" s="376"/>
      <c r="HQ249" s="376"/>
      <c r="HR249" s="376"/>
      <c r="HS249" s="376"/>
      <c r="HT249" s="376"/>
      <c r="HU249" s="376"/>
      <c r="HV249" s="376"/>
      <c r="HW249" s="376"/>
      <c r="HX249" s="376"/>
      <c r="HY249" s="376"/>
      <c r="HZ249" s="376"/>
      <c r="IA249" s="376"/>
      <c r="IB249" s="376"/>
      <c r="IC249" s="376"/>
      <c r="ID249" s="376"/>
      <c r="IE249" s="376"/>
      <c r="IF249" s="376"/>
      <c r="IG249" s="376"/>
      <c r="IH249" s="376"/>
      <c r="II249" s="376"/>
      <c r="IJ249" s="376"/>
    </row>
    <row r="250" spans="1:244" s="377" customFormat="1" ht="15" customHeight="1" x14ac:dyDescent="0.4">
      <c r="A250" s="410"/>
      <c r="B250" s="371"/>
      <c r="C250" s="354"/>
      <c r="D250" s="355"/>
      <c r="E250" s="374"/>
      <c r="F250" s="374"/>
      <c r="G250" s="374"/>
      <c r="H250" s="374"/>
      <c r="I250" s="374"/>
      <c r="J250" s="374"/>
      <c r="K250" s="374"/>
      <c r="L250" s="374"/>
      <c r="M250" s="374"/>
      <c r="N250" s="374"/>
      <c r="O250" s="374"/>
      <c r="P250" s="374"/>
      <c r="Q250" s="374"/>
      <c r="R250" s="374"/>
      <c r="S250" s="374"/>
      <c r="T250" s="374"/>
      <c r="U250" s="374"/>
      <c r="V250" s="374"/>
      <c r="W250" s="374"/>
      <c r="X250" s="369"/>
      <c r="Y250" s="369"/>
      <c r="Z250" s="369"/>
      <c r="AA250" s="369"/>
      <c r="AB250" s="369"/>
      <c r="AC250" s="369"/>
      <c r="AD250" s="369"/>
      <c r="AE250" s="369"/>
      <c r="AF250" s="369"/>
      <c r="AG250" s="369"/>
      <c r="AH250" s="369"/>
      <c r="AI250" s="369"/>
      <c r="AJ250" s="369"/>
      <c r="AK250" s="369"/>
      <c r="AL250" s="369"/>
      <c r="AM250" s="369"/>
      <c r="AN250" s="369"/>
      <c r="AO250" s="369"/>
      <c r="AP250" s="369"/>
      <c r="AQ250" s="369"/>
      <c r="AR250" s="372"/>
      <c r="AS250" s="372"/>
      <c r="AT250" s="372"/>
      <c r="AU250" s="373"/>
      <c r="AV250" s="11"/>
      <c r="AW250" s="11"/>
      <c r="AX250" s="11"/>
      <c r="AY250" s="8"/>
      <c r="AZ250" s="8"/>
      <c r="BA250" s="8"/>
      <c r="BB250" s="8"/>
      <c r="BC250" s="11"/>
      <c r="BD250" s="11"/>
      <c r="BE250" s="11"/>
      <c r="BF250" s="11"/>
      <c r="BG250" s="11"/>
      <c r="BH250" s="11"/>
      <c r="BI250" s="11"/>
      <c r="BJ250" s="11"/>
      <c r="BK250" s="8"/>
      <c r="BL250" s="8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375"/>
      <c r="EQ250" s="376"/>
      <c r="ER250" s="376"/>
      <c r="ES250" s="376"/>
      <c r="ET250" s="376"/>
      <c r="EU250" s="376"/>
      <c r="EV250" s="376"/>
      <c r="EW250" s="376"/>
      <c r="EX250" s="376"/>
      <c r="EY250" s="376"/>
      <c r="EZ250" s="376"/>
      <c r="FA250" s="376"/>
      <c r="FB250" s="376"/>
      <c r="FC250" s="376"/>
      <c r="FD250" s="376"/>
      <c r="FE250" s="376"/>
      <c r="FF250" s="376"/>
      <c r="FG250" s="376"/>
      <c r="FH250" s="376"/>
      <c r="FI250" s="376"/>
      <c r="FJ250" s="376"/>
      <c r="FK250" s="376"/>
      <c r="FL250" s="376"/>
      <c r="FM250" s="376"/>
      <c r="FN250" s="376"/>
      <c r="FO250" s="376"/>
      <c r="FP250" s="376"/>
      <c r="FQ250" s="376"/>
      <c r="FR250" s="376"/>
      <c r="FS250" s="376"/>
      <c r="FT250" s="376"/>
      <c r="FU250" s="376"/>
      <c r="FV250" s="376"/>
      <c r="FW250" s="376"/>
      <c r="FX250" s="376"/>
      <c r="FY250" s="376"/>
      <c r="FZ250" s="376"/>
      <c r="GA250" s="376"/>
      <c r="GB250" s="376"/>
      <c r="GC250" s="376"/>
      <c r="GD250" s="376"/>
      <c r="GE250" s="376"/>
      <c r="GF250" s="376"/>
      <c r="GG250" s="376"/>
      <c r="GH250" s="376"/>
      <c r="GI250" s="376"/>
      <c r="GJ250" s="376"/>
      <c r="GK250" s="376"/>
      <c r="GL250" s="376"/>
      <c r="GM250" s="376"/>
      <c r="GN250" s="376"/>
      <c r="GO250" s="376"/>
      <c r="GP250" s="376"/>
      <c r="GQ250" s="376"/>
      <c r="GR250" s="376"/>
      <c r="GS250" s="376"/>
      <c r="GT250" s="376"/>
      <c r="GU250" s="376"/>
      <c r="GV250" s="376"/>
      <c r="GW250" s="376"/>
      <c r="GX250" s="376"/>
      <c r="GY250" s="376"/>
      <c r="GZ250" s="376"/>
      <c r="HA250" s="376"/>
      <c r="HB250" s="376"/>
      <c r="HC250" s="376"/>
      <c r="HD250" s="376"/>
      <c r="HE250" s="376"/>
      <c r="HF250" s="376"/>
      <c r="HG250" s="376"/>
      <c r="HH250" s="376"/>
      <c r="HI250" s="376"/>
      <c r="HJ250" s="376"/>
      <c r="HK250" s="376"/>
      <c r="HL250" s="376"/>
      <c r="HM250" s="376"/>
      <c r="HN250" s="376"/>
      <c r="HO250" s="376"/>
      <c r="HP250" s="376"/>
      <c r="HQ250" s="376"/>
      <c r="HR250" s="376"/>
      <c r="HS250" s="376"/>
      <c r="HT250" s="376"/>
      <c r="HU250" s="376"/>
      <c r="HV250" s="376"/>
      <c r="HW250" s="376"/>
      <c r="HX250" s="376"/>
      <c r="HY250" s="376"/>
      <c r="HZ250" s="376"/>
      <c r="IA250" s="376"/>
      <c r="IB250" s="376"/>
      <c r="IC250" s="376"/>
      <c r="ID250" s="376"/>
      <c r="IE250" s="376"/>
      <c r="IF250" s="376"/>
      <c r="IG250" s="376"/>
      <c r="IH250" s="376"/>
      <c r="II250" s="376"/>
      <c r="IJ250" s="376"/>
    </row>
    <row r="251" spans="1:244" s="377" customFormat="1" ht="15" customHeight="1" x14ac:dyDescent="0.4">
      <c r="A251" s="410"/>
      <c r="B251" s="371"/>
      <c r="C251" s="354"/>
      <c r="D251" s="355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74"/>
      <c r="P251" s="374"/>
      <c r="Q251" s="374"/>
      <c r="R251" s="374"/>
      <c r="S251" s="374"/>
      <c r="T251" s="374"/>
      <c r="U251" s="374"/>
      <c r="V251" s="374"/>
      <c r="W251" s="374"/>
      <c r="X251" s="369"/>
      <c r="Y251" s="369"/>
      <c r="Z251" s="369"/>
      <c r="AA251" s="369"/>
      <c r="AB251" s="369"/>
      <c r="AC251" s="369"/>
      <c r="AD251" s="369"/>
      <c r="AE251" s="369"/>
      <c r="AF251" s="369"/>
      <c r="AG251" s="369"/>
      <c r="AH251" s="369"/>
      <c r="AI251" s="369"/>
      <c r="AJ251" s="369"/>
      <c r="AK251" s="369"/>
      <c r="AL251" s="369"/>
      <c r="AM251" s="369"/>
      <c r="AN251" s="369"/>
      <c r="AO251" s="369"/>
      <c r="AP251" s="369"/>
      <c r="AQ251" s="369"/>
      <c r="AR251" s="372"/>
      <c r="AS251" s="372"/>
      <c r="AT251" s="372"/>
      <c r="AU251" s="373"/>
      <c r="AV251" s="11"/>
      <c r="AW251" s="11"/>
      <c r="AX251" s="11"/>
      <c r="AY251" s="8"/>
      <c r="AZ251" s="8"/>
      <c r="BA251" s="8"/>
      <c r="BB251" s="8"/>
      <c r="BC251" s="11"/>
      <c r="BD251" s="11"/>
      <c r="BE251" s="11"/>
      <c r="BF251" s="11"/>
      <c r="BG251" s="11"/>
      <c r="BH251" s="11"/>
      <c r="BI251" s="11"/>
      <c r="BJ251" s="11"/>
      <c r="BK251" s="8"/>
      <c r="BL251" s="8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375"/>
      <c r="EQ251" s="376"/>
      <c r="ER251" s="376"/>
      <c r="ES251" s="376"/>
      <c r="ET251" s="376"/>
      <c r="EU251" s="376"/>
      <c r="EV251" s="376"/>
      <c r="EW251" s="376"/>
      <c r="EX251" s="376"/>
      <c r="EY251" s="376"/>
      <c r="EZ251" s="376"/>
      <c r="FA251" s="376"/>
      <c r="FB251" s="376"/>
      <c r="FC251" s="376"/>
      <c r="FD251" s="376"/>
      <c r="FE251" s="376"/>
      <c r="FF251" s="376"/>
      <c r="FG251" s="376"/>
      <c r="FH251" s="376"/>
      <c r="FI251" s="376"/>
      <c r="FJ251" s="376"/>
      <c r="FK251" s="376"/>
      <c r="FL251" s="376"/>
      <c r="FM251" s="376"/>
      <c r="FN251" s="376"/>
      <c r="FO251" s="376"/>
      <c r="FP251" s="376"/>
      <c r="FQ251" s="376"/>
      <c r="FR251" s="376"/>
      <c r="FS251" s="376"/>
      <c r="FT251" s="376"/>
      <c r="FU251" s="376"/>
      <c r="FV251" s="376"/>
      <c r="FW251" s="376"/>
      <c r="FX251" s="376"/>
      <c r="FY251" s="376"/>
      <c r="FZ251" s="376"/>
      <c r="GA251" s="376"/>
      <c r="GB251" s="376"/>
      <c r="GC251" s="376"/>
      <c r="GD251" s="376"/>
      <c r="GE251" s="376"/>
      <c r="GF251" s="376"/>
      <c r="GG251" s="376"/>
      <c r="GH251" s="376"/>
      <c r="GI251" s="376"/>
      <c r="GJ251" s="376"/>
      <c r="GK251" s="376"/>
      <c r="GL251" s="376"/>
      <c r="GM251" s="376"/>
      <c r="GN251" s="376"/>
      <c r="GO251" s="376"/>
      <c r="GP251" s="376"/>
      <c r="GQ251" s="376"/>
      <c r="GR251" s="376"/>
      <c r="GS251" s="376"/>
      <c r="GT251" s="376"/>
      <c r="GU251" s="376"/>
      <c r="GV251" s="376"/>
      <c r="GW251" s="376"/>
      <c r="GX251" s="376"/>
      <c r="GY251" s="376"/>
      <c r="GZ251" s="376"/>
      <c r="HA251" s="376"/>
      <c r="HB251" s="376"/>
      <c r="HC251" s="376"/>
      <c r="HD251" s="376"/>
      <c r="HE251" s="376"/>
      <c r="HF251" s="376"/>
      <c r="HG251" s="376"/>
      <c r="HH251" s="376"/>
      <c r="HI251" s="376"/>
      <c r="HJ251" s="376"/>
      <c r="HK251" s="376"/>
      <c r="HL251" s="376"/>
      <c r="HM251" s="376"/>
      <c r="HN251" s="376"/>
      <c r="HO251" s="376"/>
      <c r="HP251" s="376"/>
      <c r="HQ251" s="376"/>
      <c r="HR251" s="376"/>
      <c r="HS251" s="376"/>
      <c r="HT251" s="376"/>
      <c r="HU251" s="376"/>
      <c r="HV251" s="376"/>
      <c r="HW251" s="376"/>
      <c r="HX251" s="376"/>
      <c r="HY251" s="376"/>
      <c r="HZ251" s="376"/>
      <c r="IA251" s="376"/>
      <c r="IB251" s="376"/>
      <c r="IC251" s="376"/>
      <c r="ID251" s="376"/>
      <c r="IE251" s="376"/>
      <c r="IF251" s="376"/>
      <c r="IG251" s="376"/>
      <c r="IH251" s="376"/>
      <c r="II251" s="376"/>
      <c r="IJ251" s="376"/>
    </row>
    <row r="252" spans="1:244" s="377" customFormat="1" ht="15" customHeight="1" x14ac:dyDescent="0.4">
      <c r="A252" s="410"/>
      <c r="B252" s="371"/>
      <c r="C252" s="354"/>
      <c r="D252" s="355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74"/>
      <c r="P252" s="374"/>
      <c r="Q252" s="374"/>
      <c r="R252" s="374"/>
      <c r="S252" s="374"/>
      <c r="T252" s="374"/>
      <c r="U252" s="374"/>
      <c r="V252" s="374"/>
      <c r="W252" s="374"/>
      <c r="X252" s="369"/>
      <c r="Y252" s="369"/>
      <c r="Z252" s="369"/>
      <c r="AA252" s="369"/>
      <c r="AB252" s="369"/>
      <c r="AC252" s="369"/>
      <c r="AD252" s="369"/>
      <c r="AE252" s="369"/>
      <c r="AF252" s="369"/>
      <c r="AG252" s="369"/>
      <c r="AH252" s="369"/>
      <c r="AI252" s="369"/>
      <c r="AJ252" s="369"/>
      <c r="AK252" s="369"/>
      <c r="AL252" s="369"/>
      <c r="AM252" s="369"/>
      <c r="AN252" s="369"/>
      <c r="AO252" s="369"/>
      <c r="AP252" s="369"/>
      <c r="AQ252" s="369"/>
      <c r="AR252" s="372"/>
      <c r="AS252" s="372"/>
      <c r="AT252" s="372"/>
      <c r="AU252" s="373"/>
      <c r="AV252" s="11"/>
      <c r="AW252" s="11"/>
      <c r="AX252" s="11"/>
      <c r="AY252" s="8"/>
      <c r="AZ252" s="8"/>
      <c r="BA252" s="8"/>
      <c r="BB252" s="8"/>
      <c r="BC252" s="11"/>
      <c r="BD252" s="11"/>
      <c r="BE252" s="11"/>
      <c r="BF252" s="11"/>
      <c r="BG252" s="11"/>
      <c r="BH252" s="11"/>
      <c r="BI252" s="11"/>
      <c r="BJ252" s="11"/>
      <c r="BK252" s="8"/>
      <c r="BL252" s="8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375"/>
      <c r="EQ252" s="376"/>
      <c r="ER252" s="376"/>
      <c r="ES252" s="376"/>
      <c r="ET252" s="376"/>
      <c r="EU252" s="376"/>
      <c r="EV252" s="376"/>
      <c r="EW252" s="376"/>
      <c r="EX252" s="376"/>
      <c r="EY252" s="376"/>
      <c r="EZ252" s="376"/>
      <c r="FA252" s="376"/>
      <c r="FB252" s="376"/>
      <c r="FC252" s="376"/>
      <c r="FD252" s="376"/>
      <c r="FE252" s="376"/>
      <c r="FF252" s="376"/>
      <c r="FG252" s="376"/>
      <c r="FH252" s="376"/>
      <c r="FI252" s="376"/>
      <c r="FJ252" s="376"/>
      <c r="FK252" s="376"/>
      <c r="FL252" s="376"/>
      <c r="FM252" s="376"/>
      <c r="FN252" s="376"/>
      <c r="FO252" s="376"/>
      <c r="FP252" s="376"/>
      <c r="FQ252" s="376"/>
      <c r="FR252" s="376"/>
      <c r="FS252" s="376"/>
      <c r="FT252" s="376"/>
      <c r="FU252" s="376"/>
      <c r="FV252" s="376"/>
      <c r="FW252" s="376"/>
      <c r="FX252" s="376"/>
      <c r="FY252" s="376"/>
      <c r="FZ252" s="376"/>
      <c r="GA252" s="376"/>
      <c r="GB252" s="376"/>
      <c r="GC252" s="376"/>
      <c r="GD252" s="376"/>
      <c r="GE252" s="376"/>
      <c r="GF252" s="376"/>
      <c r="GG252" s="376"/>
      <c r="GH252" s="376"/>
      <c r="GI252" s="376"/>
      <c r="GJ252" s="376"/>
      <c r="GK252" s="376"/>
      <c r="GL252" s="376"/>
      <c r="GM252" s="376"/>
      <c r="GN252" s="376"/>
      <c r="GO252" s="376"/>
      <c r="GP252" s="376"/>
      <c r="GQ252" s="376"/>
      <c r="GR252" s="376"/>
      <c r="GS252" s="376"/>
      <c r="GT252" s="376"/>
      <c r="GU252" s="376"/>
      <c r="GV252" s="376"/>
      <c r="GW252" s="376"/>
      <c r="GX252" s="376"/>
      <c r="GY252" s="376"/>
      <c r="GZ252" s="376"/>
      <c r="HA252" s="376"/>
      <c r="HB252" s="376"/>
      <c r="HC252" s="376"/>
      <c r="HD252" s="376"/>
      <c r="HE252" s="376"/>
      <c r="HF252" s="376"/>
      <c r="HG252" s="376"/>
      <c r="HH252" s="376"/>
      <c r="HI252" s="376"/>
      <c r="HJ252" s="376"/>
      <c r="HK252" s="376"/>
      <c r="HL252" s="376"/>
      <c r="HM252" s="376"/>
      <c r="HN252" s="376"/>
      <c r="HO252" s="376"/>
      <c r="HP252" s="376"/>
      <c r="HQ252" s="376"/>
      <c r="HR252" s="376"/>
      <c r="HS252" s="376"/>
      <c r="HT252" s="376"/>
      <c r="HU252" s="376"/>
      <c r="HV252" s="376"/>
      <c r="HW252" s="376"/>
      <c r="HX252" s="376"/>
      <c r="HY252" s="376"/>
      <c r="HZ252" s="376"/>
      <c r="IA252" s="376"/>
      <c r="IB252" s="376"/>
      <c r="IC252" s="376"/>
      <c r="ID252" s="376"/>
      <c r="IE252" s="376"/>
      <c r="IF252" s="376"/>
      <c r="IG252" s="376"/>
      <c r="IH252" s="376"/>
      <c r="II252" s="376"/>
      <c r="IJ252" s="376"/>
    </row>
    <row r="253" spans="1:244" s="377" customFormat="1" ht="15" customHeight="1" x14ac:dyDescent="0.4">
      <c r="A253" s="410"/>
      <c r="B253" s="371"/>
      <c r="C253" s="354"/>
      <c r="D253" s="355"/>
      <c r="E253" s="374"/>
      <c r="F253" s="374"/>
      <c r="G253" s="374"/>
      <c r="H253" s="374"/>
      <c r="I253" s="374"/>
      <c r="J253" s="374"/>
      <c r="K253" s="374"/>
      <c r="L253" s="374"/>
      <c r="M253" s="374"/>
      <c r="N253" s="374"/>
      <c r="O253" s="374"/>
      <c r="P253" s="374"/>
      <c r="Q253" s="374"/>
      <c r="R253" s="374"/>
      <c r="S253" s="374"/>
      <c r="T253" s="374"/>
      <c r="U253" s="374"/>
      <c r="V253" s="374"/>
      <c r="W253" s="374"/>
      <c r="X253" s="369"/>
      <c r="Y253" s="369"/>
      <c r="Z253" s="369"/>
      <c r="AA253" s="369"/>
      <c r="AB253" s="369"/>
      <c r="AC253" s="369"/>
      <c r="AD253" s="369"/>
      <c r="AE253" s="369"/>
      <c r="AF253" s="369"/>
      <c r="AG253" s="369"/>
      <c r="AH253" s="369"/>
      <c r="AI253" s="369"/>
      <c r="AJ253" s="369"/>
      <c r="AK253" s="369"/>
      <c r="AL253" s="369"/>
      <c r="AM253" s="369"/>
      <c r="AN253" s="369"/>
      <c r="AO253" s="369"/>
      <c r="AP253" s="369"/>
      <c r="AQ253" s="369"/>
      <c r="AR253" s="372"/>
      <c r="AS253" s="372"/>
      <c r="AT253" s="372"/>
      <c r="AU253" s="373"/>
      <c r="AV253" s="11"/>
      <c r="AW253" s="11"/>
      <c r="AX253" s="11"/>
      <c r="AY253" s="8"/>
      <c r="AZ253" s="8"/>
      <c r="BA253" s="8"/>
      <c r="BB253" s="8"/>
      <c r="BC253" s="11"/>
      <c r="BD253" s="11"/>
      <c r="BE253" s="11"/>
      <c r="BF253" s="11"/>
      <c r="BG253" s="11"/>
      <c r="BH253" s="11"/>
      <c r="BI253" s="11"/>
      <c r="BJ253" s="11"/>
      <c r="BK253" s="8"/>
      <c r="BL253" s="8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375"/>
      <c r="EQ253" s="376"/>
      <c r="ER253" s="376"/>
      <c r="ES253" s="376"/>
      <c r="ET253" s="376"/>
      <c r="EU253" s="376"/>
      <c r="EV253" s="376"/>
      <c r="EW253" s="376"/>
      <c r="EX253" s="376"/>
      <c r="EY253" s="376"/>
      <c r="EZ253" s="376"/>
      <c r="FA253" s="376"/>
      <c r="FB253" s="376"/>
      <c r="FC253" s="376"/>
      <c r="FD253" s="376"/>
      <c r="FE253" s="376"/>
      <c r="FF253" s="376"/>
      <c r="FG253" s="376"/>
      <c r="FH253" s="376"/>
      <c r="FI253" s="376"/>
      <c r="FJ253" s="376"/>
      <c r="FK253" s="376"/>
      <c r="FL253" s="376"/>
      <c r="FM253" s="376"/>
      <c r="FN253" s="376"/>
      <c r="FO253" s="376"/>
      <c r="FP253" s="376"/>
      <c r="FQ253" s="376"/>
      <c r="FR253" s="376"/>
      <c r="FS253" s="376"/>
      <c r="FT253" s="376"/>
      <c r="FU253" s="376"/>
      <c r="FV253" s="376"/>
      <c r="FW253" s="376"/>
      <c r="FX253" s="376"/>
      <c r="FY253" s="376"/>
      <c r="FZ253" s="376"/>
      <c r="GA253" s="376"/>
      <c r="GB253" s="376"/>
      <c r="GC253" s="376"/>
      <c r="GD253" s="376"/>
      <c r="GE253" s="376"/>
      <c r="GF253" s="376"/>
      <c r="GG253" s="376"/>
      <c r="GH253" s="376"/>
      <c r="GI253" s="376"/>
      <c r="GJ253" s="376"/>
      <c r="GK253" s="376"/>
      <c r="GL253" s="376"/>
      <c r="GM253" s="376"/>
      <c r="GN253" s="376"/>
      <c r="GO253" s="376"/>
      <c r="GP253" s="376"/>
      <c r="GQ253" s="376"/>
      <c r="GR253" s="376"/>
      <c r="GS253" s="376"/>
      <c r="GT253" s="376"/>
      <c r="GU253" s="376"/>
      <c r="GV253" s="376"/>
      <c r="GW253" s="376"/>
      <c r="GX253" s="376"/>
      <c r="GY253" s="376"/>
      <c r="GZ253" s="376"/>
      <c r="HA253" s="376"/>
      <c r="HB253" s="376"/>
      <c r="HC253" s="376"/>
      <c r="HD253" s="376"/>
      <c r="HE253" s="376"/>
      <c r="HF253" s="376"/>
      <c r="HG253" s="376"/>
      <c r="HH253" s="376"/>
      <c r="HI253" s="376"/>
      <c r="HJ253" s="376"/>
      <c r="HK253" s="376"/>
      <c r="HL253" s="376"/>
      <c r="HM253" s="376"/>
      <c r="HN253" s="376"/>
      <c r="HO253" s="376"/>
      <c r="HP253" s="376"/>
      <c r="HQ253" s="376"/>
      <c r="HR253" s="376"/>
      <c r="HS253" s="376"/>
      <c r="HT253" s="376"/>
      <c r="HU253" s="376"/>
      <c r="HV253" s="376"/>
      <c r="HW253" s="376"/>
      <c r="HX253" s="376"/>
      <c r="HY253" s="376"/>
      <c r="HZ253" s="376"/>
      <c r="IA253" s="376"/>
      <c r="IB253" s="376"/>
      <c r="IC253" s="376"/>
      <c r="ID253" s="376"/>
      <c r="IE253" s="376"/>
      <c r="IF253" s="376"/>
      <c r="IG253" s="376"/>
      <c r="IH253" s="376"/>
      <c r="II253" s="376"/>
      <c r="IJ253" s="376"/>
    </row>
    <row r="254" spans="1:244" s="377" customFormat="1" ht="15" customHeight="1" x14ac:dyDescent="0.4">
      <c r="A254" s="410"/>
      <c r="B254" s="371"/>
      <c r="C254" s="354"/>
      <c r="D254" s="355"/>
      <c r="E254" s="374"/>
      <c r="F254" s="374"/>
      <c r="G254" s="374"/>
      <c r="H254" s="374"/>
      <c r="I254" s="374"/>
      <c r="J254" s="374"/>
      <c r="K254" s="374"/>
      <c r="L254" s="374"/>
      <c r="M254" s="374"/>
      <c r="N254" s="374"/>
      <c r="O254" s="374"/>
      <c r="P254" s="374"/>
      <c r="Q254" s="374"/>
      <c r="R254" s="374"/>
      <c r="S254" s="374"/>
      <c r="T254" s="374"/>
      <c r="U254" s="374"/>
      <c r="V254" s="374"/>
      <c r="W254" s="374"/>
      <c r="X254" s="369"/>
      <c r="Y254" s="369"/>
      <c r="Z254" s="369"/>
      <c r="AA254" s="369"/>
      <c r="AB254" s="369"/>
      <c r="AC254" s="369"/>
      <c r="AD254" s="369"/>
      <c r="AE254" s="369"/>
      <c r="AF254" s="369"/>
      <c r="AG254" s="369"/>
      <c r="AH254" s="369"/>
      <c r="AI254" s="369"/>
      <c r="AJ254" s="369"/>
      <c r="AK254" s="369"/>
      <c r="AL254" s="369"/>
      <c r="AM254" s="369"/>
      <c r="AN254" s="369"/>
      <c r="AO254" s="369"/>
      <c r="AP254" s="369"/>
      <c r="AQ254" s="369"/>
      <c r="AR254" s="372"/>
      <c r="AS254" s="372"/>
      <c r="AT254" s="372"/>
      <c r="AU254" s="373"/>
      <c r="AV254" s="11"/>
      <c r="AW254" s="11"/>
      <c r="AX254" s="11"/>
      <c r="AY254" s="8"/>
      <c r="AZ254" s="8"/>
      <c r="BA254" s="8"/>
      <c r="BB254" s="8"/>
      <c r="BC254" s="11"/>
      <c r="BD254" s="11"/>
      <c r="BE254" s="11"/>
      <c r="BF254" s="11"/>
      <c r="BG254" s="11"/>
      <c r="BH254" s="11"/>
      <c r="BI254" s="11"/>
      <c r="BJ254" s="11"/>
      <c r="BK254" s="8"/>
      <c r="BL254" s="8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375"/>
      <c r="EQ254" s="376"/>
      <c r="ER254" s="376"/>
      <c r="ES254" s="376"/>
      <c r="ET254" s="376"/>
      <c r="EU254" s="376"/>
      <c r="EV254" s="376"/>
      <c r="EW254" s="376"/>
      <c r="EX254" s="376"/>
      <c r="EY254" s="376"/>
      <c r="EZ254" s="376"/>
      <c r="FA254" s="376"/>
      <c r="FB254" s="376"/>
      <c r="FC254" s="376"/>
      <c r="FD254" s="376"/>
      <c r="FE254" s="376"/>
      <c r="FF254" s="376"/>
      <c r="FG254" s="376"/>
      <c r="FH254" s="376"/>
      <c r="FI254" s="376"/>
      <c r="FJ254" s="376"/>
      <c r="FK254" s="376"/>
      <c r="FL254" s="376"/>
      <c r="FM254" s="376"/>
      <c r="FN254" s="376"/>
      <c r="FO254" s="376"/>
      <c r="FP254" s="376"/>
      <c r="FQ254" s="376"/>
      <c r="FR254" s="376"/>
      <c r="FS254" s="376"/>
      <c r="FT254" s="376"/>
      <c r="FU254" s="376"/>
      <c r="FV254" s="376"/>
      <c r="FW254" s="376"/>
      <c r="FX254" s="376"/>
      <c r="FY254" s="376"/>
      <c r="FZ254" s="376"/>
      <c r="GA254" s="376"/>
      <c r="GB254" s="376"/>
      <c r="GC254" s="376"/>
      <c r="GD254" s="376"/>
      <c r="GE254" s="376"/>
      <c r="GF254" s="376"/>
      <c r="GG254" s="376"/>
      <c r="GH254" s="376"/>
      <c r="GI254" s="376"/>
      <c r="GJ254" s="376"/>
      <c r="GK254" s="376"/>
      <c r="GL254" s="376"/>
      <c r="GM254" s="376"/>
      <c r="GN254" s="376"/>
      <c r="GO254" s="376"/>
      <c r="GP254" s="376"/>
      <c r="GQ254" s="376"/>
      <c r="GR254" s="376"/>
      <c r="GS254" s="376"/>
      <c r="GT254" s="376"/>
      <c r="GU254" s="376"/>
      <c r="GV254" s="376"/>
      <c r="GW254" s="376"/>
      <c r="GX254" s="376"/>
      <c r="GY254" s="376"/>
      <c r="GZ254" s="376"/>
      <c r="HA254" s="376"/>
      <c r="HB254" s="376"/>
      <c r="HC254" s="376"/>
      <c r="HD254" s="376"/>
      <c r="HE254" s="376"/>
      <c r="HF254" s="376"/>
      <c r="HG254" s="376"/>
      <c r="HH254" s="376"/>
      <c r="HI254" s="376"/>
      <c r="HJ254" s="376"/>
      <c r="HK254" s="376"/>
      <c r="HL254" s="376"/>
      <c r="HM254" s="376"/>
      <c r="HN254" s="376"/>
      <c r="HO254" s="376"/>
      <c r="HP254" s="376"/>
      <c r="HQ254" s="376"/>
      <c r="HR254" s="376"/>
      <c r="HS254" s="376"/>
      <c r="HT254" s="376"/>
      <c r="HU254" s="376"/>
      <c r="HV254" s="376"/>
      <c r="HW254" s="376"/>
      <c r="HX254" s="376"/>
      <c r="HY254" s="376"/>
      <c r="HZ254" s="376"/>
      <c r="IA254" s="376"/>
      <c r="IB254" s="376"/>
      <c r="IC254" s="376"/>
      <c r="ID254" s="376"/>
      <c r="IE254" s="376"/>
      <c r="IF254" s="376"/>
      <c r="IG254" s="376"/>
      <c r="IH254" s="376"/>
      <c r="II254" s="376"/>
      <c r="IJ254" s="376"/>
    </row>
    <row r="255" spans="1:244" s="377" customFormat="1" ht="15" customHeight="1" x14ac:dyDescent="0.4">
      <c r="A255" s="410"/>
      <c r="B255" s="371"/>
      <c r="C255" s="354"/>
      <c r="D255" s="355"/>
      <c r="E255" s="374"/>
      <c r="F255" s="374"/>
      <c r="G255" s="374"/>
      <c r="H255" s="374"/>
      <c r="I255" s="374"/>
      <c r="J255" s="374"/>
      <c r="K255" s="374"/>
      <c r="L255" s="374"/>
      <c r="M255" s="374"/>
      <c r="N255" s="374"/>
      <c r="O255" s="374"/>
      <c r="P255" s="374"/>
      <c r="Q255" s="374"/>
      <c r="R255" s="374"/>
      <c r="S255" s="374"/>
      <c r="T255" s="374"/>
      <c r="U255" s="374"/>
      <c r="V255" s="374"/>
      <c r="W255" s="374"/>
      <c r="X255" s="369"/>
      <c r="Y255" s="369"/>
      <c r="Z255" s="369"/>
      <c r="AA255" s="369"/>
      <c r="AB255" s="369"/>
      <c r="AC255" s="369"/>
      <c r="AD255" s="369"/>
      <c r="AE255" s="369"/>
      <c r="AF255" s="369"/>
      <c r="AG255" s="369"/>
      <c r="AH255" s="369"/>
      <c r="AI255" s="369"/>
      <c r="AJ255" s="369"/>
      <c r="AK255" s="369"/>
      <c r="AL255" s="369"/>
      <c r="AM255" s="369"/>
      <c r="AN255" s="369"/>
      <c r="AO255" s="369"/>
      <c r="AP255" s="369"/>
      <c r="AQ255" s="369"/>
      <c r="AR255" s="372"/>
      <c r="AS255" s="372"/>
      <c r="AT255" s="372"/>
      <c r="AU255" s="373"/>
      <c r="AV255" s="11"/>
      <c r="AW255" s="11"/>
      <c r="AX255" s="11"/>
      <c r="AY255" s="8"/>
      <c r="AZ255" s="8"/>
      <c r="BA255" s="8"/>
      <c r="BB255" s="8"/>
      <c r="BC255" s="11"/>
      <c r="BD255" s="11"/>
      <c r="BE255" s="11"/>
      <c r="BF255" s="11"/>
      <c r="BG255" s="11"/>
      <c r="BH255" s="11"/>
      <c r="BI255" s="11"/>
      <c r="BJ255" s="11"/>
      <c r="BK255" s="8"/>
      <c r="BL255" s="8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375"/>
      <c r="EQ255" s="376"/>
      <c r="ER255" s="376"/>
      <c r="ES255" s="376"/>
      <c r="ET255" s="376"/>
      <c r="EU255" s="376"/>
      <c r="EV255" s="376"/>
      <c r="EW255" s="376"/>
      <c r="EX255" s="376"/>
      <c r="EY255" s="376"/>
      <c r="EZ255" s="376"/>
      <c r="FA255" s="376"/>
      <c r="FB255" s="376"/>
      <c r="FC255" s="376"/>
      <c r="FD255" s="376"/>
      <c r="FE255" s="376"/>
      <c r="FF255" s="376"/>
      <c r="FG255" s="376"/>
      <c r="FH255" s="376"/>
      <c r="FI255" s="376"/>
      <c r="FJ255" s="376"/>
      <c r="FK255" s="376"/>
      <c r="FL255" s="376"/>
      <c r="FM255" s="376"/>
      <c r="FN255" s="376"/>
      <c r="FO255" s="376"/>
      <c r="FP255" s="376"/>
      <c r="FQ255" s="376"/>
      <c r="FR255" s="376"/>
      <c r="FS255" s="376"/>
      <c r="FT255" s="376"/>
      <c r="FU255" s="376"/>
      <c r="FV255" s="376"/>
      <c r="FW255" s="376"/>
      <c r="FX255" s="376"/>
      <c r="FY255" s="376"/>
      <c r="FZ255" s="376"/>
      <c r="GA255" s="376"/>
      <c r="GB255" s="376"/>
      <c r="GC255" s="376"/>
      <c r="GD255" s="376"/>
      <c r="GE255" s="376"/>
      <c r="GF255" s="376"/>
      <c r="GG255" s="376"/>
      <c r="GH255" s="376"/>
      <c r="GI255" s="376"/>
      <c r="GJ255" s="376"/>
      <c r="GK255" s="376"/>
      <c r="GL255" s="376"/>
      <c r="GM255" s="376"/>
      <c r="GN255" s="376"/>
      <c r="GO255" s="376"/>
      <c r="GP255" s="376"/>
      <c r="GQ255" s="376"/>
      <c r="GR255" s="376"/>
      <c r="GS255" s="376"/>
      <c r="GT255" s="376"/>
      <c r="GU255" s="376"/>
      <c r="GV255" s="376"/>
      <c r="GW255" s="376"/>
      <c r="GX255" s="376"/>
      <c r="GY255" s="376"/>
      <c r="GZ255" s="376"/>
      <c r="HA255" s="376"/>
      <c r="HB255" s="376"/>
      <c r="HC255" s="376"/>
      <c r="HD255" s="376"/>
      <c r="HE255" s="376"/>
      <c r="HF255" s="376"/>
      <c r="HG255" s="376"/>
      <c r="HH255" s="376"/>
      <c r="HI255" s="376"/>
      <c r="HJ255" s="376"/>
      <c r="HK255" s="376"/>
      <c r="HL255" s="376"/>
      <c r="HM255" s="376"/>
      <c r="HN255" s="376"/>
      <c r="HO255" s="376"/>
      <c r="HP255" s="376"/>
      <c r="HQ255" s="376"/>
      <c r="HR255" s="376"/>
      <c r="HS255" s="376"/>
      <c r="HT255" s="376"/>
      <c r="HU255" s="376"/>
      <c r="HV255" s="376"/>
      <c r="HW255" s="376"/>
      <c r="HX255" s="376"/>
      <c r="HY255" s="376"/>
      <c r="HZ255" s="376"/>
      <c r="IA255" s="376"/>
      <c r="IB255" s="376"/>
      <c r="IC255" s="376"/>
      <c r="ID255" s="376"/>
      <c r="IE255" s="376"/>
      <c r="IF255" s="376"/>
      <c r="IG255" s="376"/>
      <c r="IH255" s="376"/>
      <c r="II255" s="376"/>
      <c r="IJ255" s="376"/>
    </row>
    <row r="256" spans="1:244" s="377" customFormat="1" ht="15" customHeight="1" x14ac:dyDescent="0.4">
      <c r="A256" s="410"/>
      <c r="B256" s="371"/>
      <c r="C256" s="354"/>
      <c r="D256" s="355"/>
      <c r="E256" s="374"/>
      <c r="F256" s="374"/>
      <c r="G256" s="374"/>
      <c r="H256" s="374"/>
      <c r="I256" s="374"/>
      <c r="J256" s="374"/>
      <c r="K256" s="374"/>
      <c r="L256" s="374"/>
      <c r="M256" s="374"/>
      <c r="N256" s="374"/>
      <c r="O256" s="374"/>
      <c r="P256" s="374"/>
      <c r="Q256" s="374"/>
      <c r="R256" s="374"/>
      <c r="S256" s="374"/>
      <c r="T256" s="374"/>
      <c r="U256" s="374"/>
      <c r="V256" s="374"/>
      <c r="W256" s="374"/>
      <c r="X256" s="369"/>
      <c r="Y256" s="369"/>
      <c r="Z256" s="369"/>
      <c r="AA256" s="369"/>
      <c r="AB256" s="369"/>
      <c r="AC256" s="369"/>
      <c r="AD256" s="369"/>
      <c r="AE256" s="369"/>
      <c r="AF256" s="369"/>
      <c r="AG256" s="369"/>
      <c r="AH256" s="369"/>
      <c r="AI256" s="369"/>
      <c r="AJ256" s="369"/>
      <c r="AK256" s="369"/>
      <c r="AL256" s="369"/>
      <c r="AM256" s="369"/>
      <c r="AN256" s="369"/>
      <c r="AO256" s="369"/>
      <c r="AP256" s="369"/>
      <c r="AQ256" s="369"/>
      <c r="AR256" s="372"/>
      <c r="AS256" s="372"/>
      <c r="AT256" s="372"/>
      <c r="AU256" s="373"/>
      <c r="AV256" s="11"/>
      <c r="AW256" s="11"/>
      <c r="AX256" s="11"/>
      <c r="AY256" s="8"/>
      <c r="AZ256" s="8"/>
      <c r="BA256" s="8"/>
      <c r="BB256" s="8"/>
      <c r="BC256" s="11"/>
      <c r="BD256" s="11"/>
      <c r="BE256" s="11"/>
      <c r="BF256" s="11"/>
      <c r="BG256" s="11"/>
      <c r="BH256" s="11"/>
      <c r="BI256" s="11"/>
      <c r="BJ256" s="11"/>
      <c r="BK256" s="8"/>
      <c r="BL256" s="8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375"/>
      <c r="EQ256" s="376"/>
      <c r="ER256" s="376"/>
      <c r="ES256" s="376"/>
      <c r="ET256" s="376"/>
      <c r="EU256" s="376"/>
      <c r="EV256" s="376"/>
      <c r="EW256" s="376"/>
      <c r="EX256" s="376"/>
      <c r="EY256" s="376"/>
      <c r="EZ256" s="376"/>
      <c r="FA256" s="376"/>
      <c r="FB256" s="376"/>
      <c r="FC256" s="376"/>
      <c r="FD256" s="376"/>
      <c r="FE256" s="376"/>
      <c r="FF256" s="376"/>
      <c r="FG256" s="376"/>
      <c r="FH256" s="376"/>
      <c r="FI256" s="376"/>
      <c r="FJ256" s="376"/>
      <c r="FK256" s="376"/>
      <c r="FL256" s="376"/>
      <c r="FM256" s="376"/>
      <c r="FN256" s="376"/>
      <c r="FO256" s="376"/>
      <c r="FP256" s="376"/>
      <c r="FQ256" s="376"/>
      <c r="FR256" s="376"/>
      <c r="FS256" s="376"/>
      <c r="FT256" s="376"/>
      <c r="FU256" s="376"/>
      <c r="FV256" s="376"/>
      <c r="FW256" s="376"/>
      <c r="FX256" s="376"/>
      <c r="FY256" s="376"/>
      <c r="FZ256" s="376"/>
      <c r="GA256" s="376"/>
      <c r="GB256" s="376"/>
      <c r="GC256" s="376"/>
      <c r="GD256" s="376"/>
      <c r="GE256" s="376"/>
      <c r="GF256" s="376"/>
      <c r="GG256" s="376"/>
      <c r="GH256" s="376"/>
      <c r="GI256" s="376"/>
      <c r="GJ256" s="376"/>
      <c r="GK256" s="376"/>
      <c r="GL256" s="376"/>
      <c r="GM256" s="376"/>
      <c r="GN256" s="376"/>
      <c r="GO256" s="376"/>
      <c r="GP256" s="376"/>
      <c r="GQ256" s="376"/>
      <c r="GR256" s="376"/>
      <c r="GS256" s="376"/>
      <c r="GT256" s="376"/>
      <c r="GU256" s="376"/>
      <c r="GV256" s="376"/>
      <c r="GW256" s="376"/>
      <c r="GX256" s="376"/>
      <c r="GY256" s="376"/>
      <c r="GZ256" s="376"/>
      <c r="HA256" s="376"/>
      <c r="HB256" s="376"/>
      <c r="HC256" s="376"/>
      <c r="HD256" s="376"/>
      <c r="HE256" s="376"/>
      <c r="HF256" s="376"/>
      <c r="HG256" s="376"/>
      <c r="HH256" s="376"/>
      <c r="HI256" s="376"/>
      <c r="HJ256" s="376"/>
      <c r="HK256" s="376"/>
      <c r="HL256" s="376"/>
      <c r="HM256" s="376"/>
      <c r="HN256" s="376"/>
      <c r="HO256" s="376"/>
      <c r="HP256" s="376"/>
      <c r="HQ256" s="376"/>
      <c r="HR256" s="376"/>
      <c r="HS256" s="376"/>
      <c r="HT256" s="376"/>
      <c r="HU256" s="376"/>
      <c r="HV256" s="376"/>
      <c r="HW256" s="376"/>
      <c r="HX256" s="376"/>
      <c r="HY256" s="376"/>
      <c r="HZ256" s="376"/>
      <c r="IA256" s="376"/>
      <c r="IB256" s="376"/>
      <c r="IC256" s="376"/>
      <c r="ID256" s="376"/>
      <c r="IE256" s="376"/>
      <c r="IF256" s="376"/>
      <c r="IG256" s="376"/>
      <c r="IH256" s="376"/>
      <c r="II256" s="376"/>
      <c r="IJ256" s="376"/>
    </row>
    <row r="257" spans="1:244" s="377" customFormat="1" ht="15" customHeight="1" x14ac:dyDescent="0.4">
      <c r="A257" s="410"/>
      <c r="B257" s="371"/>
      <c r="C257" s="354"/>
      <c r="D257" s="355"/>
      <c r="E257" s="374"/>
      <c r="F257" s="374"/>
      <c r="G257" s="374"/>
      <c r="H257" s="374"/>
      <c r="I257" s="374"/>
      <c r="J257" s="374"/>
      <c r="K257" s="374"/>
      <c r="L257" s="374"/>
      <c r="M257" s="374"/>
      <c r="N257" s="374"/>
      <c r="O257" s="374"/>
      <c r="P257" s="374"/>
      <c r="Q257" s="374"/>
      <c r="R257" s="374"/>
      <c r="S257" s="374"/>
      <c r="T257" s="374"/>
      <c r="U257" s="374"/>
      <c r="V257" s="374"/>
      <c r="W257" s="374"/>
      <c r="X257" s="369"/>
      <c r="Y257" s="369"/>
      <c r="Z257" s="369"/>
      <c r="AA257" s="369"/>
      <c r="AB257" s="369"/>
      <c r="AC257" s="369"/>
      <c r="AD257" s="369"/>
      <c r="AE257" s="369"/>
      <c r="AF257" s="369"/>
      <c r="AG257" s="369"/>
      <c r="AH257" s="369"/>
      <c r="AI257" s="369"/>
      <c r="AJ257" s="369"/>
      <c r="AK257" s="369"/>
      <c r="AL257" s="369"/>
      <c r="AM257" s="369"/>
      <c r="AN257" s="369"/>
      <c r="AO257" s="369"/>
      <c r="AP257" s="369"/>
      <c r="AQ257" s="369"/>
      <c r="AR257" s="372"/>
      <c r="AS257" s="372"/>
      <c r="AT257" s="372"/>
      <c r="AU257" s="373"/>
      <c r="AV257" s="11"/>
      <c r="AW257" s="11"/>
      <c r="AX257" s="11"/>
      <c r="AY257" s="8"/>
      <c r="AZ257" s="8"/>
      <c r="BA257" s="8"/>
      <c r="BB257" s="8"/>
      <c r="BC257" s="11"/>
      <c r="BD257" s="11"/>
      <c r="BE257" s="11"/>
      <c r="BF257" s="11"/>
      <c r="BG257" s="11"/>
      <c r="BH257" s="11"/>
      <c r="BI257" s="11"/>
      <c r="BJ257" s="11"/>
      <c r="BK257" s="8"/>
      <c r="BL257" s="8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375"/>
      <c r="EQ257" s="376"/>
      <c r="ER257" s="376"/>
      <c r="ES257" s="376"/>
      <c r="ET257" s="376"/>
      <c r="EU257" s="376"/>
      <c r="EV257" s="376"/>
      <c r="EW257" s="376"/>
      <c r="EX257" s="376"/>
      <c r="EY257" s="376"/>
      <c r="EZ257" s="376"/>
      <c r="FA257" s="376"/>
      <c r="FB257" s="376"/>
      <c r="FC257" s="376"/>
      <c r="FD257" s="376"/>
      <c r="FE257" s="376"/>
      <c r="FF257" s="376"/>
      <c r="FG257" s="376"/>
      <c r="FH257" s="376"/>
      <c r="FI257" s="376"/>
      <c r="FJ257" s="376"/>
      <c r="FK257" s="376"/>
      <c r="FL257" s="376"/>
      <c r="FM257" s="376"/>
      <c r="FN257" s="376"/>
      <c r="FO257" s="376"/>
      <c r="FP257" s="376"/>
      <c r="FQ257" s="376"/>
      <c r="FR257" s="376"/>
      <c r="FS257" s="376"/>
      <c r="FT257" s="376"/>
      <c r="FU257" s="376"/>
      <c r="FV257" s="376"/>
      <c r="FW257" s="376"/>
      <c r="FX257" s="376"/>
      <c r="FY257" s="376"/>
      <c r="FZ257" s="376"/>
      <c r="GA257" s="376"/>
      <c r="GB257" s="376"/>
      <c r="GC257" s="376"/>
      <c r="GD257" s="376"/>
      <c r="GE257" s="376"/>
      <c r="GF257" s="376"/>
      <c r="GG257" s="376"/>
      <c r="GH257" s="376"/>
      <c r="GI257" s="376"/>
      <c r="GJ257" s="376"/>
      <c r="GK257" s="376"/>
      <c r="GL257" s="376"/>
      <c r="GM257" s="376"/>
      <c r="GN257" s="376"/>
      <c r="GO257" s="376"/>
      <c r="GP257" s="376"/>
      <c r="GQ257" s="376"/>
      <c r="GR257" s="376"/>
      <c r="GS257" s="376"/>
      <c r="GT257" s="376"/>
      <c r="GU257" s="376"/>
      <c r="GV257" s="376"/>
      <c r="GW257" s="376"/>
      <c r="GX257" s="376"/>
      <c r="GY257" s="376"/>
      <c r="GZ257" s="376"/>
      <c r="HA257" s="376"/>
      <c r="HB257" s="376"/>
      <c r="HC257" s="376"/>
      <c r="HD257" s="376"/>
      <c r="HE257" s="376"/>
      <c r="HF257" s="376"/>
      <c r="HG257" s="376"/>
      <c r="HH257" s="376"/>
      <c r="HI257" s="376"/>
      <c r="HJ257" s="376"/>
      <c r="HK257" s="376"/>
      <c r="HL257" s="376"/>
      <c r="HM257" s="376"/>
      <c r="HN257" s="376"/>
      <c r="HO257" s="376"/>
      <c r="HP257" s="376"/>
      <c r="HQ257" s="376"/>
      <c r="HR257" s="376"/>
      <c r="HS257" s="376"/>
      <c r="HT257" s="376"/>
      <c r="HU257" s="376"/>
      <c r="HV257" s="376"/>
      <c r="HW257" s="376"/>
      <c r="HX257" s="376"/>
      <c r="HY257" s="376"/>
      <c r="HZ257" s="376"/>
      <c r="IA257" s="376"/>
      <c r="IB257" s="376"/>
      <c r="IC257" s="376"/>
      <c r="ID257" s="376"/>
      <c r="IE257" s="376"/>
      <c r="IF257" s="376"/>
      <c r="IG257" s="376"/>
      <c r="IH257" s="376"/>
      <c r="II257" s="376"/>
      <c r="IJ257" s="376"/>
    </row>
    <row r="258" spans="1:244" s="377" customFormat="1" ht="15" customHeight="1" x14ac:dyDescent="0.4">
      <c r="A258" s="410"/>
      <c r="B258" s="371"/>
      <c r="C258" s="354"/>
      <c r="D258" s="355"/>
      <c r="E258" s="374"/>
      <c r="F258" s="374"/>
      <c r="G258" s="374"/>
      <c r="H258" s="374"/>
      <c r="I258" s="374"/>
      <c r="J258" s="374"/>
      <c r="K258" s="374"/>
      <c r="L258" s="374"/>
      <c r="M258" s="374"/>
      <c r="N258" s="374"/>
      <c r="O258" s="374"/>
      <c r="P258" s="374"/>
      <c r="Q258" s="374"/>
      <c r="R258" s="374"/>
      <c r="S258" s="374"/>
      <c r="T258" s="374"/>
      <c r="U258" s="374"/>
      <c r="V258" s="374"/>
      <c r="W258" s="374"/>
      <c r="X258" s="369"/>
      <c r="Y258" s="369"/>
      <c r="Z258" s="369"/>
      <c r="AA258" s="369"/>
      <c r="AB258" s="369"/>
      <c r="AC258" s="369"/>
      <c r="AD258" s="369"/>
      <c r="AE258" s="369"/>
      <c r="AF258" s="369"/>
      <c r="AG258" s="369"/>
      <c r="AH258" s="369"/>
      <c r="AI258" s="369"/>
      <c r="AJ258" s="369"/>
      <c r="AK258" s="369"/>
      <c r="AL258" s="369"/>
      <c r="AM258" s="369"/>
      <c r="AN258" s="369"/>
      <c r="AO258" s="369"/>
      <c r="AP258" s="369"/>
      <c r="AQ258" s="369"/>
      <c r="AR258" s="372"/>
      <c r="AS258" s="372"/>
      <c r="AT258" s="372"/>
      <c r="AU258" s="373"/>
      <c r="AV258" s="11"/>
      <c r="AW258" s="11"/>
      <c r="AX258" s="11"/>
      <c r="AY258" s="8"/>
      <c r="AZ258" s="8"/>
      <c r="BA258" s="8"/>
      <c r="BB258" s="8"/>
      <c r="BC258" s="11"/>
      <c r="BD258" s="11"/>
      <c r="BE258" s="11"/>
      <c r="BF258" s="11"/>
      <c r="BG258" s="11"/>
      <c r="BH258" s="11"/>
      <c r="BI258" s="11"/>
      <c r="BJ258" s="11"/>
      <c r="BK258" s="8"/>
      <c r="BL258" s="8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375"/>
      <c r="EQ258" s="376"/>
      <c r="ER258" s="376"/>
      <c r="ES258" s="376"/>
      <c r="ET258" s="376"/>
      <c r="EU258" s="376"/>
      <c r="EV258" s="376"/>
      <c r="EW258" s="376"/>
      <c r="EX258" s="376"/>
      <c r="EY258" s="376"/>
      <c r="EZ258" s="376"/>
      <c r="FA258" s="376"/>
      <c r="FB258" s="376"/>
      <c r="FC258" s="376"/>
      <c r="FD258" s="376"/>
      <c r="FE258" s="376"/>
      <c r="FF258" s="376"/>
      <c r="FG258" s="376"/>
      <c r="FH258" s="376"/>
      <c r="FI258" s="376"/>
      <c r="FJ258" s="376"/>
      <c r="FK258" s="376"/>
      <c r="FL258" s="376"/>
      <c r="FM258" s="376"/>
      <c r="FN258" s="376"/>
      <c r="FO258" s="376"/>
      <c r="FP258" s="376"/>
      <c r="FQ258" s="376"/>
      <c r="FR258" s="376"/>
      <c r="FS258" s="376"/>
      <c r="FT258" s="376"/>
      <c r="FU258" s="376"/>
      <c r="FV258" s="376"/>
      <c r="FW258" s="376"/>
      <c r="FX258" s="376"/>
      <c r="FY258" s="376"/>
      <c r="FZ258" s="376"/>
      <c r="GA258" s="376"/>
      <c r="GB258" s="376"/>
      <c r="GC258" s="376"/>
      <c r="GD258" s="376"/>
      <c r="GE258" s="376"/>
      <c r="GF258" s="376"/>
      <c r="GG258" s="376"/>
      <c r="GH258" s="376"/>
      <c r="GI258" s="376"/>
      <c r="GJ258" s="376"/>
      <c r="GK258" s="376"/>
      <c r="GL258" s="376"/>
      <c r="GM258" s="376"/>
      <c r="GN258" s="376"/>
      <c r="GO258" s="376"/>
      <c r="GP258" s="376"/>
      <c r="GQ258" s="376"/>
      <c r="GR258" s="376"/>
      <c r="GS258" s="376"/>
      <c r="GT258" s="376"/>
      <c r="GU258" s="376"/>
      <c r="GV258" s="376"/>
      <c r="GW258" s="376"/>
      <c r="GX258" s="376"/>
      <c r="GY258" s="376"/>
      <c r="GZ258" s="376"/>
      <c r="HA258" s="376"/>
      <c r="HB258" s="376"/>
      <c r="HC258" s="376"/>
      <c r="HD258" s="376"/>
      <c r="HE258" s="376"/>
      <c r="HF258" s="376"/>
      <c r="HG258" s="376"/>
      <c r="HH258" s="376"/>
      <c r="HI258" s="376"/>
      <c r="HJ258" s="376"/>
      <c r="HK258" s="376"/>
      <c r="HL258" s="376"/>
      <c r="HM258" s="376"/>
      <c r="HN258" s="376"/>
      <c r="HO258" s="376"/>
      <c r="HP258" s="376"/>
      <c r="HQ258" s="376"/>
      <c r="HR258" s="376"/>
      <c r="HS258" s="376"/>
      <c r="HT258" s="376"/>
      <c r="HU258" s="376"/>
      <c r="HV258" s="376"/>
      <c r="HW258" s="376"/>
      <c r="HX258" s="376"/>
      <c r="HY258" s="376"/>
      <c r="HZ258" s="376"/>
      <c r="IA258" s="376"/>
      <c r="IB258" s="376"/>
      <c r="IC258" s="376"/>
      <c r="ID258" s="376"/>
      <c r="IE258" s="376"/>
      <c r="IF258" s="376"/>
      <c r="IG258" s="376"/>
      <c r="IH258" s="376"/>
      <c r="II258" s="376"/>
      <c r="IJ258" s="376"/>
    </row>
    <row r="259" spans="1:244" s="377" customFormat="1" ht="15" customHeight="1" x14ac:dyDescent="0.4">
      <c r="A259" s="410"/>
      <c r="B259" s="371"/>
      <c r="C259" s="354"/>
      <c r="D259" s="355"/>
      <c r="E259" s="374"/>
      <c r="F259" s="374"/>
      <c r="G259" s="374"/>
      <c r="H259" s="374"/>
      <c r="I259" s="374"/>
      <c r="J259" s="374"/>
      <c r="K259" s="374"/>
      <c r="L259" s="374"/>
      <c r="M259" s="374"/>
      <c r="N259" s="374"/>
      <c r="O259" s="374"/>
      <c r="P259" s="374"/>
      <c r="Q259" s="374"/>
      <c r="R259" s="374"/>
      <c r="S259" s="374"/>
      <c r="T259" s="374"/>
      <c r="U259" s="374"/>
      <c r="V259" s="374"/>
      <c r="W259" s="374"/>
      <c r="X259" s="369"/>
      <c r="Y259" s="369"/>
      <c r="Z259" s="369"/>
      <c r="AA259" s="369"/>
      <c r="AB259" s="369"/>
      <c r="AC259" s="369"/>
      <c r="AD259" s="369"/>
      <c r="AE259" s="369"/>
      <c r="AF259" s="369"/>
      <c r="AG259" s="369"/>
      <c r="AH259" s="369"/>
      <c r="AI259" s="369"/>
      <c r="AJ259" s="369"/>
      <c r="AK259" s="369"/>
      <c r="AL259" s="369"/>
      <c r="AM259" s="369"/>
      <c r="AN259" s="369"/>
      <c r="AO259" s="369"/>
      <c r="AP259" s="369"/>
      <c r="AQ259" s="369"/>
      <c r="AR259" s="372"/>
      <c r="AS259" s="372"/>
      <c r="AT259" s="372"/>
      <c r="AU259" s="373"/>
      <c r="AV259" s="11"/>
      <c r="AW259" s="11"/>
      <c r="AX259" s="11"/>
      <c r="AY259" s="8"/>
      <c r="AZ259" s="8"/>
      <c r="BA259" s="8"/>
      <c r="BB259" s="8"/>
      <c r="BC259" s="11"/>
      <c r="BD259" s="11"/>
      <c r="BE259" s="11"/>
      <c r="BF259" s="11"/>
      <c r="BG259" s="11"/>
      <c r="BH259" s="11"/>
      <c r="BI259" s="11"/>
      <c r="BJ259" s="11"/>
      <c r="BK259" s="8"/>
      <c r="BL259" s="8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375"/>
      <c r="EQ259" s="376"/>
      <c r="ER259" s="376"/>
      <c r="ES259" s="376"/>
      <c r="ET259" s="376"/>
      <c r="EU259" s="376"/>
      <c r="EV259" s="376"/>
      <c r="EW259" s="376"/>
      <c r="EX259" s="376"/>
      <c r="EY259" s="376"/>
      <c r="EZ259" s="376"/>
      <c r="FA259" s="376"/>
      <c r="FB259" s="376"/>
      <c r="FC259" s="376"/>
      <c r="FD259" s="376"/>
      <c r="FE259" s="376"/>
      <c r="FF259" s="376"/>
      <c r="FG259" s="376"/>
      <c r="FH259" s="376"/>
      <c r="FI259" s="376"/>
      <c r="FJ259" s="376"/>
      <c r="FK259" s="376"/>
      <c r="FL259" s="376"/>
      <c r="FM259" s="376"/>
      <c r="FN259" s="376"/>
      <c r="FO259" s="376"/>
      <c r="FP259" s="376"/>
      <c r="FQ259" s="376"/>
      <c r="FR259" s="376"/>
      <c r="FS259" s="376"/>
      <c r="FT259" s="376"/>
      <c r="FU259" s="376"/>
      <c r="FV259" s="376"/>
      <c r="FW259" s="376"/>
      <c r="FX259" s="376"/>
      <c r="FY259" s="376"/>
      <c r="FZ259" s="376"/>
      <c r="GA259" s="376"/>
      <c r="GB259" s="376"/>
      <c r="GC259" s="376"/>
      <c r="GD259" s="376"/>
      <c r="GE259" s="376"/>
      <c r="GF259" s="376"/>
      <c r="GG259" s="376"/>
      <c r="GH259" s="376"/>
      <c r="GI259" s="376"/>
      <c r="GJ259" s="376"/>
      <c r="GK259" s="376"/>
      <c r="GL259" s="376"/>
      <c r="GM259" s="376"/>
      <c r="GN259" s="376"/>
      <c r="GO259" s="376"/>
      <c r="GP259" s="376"/>
      <c r="GQ259" s="376"/>
      <c r="GR259" s="376"/>
      <c r="GS259" s="376"/>
      <c r="GT259" s="376"/>
      <c r="GU259" s="376"/>
      <c r="GV259" s="376"/>
      <c r="GW259" s="376"/>
      <c r="GX259" s="376"/>
      <c r="GY259" s="376"/>
      <c r="GZ259" s="376"/>
      <c r="HA259" s="376"/>
      <c r="HB259" s="376"/>
      <c r="HC259" s="376"/>
      <c r="HD259" s="376"/>
      <c r="HE259" s="376"/>
      <c r="HF259" s="376"/>
      <c r="HG259" s="376"/>
      <c r="HH259" s="376"/>
      <c r="HI259" s="376"/>
      <c r="HJ259" s="376"/>
      <c r="HK259" s="376"/>
      <c r="HL259" s="376"/>
      <c r="HM259" s="376"/>
      <c r="HN259" s="376"/>
      <c r="HO259" s="376"/>
      <c r="HP259" s="376"/>
      <c r="HQ259" s="376"/>
      <c r="HR259" s="376"/>
      <c r="HS259" s="376"/>
      <c r="HT259" s="376"/>
      <c r="HU259" s="376"/>
      <c r="HV259" s="376"/>
      <c r="HW259" s="376"/>
      <c r="HX259" s="376"/>
      <c r="HY259" s="376"/>
      <c r="HZ259" s="376"/>
      <c r="IA259" s="376"/>
      <c r="IB259" s="376"/>
      <c r="IC259" s="376"/>
      <c r="ID259" s="376"/>
      <c r="IE259" s="376"/>
      <c r="IF259" s="376"/>
      <c r="IG259" s="376"/>
      <c r="IH259" s="376"/>
      <c r="II259" s="376"/>
      <c r="IJ259" s="376"/>
    </row>
    <row r="260" spans="1:244" s="377" customFormat="1" ht="15" customHeight="1" x14ac:dyDescent="0.4">
      <c r="A260" s="410"/>
      <c r="B260" s="371"/>
      <c r="C260" s="354"/>
      <c r="D260" s="355"/>
      <c r="E260" s="374"/>
      <c r="F260" s="374"/>
      <c r="G260" s="374"/>
      <c r="H260" s="374"/>
      <c r="I260" s="374"/>
      <c r="J260" s="374"/>
      <c r="K260" s="374"/>
      <c r="L260" s="374"/>
      <c r="M260" s="374"/>
      <c r="N260" s="374"/>
      <c r="O260" s="374"/>
      <c r="P260" s="374"/>
      <c r="Q260" s="374"/>
      <c r="R260" s="374"/>
      <c r="S260" s="374"/>
      <c r="T260" s="374"/>
      <c r="U260" s="374"/>
      <c r="V260" s="374"/>
      <c r="W260" s="374"/>
      <c r="X260" s="369"/>
      <c r="Y260" s="369"/>
      <c r="Z260" s="369"/>
      <c r="AA260" s="369"/>
      <c r="AB260" s="369"/>
      <c r="AC260" s="369"/>
      <c r="AD260" s="369"/>
      <c r="AE260" s="369"/>
      <c r="AF260" s="369"/>
      <c r="AG260" s="369"/>
      <c r="AH260" s="369"/>
      <c r="AI260" s="369"/>
      <c r="AJ260" s="369"/>
      <c r="AK260" s="369"/>
      <c r="AL260" s="369"/>
      <c r="AM260" s="369"/>
      <c r="AN260" s="369"/>
      <c r="AO260" s="369"/>
      <c r="AP260" s="369"/>
      <c r="AQ260" s="369"/>
      <c r="AR260" s="372"/>
      <c r="AS260" s="372"/>
      <c r="AT260" s="372"/>
      <c r="AU260" s="373"/>
      <c r="AV260" s="11"/>
      <c r="AW260" s="11"/>
      <c r="AX260" s="11"/>
      <c r="AY260" s="8"/>
      <c r="AZ260" s="8"/>
      <c r="BA260" s="8"/>
      <c r="BB260" s="8"/>
      <c r="BC260" s="11"/>
      <c r="BD260" s="11"/>
      <c r="BE260" s="11"/>
      <c r="BF260" s="11"/>
      <c r="BG260" s="11"/>
      <c r="BH260" s="11"/>
      <c r="BI260" s="11"/>
      <c r="BJ260" s="11"/>
      <c r="BK260" s="8"/>
      <c r="BL260" s="8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375"/>
      <c r="EQ260" s="376"/>
      <c r="ER260" s="376"/>
      <c r="ES260" s="376"/>
      <c r="ET260" s="376"/>
      <c r="EU260" s="376"/>
      <c r="EV260" s="376"/>
      <c r="EW260" s="376"/>
      <c r="EX260" s="376"/>
      <c r="EY260" s="376"/>
      <c r="EZ260" s="376"/>
      <c r="FA260" s="376"/>
      <c r="FB260" s="376"/>
      <c r="FC260" s="376"/>
      <c r="FD260" s="376"/>
      <c r="FE260" s="376"/>
      <c r="FF260" s="376"/>
      <c r="FG260" s="376"/>
      <c r="FH260" s="376"/>
      <c r="FI260" s="376"/>
      <c r="FJ260" s="376"/>
      <c r="FK260" s="376"/>
      <c r="FL260" s="376"/>
      <c r="FM260" s="376"/>
      <c r="FN260" s="376"/>
      <c r="FO260" s="376"/>
      <c r="FP260" s="376"/>
      <c r="FQ260" s="376"/>
      <c r="FR260" s="376"/>
      <c r="FS260" s="376"/>
      <c r="FT260" s="376"/>
      <c r="FU260" s="376"/>
      <c r="FV260" s="376"/>
      <c r="FW260" s="376"/>
      <c r="FX260" s="376"/>
      <c r="FY260" s="376"/>
      <c r="FZ260" s="376"/>
      <c r="GA260" s="376"/>
      <c r="GB260" s="376"/>
      <c r="GC260" s="376"/>
      <c r="GD260" s="376"/>
      <c r="GE260" s="376"/>
      <c r="GF260" s="376"/>
      <c r="GG260" s="376"/>
      <c r="GH260" s="376"/>
      <c r="GI260" s="376"/>
      <c r="GJ260" s="376"/>
      <c r="GK260" s="376"/>
      <c r="GL260" s="376"/>
      <c r="GM260" s="376"/>
      <c r="GN260" s="376"/>
      <c r="GO260" s="376"/>
      <c r="GP260" s="376"/>
      <c r="GQ260" s="376"/>
      <c r="GR260" s="376"/>
      <c r="GS260" s="376"/>
      <c r="GT260" s="376"/>
      <c r="GU260" s="376"/>
      <c r="GV260" s="376"/>
      <c r="GW260" s="376"/>
      <c r="GX260" s="376"/>
      <c r="GY260" s="376"/>
      <c r="GZ260" s="376"/>
      <c r="HA260" s="376"/>
      <c r="HB260" s="376"/>
      <c r="HC260" s="376"/>
      <c r="HD260" s="376"/>
      <c r="HE260" s="376"/>
      <c r="HF260" s="376"/>
      <c r="HG260" s="376"/>
      <c r="HH260" s="376"/>
      <c r="HI260" s="376"/>
      <c r="HJ260" s="376"/>
      <c r="HK260" s="376"/>
      <c r="HL260" s="376"/>
      <c r="HM260" s="376"/>
      <c r="HN260" s="376"/>
      <c r="HO260" s="376"/>
      <c r="HP260" s="376"/>
      <c r="HQ260" s="376"/>
      <c r="HR260" s="376"/>
      <c r="HS260" s="376"/>
      <c r="HT260" s="376"/>
      <c r="HU260" s="376"/>
      <c r="HV260" s="376"/>
      <c r="HW260" s="376"/>
      <c r="HX260" s="376"/>
      <c r="HY260" s="376"/>
      <c r="HZ260" s="376"/>
      <c r="IA260" s="376"/>
      <c r="IB260" s="376"/>
      <c r="IC260" s="376"/>
      <c r="ID260" s="376"/>
      <c r="IE260" s="376"/>
      <c r="IF260" s="376"/>
      <c r="IG260" s="376"/>
      <c r="IH260" s="376"/>
      <c r="II260" s="376"/>
      <c r="IJ260" s="376"/>
    </row>
    <row r="261" spans="1:244" s="377" customFormat="1" ht="15" customHeight="1" x14ac:dyDescent="0.4">
      <c r="A261" s="410"/>
      <c r="B261" s="371"/>
      <c r="C261" s="354"/>
      <c r="D261" s="355"/>
      <c r="E261" s="374"/>
      <c r="F261" s="374"/>
      <c r="G261" s="374"/>
      <c r="H261" s="374"/>
      <c r="I261" s="374"/>
      <c r="J261" s="374"/>
      <c r="K261" s="374"/>
      <c r="L261" s="374"/>
      <c r="M261" s="374"/>
      <c r="N261" s="374"/>
      <c r="O261" s="374"/>
      <c r="P261" s="374"/>
      <c r="Q261" s="374"/>
      <c r="R261" s="374"/>
      <c r="S261" s="374"/>
      <c r="T261" s="374"/>
      <c r="U261" s="374"/>
      <c r="V261" s="374"/>
      <c r="W261" s="374"/>
      <c r="X261" s="369"/>
      <c r="Y261" s="369"/>
      <c r="Z261" s="369"/>
      <c r="AA261" s="369"/>
      <c r="AB261" s="369"/>
      <c r="AC261" s="369"/>
      <c r="AD261" s="369"/>
      <c r="AE261" s="369"/>
      <c r="AF261" s="369"/>
      <c r="AG261" s="369"/>
      <c r="AH261" s="369"/>
      <c r="AI261" s="369"/>
      <c r="AJ261" s="369"/>
      <c r="AK261" s="369"/>
      <c r="AL261" s="369"/>
      <c r="AM261" s="369"/>
      <c r="AN261" s="369"/>
      <c r="AO261" s="369"/>
      <c r="AP261" s="369"/>
      <c r="AQ261" s="369"/>
      <c r="AR261" s="372"/>
      <c r="AS261" s="372"/>
      <c r="AT261" s="372"/>
      <c r="AU261" s="373"/>
      <c r="AV261" s="11"/>
      <c r="AW261" s="11"/>
      <c r="AX261" s="11"/>
      <c r="AY261" s="8"/>
      <c r="AZ261" s="8"/>
      <c r="BA261" s="8"/>
      <c r="BB261" s="8"/>
      <c r="BC261" s="11"/>
      <c r="BD261" s="11"/>
      <c r="BE261" s="11"/>
      <c r="BF261" s="11"/>
      <c r="BG261" s="11"/>
      <c r="BH261" s="11"/>
      <c r="BI261" s="11"/>
      <c r="BJ261" s="11"/>
      <c r="BK261" s="8"/>
      <c r="BL261" s="8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375"/>
      <c r="EQ261" s="376"/>
      <c r="ER261" s="376"/>
      <c r="ES261" s="376"/>
      <c r="ET261" s="376"/>
      <c r="EU261" s="376"/>
      <c r="EV261" s="376"/>
      <c r="EW261" s="376"/>
      <c r="EX261" s="376"/>
      <c r="EY261" s="376"/>
      <c r="EZ261" s="376"/>
      <c r="FA261" s="376"/>
      <c r="FB261" s="376"/>
      <c r="FC261" s="376"/>
      <c r="FD261" s="376"/>
      <c r="FE261" s="376"/>
      <c r="FF261" s="376"/>
      <c r="FG261" s="376"/>
      <c r="FH261" s="376"/>
      <c r="FI261" s="376"/>
      <c r="FJ261" s="376"/>
      <c r="FK261" s="376"/>
      <c r="FL261" s="376"/>
      <c r="FM261" s="376"/>
      <c r="FN261" s="376"/>
      <c r="FO261" s="376"/>
      <c r="FP261" s="376"/>
      <c r="FQ261" s="376"/>
      <c r="FR261" s="376"/>
      <c r="FS261" s="376"/>
      <c r="FT261" s="376"/>
      <c r="FU261" s="376"/>
      <c r="FV261" s="376"/>
      <c r="FW261" s="376"/>
      <c r="FX261" s="376"/>
      <c r="FY261" s="376"/>
      <c r="FZ261" s="376"/>
      <c r="GA261" s="376"/>
      <c r="GB261" s="376"/>
      <c r="GC261" s="376"/>
      <c r="GD261" s="376"/>
      <c r="GE261" s="376"/>
      <c r="GF261" s="376"/>
      <c r="GG261" s="376"/>
      <c r="GH261" s="376"/>
      <c r="GI261" s="376"/>
      <c r="GJ261" s="376"/>
      <c r="GK261" s="376"/>
      <c r="GL261" s="376"/>
      <c r="GM261" s="376"/>
      <c r="GN261" s="376"/>
      <c r="GO261" s="376"/>
      <c r="GP261" s="376"/>
      <c r="GQ261" s="376"/>
      <c r="GR261" s="376"/>
      <c r="GS261" s="376"/>
      <c r="GT261" s="376"/>
      <c r="GU261" s="376"/>
      <c r="GV261" s="376"/>
      <c r="GW261" s="376"/>
      <c r="GX261" s="376"/>
      <c r="GY261" s="376"/>
      <c r="GZ261" s="376"/>
      <c r="HA261" s="376"/>
      <c r="HB261" s="376"/>
      <c r="HC261" s="376"/>
      <c r="HD261" s="376"/>
      <c r="HE261" s="376"/>
      <c r="HF261" s="376"/>
      <c r="HG261" s="376"/>
      <c r="HH261" s="376"/>
      <c r="HI261" s="376"/>
      <c r="HJ261" s="376"/>
      <c r="HK261" s="376"/>
      <c r="HL261" s="376"/>
      <c r="HM261" s="376"/>
      <c r="HN261" s="376"/>
      <c r="HO261" s="376"/>
      <c r="HP261" s="376"/>
      <c r="HQ261" s="376"/>
      <c r="HR261" s="376"/>
      <c r="HS261" s="376"/>
      <c r="HT261" s="376"/>
      <c r="HU261" s="376"/>
      <c r="HV261" s="376"/>
      <c r="HW261" s="376"/>
      <c r="HX261" s="376"/>
      <c r="HY261" s="376"/>
      <c r="HZ261" s="376"/>
      <c r="IA261" s="376"/>
      <c r="IB261" s="376"/>
      <c r="IC261" s="376"/>
      <c r="ID261" s="376"/>
      <c r="IE261" s="376"/>
      <c r="IF261" s="376"/>
      <c r="IG261" s="376"/>
      <c r="IH261" s="376"/>
      <c r="II261" s="376"/>
      <c r="IJ261" s="376"/>
    </row>
    <row r="262" spans="1:244" s="377" customFormat="1" ht="15" customHeight="1" x14ac:dyDescent="0.4">
      <c r="A262" s="410"/>
      <c r="B262" s="371"/>
      <c r="C262" s="354"/>
      <c r="D262" s="355"/>
      <c r="E262" s="374"/>
      <c r="F262" s="374"/>
      <c r="G262" s="374"/>
      <c r="H262" s="374"/>
      <c r="I262" s="374"/>
      <c r="J262" s="374"/>
      <c r="K262" s="374"/>
      <c r="L262" s="374"/>
      <c r="M262" s="374"/>
      <c r="N262" s="374"/>
      <c r="O262" s="374"/>
      <c r="P262" s="374"/>
      <c r="Q262" s="374"/>
      <c r="R262" s="374"/>
      <c r="S262" s="374"/>
      <c r="T262" s="374"/>
      <c r="U262" s="374"/>
      <c r="V262" s="374"/>
      <c r="W262" s="374"/>
      <c r="X262" s="369"/>
      <c r="Y262" s="369"/>
      <c r="Z262" s="369"/>
      <c r="AA262" s="369"/>
      <c r="AB262" s="369"/>
      <c r="AC262" s="369"/>
      <c r="AD262" s="369"/>
      <c r="AE262" s="369"/>
      <c r="AF262" s="369"/>
      <c r="AG262" s="369"/>
      <c r="AH262" s="369"/>
      <c r="AI262" s="369"/>
      <c r="AJ262" s="369"/>
      <c r="AK262" s="369"/>
      <c r="AL262" s="369"/>
      <c r="AM262" s="369"/>
      <c r="AN262" s="369"/>
      <c r="AO262" s="369"/>
      <c r="AP262" s="369"/>
      <c r="AQ262" s="369"/>
      <c r="AR262" s="372"/>
      <c r="AS262" s="372"/>
      <c r="AT262" s="372"/>
      <c r="AU262" s="373"/>
      <c r="AV262" s="11"/>
      <c r="AW262" s="11"/>
      <c r="AX262" s="11"/>
      <c r="AY262" s="8"/>
      <c r="AZ262" s="8"/>
      <c r="BA262" s="8"/>
      <c r="BB262" s="8"/>
      <c r="BC262" s="11"/>
      <c r="BD262" s="11"/>
      <c r="BE262" s="11"/>
      <c r="BF262" s="11"/>
      <c r="BG262" s="11"/>
      <c r="BH262" s="11"/>
      <c r="BI262" s="11"/>
      <c r="BJ262" s="11"/>
      <c r="BK262" s="8"/>
      <c r="BL262" s="8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375"/>
      <c r="EQ262" s="376"/>
      <c r="ER262" s="376"/>
      <c r="ES262" s="376"/>
      <c r="ET262" s="376"/>
      <c r="EU262" s="376"/>
      <c r="EV262" s="376"/>
      <c r="EW262" s="376"/>
      <c r="EX262" s="376"/>
      <c r="EY262" s="376"/>
      <c r="EZ262" s="376"/>
      <c r="FA262" s="376"/>
      <c r="FB262" s="376"/>
      <c r="FC262" s="376"/>
      <c r="FD262" s="376"/>
      <c r="FE262" s="376"/>
      <c r="FF262" s="376"/>
      <c r="FG262" s="376"/>
      <c r="FH262" s="376"/>
      <c r="FI262" s="376"/>
      <c r="FJ262" s="376"/>
      <c r="FK262" s="376"/>
      <c r="FL262" s="376"/>
      <c r="FM262" s="376"/>
      <c r="FN262" s="376"/>
      <c r="FO262" s="376"/>
      <c r="FP262" s="376"/>
      <c r="FQ262" s="376"/>
      <c r="FR262" s="376"/>
      <c r="FS262" s="376"/>
      <c r="FT262" s="376"/>
      <c r="FU262" s="376"/>
      <c r="FV262" s="376"/>
      <c r="FW262" s="376"/>
      <c r="FX262" s="376"/>
      <c r="FY262" s="376"/>
      <c r="FZ262" s="376"/>
      <c r="GA262" s="376"/>
      <c r="GB262" s="376"/>
      <c r="GC262" s="376"/>
      <c r="GD262" s="376"/>
      <c r="GE262" s="376"/>
      <c r="GF262" s="376"/>
      <c r="GG262" s="376"/>
      <c r="GH262" s="376"/>
      <c r="GI262" s="376"/>
      <c r="GJ262" s="376"/>
      <c r="GK262" s="376"/>
      <c r="GL262" s="376"/>
      <c r="GM262" s="376"/>
      <c r="GN262" s="376"/>
      <c r="GO262" s="376"/>
      <c r="GP262" s="376"/>
      <c r="GQ262" s="376"/>
      <c r="GR262" s="376"/>
      <c r="GS262" s="376"/>
      <c r="GT262" s="376"/>
      <c r="GU262" s="376"/>
      <c r="GV262" s="376"/>
      <c r="GW262" s="376"/>
      <c r="GX262" s="376"/>
      <c r="GY262" s="376"/>
      <c r="GZ262" s="376"/>
      <c r="HA262" s="376"/>
      <c r="HB262" s="376"/>
      <c r="HC262" s="376"/>
      <c r="HD262" s="376"/>
      <c r="HE262" s="376"/>
      <c r="HF262" s="376"/>
      <c r="HG262" s="376"/>
      <c r="HH262" s="376"/>
      <c r="HI262" s="376"/>
      <c r="HJ262" s="376"/>
      <c r="HK262" s="376"/>
      <c r="HL262" s="376"/>
      <c r="HM262" s="376"/>
      <c r="HN262" s="376"/>
      <c r="HO262" s="376"/>
      <c r="HP262" s="376"/>
      <c r="HQ262" s="376"/>
      <c r="HR262" s="376"/>
      <c r="HS262" s="376"/>
      <c r="HT262" s="376"/>
      <c r="HU262" s="376"/>
      <c r="HV262" s="376"/>
      <c r="HW262" s="376"/>
      <c r="HX262" s="376"/>
      <c r="HY262" s="376"/>
      <c r="HZ262" s="376"/>
      <c r="IA262" s="376"/>
      <c r="IB262" s="376"/>
      <c r="IC262" s="376"/>
      <c r="ID262" s="376"/>
      <c r="IE262" s="376"/>
      <c r="IF262" s="376"/>
      <c r="IG262" s="376"/>
      <c r="IH262" s="376"/>
      <c r="II262" s="376"/>
      <c r="IJ262" s="376"/>
    </row>
    <row r="263" spans="1:244" s="377" customFormat="1" ht="15" customHeight="1" x14ac:dyDescent="0.4">
      <c r="A263" s="410"/>
      <c r="B263" s="371"/>
      <c r="C263" s="354"/>
      <c r="D263" s="355"/>
      <c r="E263" s="374"/>
      <c r="F263" s="374"/>
      <c r="G263" s="374"/>
      <c r="H263" s="374"/>
      <c r="I263" s="374"/>
      <c r="J263" s="374"/>
      <c r="K263" s="374"/>
      <c r="L263" s="374"/>
      <c r="M263" s="374"/>
      <c r="N263" s="374"/>
      <c r="O263" s="374"/>
      <c r="P263" s="374"/>
      <c r="Q263" s="374"/>
      <c r="R263" s="374"/>
      <c r="S263" s="374"/>
      <c r="T263" s="374"/>
      <c r="U263" s="374"/>
      <c r="V263" s="374"/>
      <c r="W263" s="374"/>
      <c r="X263" s="369"/>
      <c r="Y263" s="369"/>
      <c r="Z263" s="369"/>
      <c r="AA263" s="369"/>
      <c r="AB263" s="369"/>
      <c r="AC263" s="369"/>
      <c r="AD263" s="369"/>
      <c r="AE263" s="369"/>
      <c r="AF263" s="369"/>
      <c r="AG263" s="369"/>
      <c r="AH263" s="369"/>
      <c r="AI263" s="369"/>
      <c r="AJ263" s="369"/>
      <c r="AK263" s="369"/>
      <c r="AL263" s="369"/>
      <c r="AM263" s="369"/>
      <c r="AN263" s="369"/>
      <c r="AO263" s="369"/>
      <c r="AP263" s="369"/>
      <c r="AQ263" s="369"/>
      <c r="AR263" s="372"/>
      <c r="AS263" s="372"/>
      <c r="AT263" s="372"/>
      <c r="AU263" s="373"/>
      <c r="AV263" s="11"/>
      <c r="AW263" s="11"/>
      <c r="AX263" s="11"/>
      <c r="AY263" s="8"/>
      <c r="AZ263" s="8"/>
      <c r="BA263" s="8"/>
      <c r="BB263" s="8"/>
      <c r="BC263" s="11"/>
      <c r="BD263" s="11"/>
      <c r="BE263" s="11"/>
      <c r="BF263" s="11"/>
      <c r="BG263" s="11"/>
      <c r="BH263" s="11"/>
      <c r="BI263" s="11"/>
      <c r="BJ263" s="11"/>
      <c r="BK263" s="8"/>
      <c r="BL263" s="8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375"/>
      <c r="EQ263" s="376"/>
      <c r="ER263" s="376"/>
      <c r="ES263" s="376"/>
      <c r="ET263" s="376"/>
      <c r="EU263" s="376"/>
      <c r="EV263" s="376"/>
      <c r="EW263" s="376"/>
      <c r="EX263" s="376"/>
      <c r="EY263" s="376"/>
      <c r="EZ263" s="376"/>
      <c r="FA263" s="376"/>
      <c r="FB263" s="376"/>
      <c r="FC263" s="376"/>
      <c r="FD263" s="376"/>
      <c r="FE263" s="376"/>
      <c r="FF263" s="376"/>
      <c r="FG263" s="376"/>
      <c r="FH263" s="376"/>
      <c r="FI263" s="376"/>
      <c r="FJ263" s="376"/>
      <c r="FK263" s="376"/>
      <c r="FL263" s="376"/>
      <c r="FM263" s="376"/>
      <c r="FN263" s="376"/>
      <c r="FO263" s="376"/>
      <c r="FP263" s="376"/>
      <c r="FQ263" s="376"/>
      <c r="FR263" s="376"/>
      <c r="FS263" s="376"/>
      <c r="FT263" s="376"/>
      <c r="FU263" s="376"/>
      <c r="FV263" s="376"/>
      <c r="FW263" s="376"/>
      <c r="FX263" s="376"/>
      <c r="FY263" s="376"/>
      <c r="FZ263" s="376"/>
      <c r="GA263" s="376"/>
      <c r="GB263" s="376"/>
      <c r="GC263" s="376"/>
      <c r="GD263" s="376"/>
      <c r="GE263" s="376"/>
      <c r="GF263" s="376"/>
      <c r="GG263" s="376"/>
      <c r="GH263" s="376"/>
      <c r="GI263" s="376"/>
      <c r="GJ263" s="376"/>
      <c r="GK263" s="376"/>
      <c r="GL263" s="376"/>
      <c r="GM263" s="376"/>
      <c r="GN263" s="376"/>
      <c r="GO263" s="376"/>
      <c r="GP263" s="376"/>
      <c r="GQ263" s="376"/>
      <c r="GR263" s="376"/>
      <c r="GS263" s="376"/>
      <c r="GT263" s="376"/>
      <c r="GU263" s="376"/>
      <c r="GV263" s="376"/>
      <c r="GW263" s="376"/>
      <c r="GX263" s="376"/>
      <c r="GY263" s="376"/>
      <c r="GZ263" s="376"/>
      <c r="HA263" s="376"/>
      <c r="HB263" s="376"/>
      <c r="HC263" s="376"/>
      <c r="HD263" s="376"/>
      <c r="HE263" s="376"/>
      <c r="HF263" s="376"/>
      <c r="HG263" s="376"/>
      <c r="HH263" s="376"/>
      <c r="HI263" s="376"/>
      <c r="HJ263" s="376"/>
      <c r="HK263" s="376"/>
      <c r="HL263" s="376"/>
      <c r="HM263" s="376"/>
      <c r="HN263" s="376"/>
      <c r="HO263" s="376"/>
      <c r="HP263" s="376"/>
      <c r="HQ263" s="376"/>
      <c r="HR263" s="376"/>
      <c r="HS263" s="376"/>
      <c r="HT263" s="376"/>
      <c r="HU263" s="376"/>
      <c r="HV263" s="376"/>
      <c r="HW263" s="376"/>
      <c r="HX263" s="376"/>
      <c r="HY263" s="376"/>
      <c r="HZ263" s="376"/>
      <c r="IA263" s="376"/>
      <c r="IB263" s="376"/>
      <c r="IC263" s="376"/>
      <c r="ID263" s="376"/>
      <c r="IE263" s="376"/>
      <c r="IF263" s="376"/>
      <c r="IG263" s="376"/>
      <c r="IH263" s="376"/>
      <c r="II263" s="376"/>
      <c r="IJ263" s="376"/>
    </row>
    <row r="264" spans="1:244" s="377" customFormat="1" ht="15" customHeight="1" x14ac:dyDescent="0.4">
      <c r="A264" s="410"/>
      <c r="B264" s="371"/>
      <c r="C264" s="354"/>
      <c r="D264" s="355"/>
      <c r="E264" s="374"/>
      <c r="F264" s="374"/>
      <c r="G264" s="374"/>
      <c r="H264" s="374"/>
      <c r="I264" s="374"/>
      <c r="J264" s="374"/>
      <c r="K264" s="374"/>
      <c r="L264" s="374"/>
      <c r="M264" s="374"/>
      <c r="N264" s="374"/>
      <c r="O264" s="374"/>
      <c r="P264" s="374"/>
      <c r="Q264" s="374"/>
      <c r="R264" s="374"/>
      <c r="S264" s="374"/>
      <c r="T264" s="374"/>
      <c r="U264" s="374"/>
      <c r="V264" s="374"/>
      <c r="W264" s="374"/>
      <c r="X264" s="369"/>
      <c r="Y264" s="369"/>
      <c r="Z264" s="369"/>
      <c r="AA264" s="369"/>
      <c r="AB264" s="369"/>
      <c r="AC264" s="369"/>
      <c r="AD264" s="369"/>
      <c r="AE264" s="369"/>
      <c r="AF264" s="369"/>
      <c r="AG264" s="369"/>
      <c r="AH264" s="369"/>
      <c r="AI264" s="369"/>
      <c r="AJ264" s="369"/>
      <c r="AK264" s="369"/>
      <c r="AL264" s="369"/>
      <c r="AM264" s="369"/>
      <c r="AN264" s="369"/>
      <c r="AO264" s="369"/>
      <c r="AP264" s="369"/>
      <c r="AQ264" s="369"/>
      <c r="AR264" s="372"/>
      <c r="AS264" s="372"/>
      <c r="AT264" s="372"/>
      <c r="AU264" s="373"/>
      <c r="AV264" s="11"/>
      <c r="AW264" s="11"/>
      <c r="AX264" s="11"/>
      <c r="AY264" s="8"/>
      <c r="AZ264" s="8"/>
      <c r="BA264" s="8"/>
      <c r="BB264" s="8"/>
      <c r="BC264" s="11"/>
      <c r="BD264" s="11"/>
      <c r="BE264" s="11"/>
      <c r="BF264" s="11"/>
      <c r="BG264" s="11"/>
      <c r="BH264" s="11"/>
      <c r="BI264" s="11"/>
      <c r="BJ264" s="11"/>
      <c r="BK264" s="8"/>
      <c r="BL264" s="8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375"/>
      <c r="EQ264" s="376"/>
      <c r="ER264" s="376"/>
      <c r="ES264" s="376"/>
      <c r="ET264" s="376"/>
      <c r="EU264" s="376"/>
      <c r="EV264" s="376"/>
      <c r="EW264" s="376"/>
      <c r="EX264" s="376"/>
      <c r="EY264" s="376"/>
      <c r="EZ264" s="376"/>
      <c r="FA264" s="376"/>
      <c r="FB264" s="376"/>
      <c r="FC264" s="376"/>
      <c r="FD264" s="376"/>
      <c r="FE264" s="376"/>
      <c r="FF264" s="376"/>
      <c r="FG264" s="376"/>
      <c r="FH264" s="376"/>
      <c r="FI264" s="376"/>
      <c r="FJ264" s="376"/>
      <c r="FK264" s="376"/>
      <c r="FL264" s="376"/>
      <c r="FM264" s="376"/>
      <c r="FN264" s="376"/>
      <c r="FO264" s="376"/>
      <c r="FP264" s="376"/>
      <c r="FQ264" s="376"/>
      <c r="FR264" s="376"/>
      <c r="FS264" s="376"/>
      <c r="FT264" s="376"/>
      <c r="FU264" s="376"/>
      <c r="FV264" s="376"/>
      <c r="FW264" s="376"/>
      <c r="FX264" s="376"/>
      <c r="FY264" s="376"/>
      <c r="FZ264" s="376"/>
      <c r="GA264" s="376"/>
      <c r="GB264" s="376"/>
      <c r="GC264" s="376"/>
      <c r="GD264" s="376"/>
      <c r="GE264" s="376"/>
      <c r="GF264" s="376"/>
      <c r="GG264" s="376"/>
      <c r="GH264" s="376"/>
      <c r="GI264" s="376"/>
      <c r="GJ264" s="376"/>
      <c r="GK264" s="376"/>
      <c r="GL264" s="376"/>
      <c r="GM264" s="376"/>
      <c r="GN264" s="376"/>
      <c r="GO264" s="376"/>
      <c r="GP264" s="376"/>
      <c r="GQ264" s="376"/>
      <c r="GR264" s="376"/>
      <c r="GS264" s="376"/>
      <c r="GT264" s="376"/>
      <c r="GU264" s="376"/>
      <c r="GV264" s="376"/>
      <c r="GW264" s="376"/>
      <c r="GX264" s="376"/>
      <c r="GY264" s="376"/>
      <c r="GZ264" s="376"/>
      <c r="HA264" s="376"/>
      <c r="HB264" s="376"/>
      <c r="HC264" s="376"/>
      <c r="HD264" s="376"/>
      <c r="HE264" s="376"/>
      <c r="HF264" s="376"/>
      <c r="HG264" s="376"/>
      <c r="HH264" s="376"/>
      <c r="HI264" s="376"/>
      <c r="HJ264" s="376"/>
      <c r="HK264" s="376"/>
      <c r="HL264" s="376"/>
      <c r="HM264" s="376"/>
      <c r="HN264" s="376"/>
      <c r="HO264" s="376"/>
      <c r="HP264" s="376"/>
      <c r="HQ264" s="376"/>
      <c r="HR264" s="376"/>
      <c r="HS264" s="376"/>
      <c r="HT264" s="376"/>
      <c r="HU264" s="376"/>
      <c r="HV264" s="376"/>
      <c r="HW264" s="376"/>
      <c r="HX264" s="376"/>
      <c r="HY264" s="376"/>
      <c r="HZ264" s="376"/>
      <c r="IA264" s="376"/>
      <c r="IB264" s="376"/>
      <c r="IC264" s="376"/>
      <c r="ID264" s="376"/>
      <c r="IE264" s="376"/>
      <c r="IF264" s="376"/>
      <c r="IG264" s="376"/>
      <c r="IH264" s="376"/>
      <c r="II264" s="376"/>
      <c r="IJ264" s="376"/>
    </row>
    <row r="265" spans="1:244" s="377" customFormat="1" ht="15" customHeight="1" x14ac:dyDescent="0.4">
      <c r="A265" s="410"/>
      <c r="B265" s="371"/>
      <c r="C265" s="354"/>
      <c r="D265" s="355"/>
      <c r="E265" s="374"/>
      <c r="F265" s="374"/>
      <c r="G265" s="374"/>
      <c r="H265" s="374"/>
      <c r="I265" s="374"/>
      <c r="J265" s="374"/>
      <c r="K265" s="374"/>
      <c r="L265" s="374"/>
      <c r="M265" s="374"/>
      <c r="N265" s="374"/>
      <c r="O265" s="374"/>
      <c r="P265" s="374"/>
      <c r="Q265" s="374"/>
      <c r="R265" s="374"/>
      <c r="S265" s="374"/>
      <c r="T265" s="374"/>
      <c r="U265" s="374"/>
      <c r="V265" s="374"/>
      <c r="W265" s="374"/>
      <c r="X265" s="369"/>
      <c r="Y265" s="369"/>
      <c r="Z265" s="369"/>
      <c r="AA265" s="369"/>
      <c r="AB265" s="369"/>
      <c r="AC265" s="369"/>
      <c r="AD265" s="369"/>
      <c r="AE265" s="369"/>
      <c r="AF265" s="369"/>
      <c r="AG265" s="369"/>
      <c r="AH265" s="369"/>
      <c r="AI265" s="369"/>
      <c r="AJ265" s="369"/>
      <c r="AK265" s="369"/>
      <c r="AL265" s="369"/>
      <c r="AM265" s="369"/>
      <c r="AN265" s="369"/>
      <c r="AO265" s="369"/>
      <c r="AP265" s="369"/>
      <c r="AQ265" s="369"/>
      <c r="AR265" s="372"/>
      <c r="AS265" s="372"/>
      <c r="AT265" s="372"/>
      <c r="AU265" s="373"/>
      <c r="AV265" s="11"/>
      <c r="AW265" s="11"/>
      <c r="AX265" s="11"/>
      <c r="AY265" s="8"/>
      <c r="AZ265" s="8"/>
      <c r="BA265" s="8"/>
      <c r="BB265" s="8"/>
      <c r="BC265" s="11"/>
      <c r="BD265" s="11"/>
      <c r="BE265" s="11"/>
      <c r="BF265" s="11"/>
      <c r="BG265" s="11"/>
      <c r="BH265" s="11"/>
      <c r="BI265" s="11"/>
      <c r="BJ265" s="11"/>
      <c r="BK265" s="8"/>
      <c r="BL265" s="8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375"/>
      <c r="EQ265" s="376"/>
      <c r="ER265" s="376"/>
      <c r="ES265" s="376"/>
      <c r="ET265" s="376"/>
      <c r="EU265" s="376"/>
      <c r="EV265" s="376"/>
      <c r="EW265" s="376"/>
      <c r="EX265" s="376"/>
      <c r="EY265" s="376"/>
      <c r="EZ265" s="376"/>
      <c r="FA265" s="376"/>
      <c r="FB265" s="376"/>
      <c r="FC265" s="376"/>
      <c r="FD265" s="376"/>
      <c r="FE265" s="376"/>
      <c r="FF265" s="376"/>
      <c r="FG265" s="376"/>
      <c r="FH265" s="376"/>
      <c r="FI265" s="376"/>
      <c r="FJ265" s="376"/>
      <c r="FK265" s="376"/>
      <c r="FL265" s="376"/>
      <c r="FM265" s="376"/>
      <c r="FN265" s="376"/>
      <c r="FO265" s="376"/>
      <c r="FP265" s="376"/>
      <c r="FQ265" s="376"/>
      <c r="FR265" s="376"/>
      <c r="FS265" s="376"/>
      <c r="FT265" s="376"/>
      <c r="FU265" s="376"/>
      <c r="FV265" s="376"/>
      <c r="FW265" s="376"/>
      <c r="FX265" s="376"/>
      <c r="FY265" s="376"/>
      <c r="FZ265" s="376"/>
      <c r="GA265" s="376"/>
      <c r="GB265" s="376"/>
      <c r="GC265" s="376"/>
      <c r="GD265" s="376"/>
      <c r="GE265" s="376"/>
      <c r="GF265" s="376"/>
      <c r="GG265" s="376"/>
      <c r="GH265" s="376"/>
      <c r="GI265" s="376"/>
      <c r="GJ265" s="376"/>
      <c r="GK265" s="376"/>
      <c r="GL265" s="376"/>
      <c r="GM265" s="376"/>
      <c r="GN265" s="376"/>
      <c r="GO265" s="376"/>
      <c r="GP265" s="376"/>
      <c r="GQ265" s="376"/>
      <c r="GR265" s="376"/>
      <c r="GS265" s="376"/>
      <c r="GT265" s="376"/>
      <c r="GU265" s="376"/>
      <c r="GV265" s="376"/>
      <c r="GW265" s="376"/>
      <c r="GX265" s="376"/>
      <c r="GY265" s="376"/>
      <c r="GZ265" s="376"/>
      <c r="HA265" s="376"/>
      <c r="HB265" s="376"/>
      <c r="HC265" s="376"/>
      <c r="HD265" s="376"/>
      <c r="HE265" s="376"/>
      <c r="HF265" s="376"/>
      <c r="HG265" s="376"/>
      <c r="HH265" s="376"/>
      <c r="HI265" s="376"/>
      <c r="HJ265" s="376"/>
      <c r="HK265" s="376"/>
      <c r="HL265" s="376"/>
      <c r="HM265" s="376"/>
      <c r="HN265" s="376"/>
      <c r="HO265" s="376"/>
      <c r="HP265" s="376"/>
      <c r="HQ265" s="376"/>
      <c r="HR265" s="376"/>
      <c r="HS265" s="376"/>
      <c r="HT265" s="376"/>
      <c r="HU265" s="376"/>
      <c r="HV265" s="376"/>
      <c r="HW265" s="376"/>
      <c r="HX265" s="376"/>
      <c r="HY265" s="376"/>
      <c r="HZ265" s="376"/>
      <c r="IA265" s="376"/>
      <c r="IB265" s="376"/>
      <c r="IC265" s="376"/>
      <c r="ID265" s="376"/>
      <c r="IE265" s="376"/>
      <c r="IF265" s="376"/>
      <c r="IG265" s="376"/>
      <c r="IH265" s="376"/>
      <c r="II265" s="376"/>
      <c r="IJ265" s="376"/>
    </row>
    <row r="266" spans="1:244" s="377" customFormat="1" ht="15" customHeight="1" x14ac:dyDescent="0.4">
      <c r="A266" s="410"/>
      <c r="B266" s="371"/>
      <c r="C266" s="354"/>
      <c r="D266" s="355"/>
      <c r="E266" s="374"/>
      <c r="F266" s="374"/>
      <c r="G266" s="374"/>
      <c r="H266" s="374"/>
      <c r="I266" s="374"/>
      <c r="J266" s="374"/>
      <c r="K266" s="374"/>
      <c r="L266" s="374"/>
      <c r="M266" s="374"/>
      <c r="N266" s="374"/>
      <c r="O266" s="374"/>
      <c r="P266" s="374"/>
      <c r="Q266" s="374"/>
      <c r="R266" s="374"/>
      <c r="S266" s="374"/>
      <c r="T266" s="374"/>
      <c r="U266" s="374"/>
      <c r="V266" s="374"/>
      <c r="W266" s="374"/>
      <c r="X266" s="369"/>
      <c r="Y266" s="369"/>
      <c r="Z266" s="369"/>
      <c r="AA266" s="369"/>
      <c r="AB266" s="369"/>
      <c r="AC266" s="369"/>
      <c r="AD266" s="369"/>
      <c r="AE266" s="369"/>
      <c r="AF266" s="369"/>
      <c r="AG266" s="369"/>
      <c r="AH266" s="369"/>
      <c r="AI266" s="369"/>
      <c r="AJ266" s="369"/>
      <c r="AK266" s="369"/>
      <c r="AL266" s="369"/>
      <c r="AM266" s="369"/>
      <c r="AN266" s="369"/>
      <c r="AO266" s="369"/>
      <c r="AP266" s="369"/>
      <c r="AQ266" s="369"/>
      <c r="AR266" s="372"/>
      <c r="AS266" s="372"/>
      <c r="AT266" s="372"/>
      <c r="AU266" s="373"/>
      <c r="AV266" s="11"/>
      <c r="AW266" s="11"/>
      <c r="AX266" s="11"/>
      <c r="AY266" s="8"/>
      <c r="AZ266" s="8"/>
      <c r="BA266" s="8"/>
      <c r="BB266" s="8"/>
      <c r="BC266" s="11"/>
      <c r="BD266" s="11"/>
      <c r="BE266" s="11"/>
      <c r="BF266" s="11"/>
      <c r="BG266" s="11"/>
      <c r="BH266" s="11"/>
      <c r="BI266" s="11"/>
      <c r="BJ266" s="11"/>
      <c r="BK266" s="8"/>
      <c r="BL266" s="8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375"/>
      <c r="EQ266" s="376"/>
      <c r="ER266" s="376"/>
      <c r="ES266" s="376"/>
      <c r="ET266" s="376"/>
      <c r="EU266" s="376"/>
      <c r="EV266" s="376"/>
      <c r="EW266" s="376"/>
      <c r="EX266" s="376"/>
      <c r="EY266" s="376"/>
      <c r="EZ266" s="376"/>
      <c r="FA266" s="376"/>
      <c r="FB266" s="376"/>
      <c r="FC266" s="376"/>
      <c r="FD266" s="376"/>
      <c r="FE266" s="376"/>
      <c r="FF266" s="376"/>
      <c r="FG266" s="376"/>
      <c r="FH266" s="376"/>
      <c r="FI266" s="376"/>
      <c r="FJ266" s="376"/>
      <c r="FK266" s="376"/>
      <c r="FL266" s="376"/>
      <c r="FM266" s="376"/>
      <c r="FN266" s="376"/>
      <c r="FO266" s="376"/>
      <c r="FP266" s="376"/>
      <c r="FQ266" s="376"/>
      <c r="FR266" s="376"/>
      <c r="FS266" s="376"/>
      <c r="FT266" s="376"/>
      <c r="FU266" s="376"/>
      <c r="FV266" s="376"/>
      <c r="FW266" s="376"/>
      <c r="FX266" s="376"/>
      <c r="FY266" s="376"/>
      <c r="FZ266" s="376"/>
      <c r="GA266" s="376"/>
      <c r="GB266" s="376"/>
      <c r="GC266" s="376"/>
      <c r="GD266" s="376"/>
      <c r="GE266" s="376"/>
      <c r="GF266" s="376"/>
      <c r="GG266" s="376"/>
      <c r="GH266" s="376"/>
      <c r="GI266" s="376"/>
      <c r="GJ266" s="376"/>
      <c r="GK266" s="376"/>
      <c r="GL266" s="376"/>
      <c r="GM266" s="376"/>
      <c r="GN266" s="376"/>
      <c r="GO266" s="376"/>
      <c r="GP266" s="376"/>
      <c r="GQ266" s="376"/>
      <c r="GR266" s="376"/>
      <c r="GS266" s="376"/>
      <c r="GT266" s="376"/>
      <c r="GU266" s="376"/>
      <c r="GV266" s="376"/>
      <c r="GW266" s="376"/>
      <c r="GX266" s="376"/>
      <c r="GY266" s="376"/>
      <c r="GZ266" s="376"/>
      <c r="HA266" s="376"/>
      <c r="HB266" s="376"/>
      <c r="HC266" s="376"/>
      <c r="HD266" s="376"/>
      <c r="HE266" s="376"/>
      <c r="HF266" s="376"/>
      <c r="HG266" s="376"/>
      <c r="HH266" s="376"/>
      <c r="HI266" s="376"/>
      <c r="HJ266" s="376"/>
      <c r="HK266" s="376"/>
      <c r="HL266" s="376"/>
      <c r="HM266" s="376"/>
      <c r="HN266" s="376"/>
      <c r="HO266" s="376"/>
      <c r="HP266" s="376"/>
      <c r="HQ266" s="376"/>
      <c r="HR266" s="376"/>
      <c r="HS266" s="376"/>
      <c r="HT266" s="376"/>
      <c r="HU266" s="376"/>
      <c r="HV266" s="376"/>
      <c r="HW266" s="376"/>
      <c r="HX266" s="376"/>
      <c r="HY266" s="376"/>
      <c r="HZ266" s="376"/>
      <c r="IA266" s="376"/>
      <c r="IB266" s="376"/>
      <c r="IC266" s="376"/>
      <c r="ID266" s="376"/>
      <c r="IE266" s="376"/>
      <c r="IF266" s="376"/>
      <c r="IG266" s="376"/>
      <c r="IH266" s="376"/>
      <c r="II266" s="376"/>
      <c r="IJ266" s="376"/>
    </row>
    <row r="267" spans="1:244" s="377" customFormat="1" ht="15" customHeight="1" x14ac:dyDescent="0.4">
      <c r="A267" s="410"/>
      <c r="B267" s="371"/>
      <c r="C267" s="354"/>
      <c r="D267" s="355"/>
      <c r="E267" s="374"/>
      <c r="F267" s="374"/>
      <c r="G267" s="374"/>
      <c r="H267" s="374"/>
      <c r="I267" s="374"/>
      <c r="J267" s="374"/>
      <c r="K267" s="374"/>
      <c r="L267" s="374"/>
      <c r="M267" s="374"/>
      <c r="N267" s="374"/>
      <c r="O267" s="374"/>
      <c r="P267" s="374"/>
      <c r="Q267" s="374"/>
      <c r="R267" s="374"/>
      <c r="S267" s="374"/>
      <c r="T267" s="374"/>
      <c r="U267" s="374"/>
      <c r="V267" s="374"/>
      <c r="W267" s="374"/>
      <c r="X267" s="369"/>
      <c r="Y267" s="369"/>
      <c r="Z267" s="369"/>
      <c r="AA267" s="369"/>
      <c r="AB267" s="369"/>
      <c r="AC267" s="369"/>
      <c r="AD267" s="369"/>
      <c r="AE267" s="369"/>
      <c r="AF267" s="369"/>
      <c r="AG267" s="369"/>
      <c r="AH267" s="369"/>
      <c r="AI267" s="369"/>
      <c r="AJ267" s="369"/>
      <c r="AK267" s="369"/>
      <c r="AL267" s="369"/>
      <c r="AM267" s="369"/>
      <c r="AN267" s="369"/>
      <c r="AO267" s="369"/>
      <c r="AP267" s="369"/>
      <c r="AQ267" s="369"/>
      <c r="AR267" s="372"/>
      <c r="AS267" s="372"/>
      <c r="AT267" s="372"/>
      <c r="AU267" s="373"/>
      <c r="AV267" s="11"/>
      <c r="AW267" s="11"/>
      <c r="AX267" s="11"/>
      <c r="AY267" s="8"/>
      <c r="AZ267" s="8"/>
      <c r="BA267" s="8"/>
      <c r="BB267" s="8"/>
      <c r="BC267" s="11"/>
      <c r="BD267" s="11"/>
      <c r="BE267" s="11"/>
      <c r="BF267" s="11"/>
      <c r="BG267" s="11"/>
      <c r="BH267" s="11"/>
      <c r="BI267" s="11"/>
      <c r="BJ267" s="11"/>
      <c r="BK267" s="8"/>
      <c r="BL267" s="8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375"/>
      <c r="EQ267" s="376"/>
      <c r="ER267" s="376"/>
      <c r="ES267" s="376"/>
      <c r="ET267" s="376"/>
      <c r="EU267" s="376"/>
      <c r="EV267" s="376"/>
      <c r="EW267" s="376"/>
      <c r="EX267" s="376"/>
      <c r="EY267" s="376"/>
      <c r="EZ267" s="376"/>
      <c r="FA267" s="376"/>
      <c r="FB267" s="376"/>
      <c r="FC267" s="376"/>
      <c r="FD267" s="376"/>
      <c r="FE267" s="376"/>
      <c r="FF267" s="376"/>
      <c r="FG267" s="376"/>
      <c r="FH267" s="376"/>
      <c r="FI267" s="376"/>
      <c r="FJ267" s="376"/>
      <c r="FK267" s="376"/>
      <c r="FL267" s="376"/>
      <c r="FM267" s="376"/>
      <c r="FN267" s="376"/>
      <c r="FO267" s="376"/>
      <c r="FP267" s="376"/>
      <c r="FQ267" s="376"/>
      <c r="FR267" s="376"/>
      <c r="FS267" s="376"/>
      <c r="FT267" s="376"/>
      <c r="FU267" s="376"/>
      <c r="FV267" s="376"/>
      <c r="FW267" s="376"/>
      <c r="FX267" s="376"/>
      <c r="FY267" s="376"/>
      <c r="FZ267" s="376"/>
      <c r="GA267" s="376"/>
      <c r="GB267" s="376"/>
      <c r="GC267" s="376"/>
      <c r="GD267" s="376"/>
      <c r="GE267" s="376"/>
      <c r="GF267" s="376"/>
      <c r="GG267" s="376"/>
      <c r="GH267" s="376"/>
      <c r="GI267" s="376"/>
      <c r="GJ267" s="376"/>
      <c r="GK267" s="376"/>
      <c r="GL267" s="376"/>
      <c r="GM267" s="376"/>
      <c r="GN267" s="376"/>
      <c r="GO267" s="376"/>
      <c r="GP267" s="376"/>
      <c r="GQ267" s="376"/>
      <c r="GR267" s="376"/>
      <c r="GS267" s="376"/>
      <c r="GT267" s="376"/>
      <c r="GU267" s="376"/>
      <c r="GV267" s="376"/>
      <c r="GW267" s="376"/>
      <c r="GX267" s="376"/>
      <c r="GY267" s="376"/>
      <c r="GZ267" s="376"/>
      <c r="HA267" s="376"/>
      <c r="HB267" s="376"/>
      <c r="HC267" s="376"/>
      <c r="HD267" s="376"/>
      <c r="HE267" s="376"/>
      <c r="HF267" s="376"/>
      <c r="HG267" s="376"/>
      <c r="HH267" s="376"/>
      <c r="HI267" s="376"/>
      <c r="HJ267" s="376"/>
      <c r="HK267" s="376"/>
      <c r="HL267" s="376"/>
      <c r="HM267" s="376"/>
      <c r="HN267" s="376"/>
      <c r="HO267" s="376"/>
      <c r="HP267" s="376"/>
      <c r="HQ267" s="376"/>
      <c r="HR267" s="376"/>
      <c r="HS267" s="376"/>
      <c r="HT267" s="376"/>
      <c r="HU267" s="376"/>
      <c r="HV267" s="376"/>
      <c r="HW267" s="376"/>
      <c r="HX267" s="376"/>
      <c r="HY267" s="376"/>
      <c r="HZ267" s="376"/>
      <c r="IA267" s="376"/>
      <c r="IB267" s="376"/>
      <c r="IC267" s="376"/>
      <c r="ID267" s="376"/>
      <c r="IE267" s="376"/>
      <c r="IF267" s="376"/>
      <c r="IG267" s="376"/>
      <c r="IH267" s="376"/>
      <c r="II267" s="376"/>
      <c r="IJ267" s="376"/>
    </row>
    <row r="268" spans="1:244" s="377" customFormat="1" ht="15" customHeight="1" x14ac:dyDescent="0.4">
      <c r="A268" s="410"/>
      <c r="B268" s="371"/>
      <c r="C268" s="354"/>
      <c r="D268" s="355"/>
      <c r="E268" s="374"/>
      <c r="F268" s="374"/>
      <c r="G268" s="374"/>
      <c r="H268" s="374"/>
      <c r="I268" s="374"/>
      <c r="J268" s="374"/>
      <c r="K268" s="374"/>
      <c r="L268" s="374"/>
      <c r="M268" s="374"/>
      <c r="N268" s="374"/>
      <c r="O268" s="374"/>
      <c r="P268" s="374"/>
      <c r="Q268" s="374"/>
      <c r="R268" s="374"/>
      <c r="S268" s="374"/>
      <c r="T268" s="374"/>
      <c r="U268" s="374"/>
      <c r="V268" s="374"/>
      <c r="W268" s="374"/>
      <c r="X268" s="369"/>
      <c r="Y268" s="369"/>
      <c r="Z268" s="369"/>
      <c r="AA268" s="369"/>
      <c r="AB268" s="369"/>
      <c r="AC268" s="369"/>
      <c r="AD268" s="369"/>
      <c r="AE268" s="369"/>
      <c r="AF268" s="369"/>
      <c r="AG268" s="369"/>
      <c r="AH268" s="369"/>
      <c r="AI268" s="369"/>
      <c r="AJ268" s="369"/>
      <c r="AK268" s="369"/>
      <c r="AL268" s="369"/>
      <c r="AM268" s="369"/>
      <c r="AN268" s="369"/>
      <c r="AO268" s="369"/>
      <c r="AP268" s="369"/>
      <c r="AQ268" s="369"/>
      <c r="AR268" s="372"/>
      <c r="AS268" s="372"/>
      <c r="AT268" s="372"/>
      <c r="AU268" s="373"/>
      <c r="AV268" s="11"/>
      <c r="AW268" s="11"/>
      <c r="AX268" s="11"/>
      <c r="AY268" s="8"/>
      <c r="AZ268" s="8"/>
      <c r="BA268" s="8"/>
      <c r="BB268" s="8"/>
      <c r="BC268" s="11"/>
      <c r="BD268" s="11"/>
      <c r="BE268" s="11"/>
      <c r="BF268" s="11"/>
      <c r="BG268" s="11"/>
      <c r="BH268" s="11"/>
      <c r="BI268" s="11"/>
      <c r="BJ268" s="11"/>
      <c r="BK268" s="8"/>
      <c r="BL268" s="8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375"/>
      <c r="EQ268" s="376"/>
      <c r="ER268" s="376"/>
      <c r="ES268" s="376"/>
      <c r="ET268" s="376"/>
      <c r="EU268" s="376"/>
      <c r="EV268" s="376"/>
      <c r="EW268" s="376"/>
      <c r="EX268" s="376"/>
      <c r="EY268" s="376"/>
      <c r="EZ268" s="376"/>
      <c r="FA268" s="376"/>
      <c r="FB268" s="376"/>
      <c r="FC268" s="376"/>
      <c r="FD268" s="376"/>
      <c r="FE268" s="376"/>
      <c r="FF268" s="376"/>
      <c r="FG268" s="376"/>
      <c r="FH268" s="376"/>
      <c r="FI268" s="376"/>
      <c r="FJ268" s="376"/>
      <c r="FK268" s="376"/>
      <c r="FL268" s="376"/>
      <c r="FM268" s="376"/>
      <c r="FN268" s="376"/>
      <c r="FO268" s="376"/>
      <c r="FP268" s="376"/>
      <c r="FQ268" s="376"/>
      <c r="FR268" s="376"/>
      <c r="FS268" s="376"/>
      <c r="FT268" s="376"/>
      <c r="FU268" s="376"/>
      <c r="FV268" s="376"/>
      <c r="FW268" s="376"/>
      <c r="FX268" s="376"/>
      <c r="FY268" s="376"/>
      <c r="FZ268" s="376"/>
      <c r="GA268" s="376"/>
      <c r="GB268" s="376"/>
      <c r="GC268" s="376"/>
      <c r="GD268" s="376"/>
      <c r="GE268" s="376"/>
      <c r="GF268" s="376"/>
      <c r="GG268" s="376"/>
      <c r="GH268" s="376"/>
      <c r="GI268" s="376"/>
      <c r="GJ268" s="376"/>
      <c r="GK268" s="376"/>
      <c r="GL268" s="376"/>
      <c r="GM268" s="376"/>
      <c r="GN268" s="376"/>
      <c r="GO268" s="376"/>
      <c r="GP268" s="376"/>
      <c r="GQ268" s="376"/>
      <c r="GR268" s="376"/>
      <c r="GS268" s="376"/>
      <c r="GT268" s="376"/>
      <c r="GU268" s="376"/>
      <c r="GV268" s="376"/>
      <c r="GW268" s="376"/>
      <c r="GX268" s="376"/>
      <c r="GY268" s="376"/>
      <c r="GZ268" s="376"/>
      <c r="HA268" s="376"/>
      <c r="HB268" s="376"/>
      <c r="HC268" s="376"/>
      <c r="HD268" s="376"/>
      <c r="HE268" s="376"/>
      <c r="HF268" s="376"/>
      <c r="HG268" s="376"/>
      <c r="HH268" s="376"/>
      <c r="HI268" s="376"/>
      <c r="HJ268" s="376"/>
      <c r="HK268" s="376"/>
      <c r="HL268" s="376"/>
      <c r="HM268" s="376"/>
      <c r="HN268" s="376"/>
      <c r="HO268" s="376"/>
      <c r="HP268" s="376"/>
      <c r="HQ268" s="376"/>
      <c r="HR268" s="376"/>
      <c r="HS268" s="376"/>
      <c r="HT268" s="376"/>
      <c r="HU268" s="376"/>
      <c r="HV268" s="376"/>
      <c r="HW268" s="376"/>
      <c r="HX268" s="376"/>
      <c r="HY268" s="376"/>
      <c r="HZ268" s="376"/>
      <c r="IA268" s="376"/>
      <c r="IB268" s="376"/>
      <c r="IC268" s="376"/>
      <c r="ID268" s="376"/>
      <c r="IE268" s="376"/>
      <c r="IF268" s="376"/>
      <c r="IG268" s="376"/>
      <c r="IH268" s="376"/>
      <c r="II268" s="376"/>
      <c r="IJ268" s="376"/>
    </row>
    <row r="269" spans="1:244" s="377" customFormat="1" ht="15" customHeight="1" x14ac:dyDescent="0.4">
      <c r="A269" s="410"/>
      <c r="B269" s="371"/>
      <c r="C269" s="354"/>
      <c r="D269" s="355"/>
      <c r="E269" s="374"/>
      <c r="F269" s="374"/>
      <c r="G269" s="374"/>
      <c r="H269" s="374"/>
      <c r="I269" s="374"/>
      <c r="J269" s="374"/>
      <c r="K269" s="374"/>
      <c r="L269" s="374"/>
      <c r="M269" s="374"/>
      <c r="N269" s="374"/>
      <c r="O269" s="374"/>
      <c r="P269" s="374"/>
      <c r="Q269" s="374"/>
      <c r="R269" s="374"/>
      <c r="S269" s="374"/>
      <c r="T269" s="374"/>
      <c r="U269" s="374"/>
      <c r="V269" s="374"/>
      <c r="W269" s="374"/>
      <c r="X269" s="369"/>
      <c r="Y269" s="369"/>
      <c r="Z269" s="369"/>
      <c r="AA269" s="369"/>
      <c r="AB269" s="369"/>
      <c r="AC269" s="369"/>
      <c r="AD269" s="369"/>
      <c r="AE269" s="369"/>
      <c r="AF269" s="369"/>
      <c r="AG269" s="369"/>
      <c r="AH269" s="369"/>
      <c r="AI269" s="369"/>
      <c r="AJ269" s="369"/>
      <c r="AK269" s="369"/>
      <c r="AL269" s="369"/>
      <c r="AM269" s="369"/>
      <c r="AN269" s="369"/>
      <c r="AO269" s="369"/>
      <c r="AP269" s="369"/>
      <c r="AQ269" s="369"/>
      <c r="AR269" s="372"/>
      <c r="AS269" s="372"/>
      <c r="AT269" s="372"/>
      <c r="AU269" s="373"/>
      <c r="AV269" s="11"/>
      <c r="AW269" s="11"/>
      <c r="AX269" s="11"/>
      <c r="AY269" s="8"/>
      <c r="AZ269" s="8"/>
      <c r="BA269" s="8"/>
      <c r="BB269" s="8"/>
      <c r="BC269" s="11"/>
      <c r="BD269" s="11"/>
      <c r="BE269" s="11"/>
      <c r="BF269" s="11"/>
      <c r="BG269" s="11"/>
      <c r="BH269" s="11"/>
      <c r="BI269" s="11"/>
      <c r="BJ269" s="11"/>
      <c r="BK269" s="8"/>
      <c r="BL269" s="8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375"/>
      <c r="EQ269" s="376"/>
      <c r="ER269" s="376"/>
      <c r="ES269" s="376"/>
      <c r="ET269" s="376"/>
      <c r="EU269" s="376"/>
      <c r="EV269" s="376"/>
      <c r="EW269" s="376"/>
      <c r="EX269" s="376"/>
      <c r="EY269" s="376"/>
      <c r="EZ269" s="376"/>
      <c r="FA269" s="376"/>
      <c r="FB269" s="376"/>
      <c r="FC269" s="376"/>
      <c r="FD269" s="376"/>
      <c r="FE269" s="376"/>
      <c r="FF269" s="376"/>
      <c r="FG269" s="376"/>
      <c r="FH269" s="376"/>
      <c r="FI269" s="376"/>
      <c r="FJ269" s="376"/>
      <c r="FK269" s="376"/>
      <c r="FL269" s="376"/>
      <c r="FM269" s="376"/>
      <c r="FN269" s="376"/>
      <c r="FO269" s="376"/>
      <c r="FP269" s="376"/>
      <c r="FQ269" s="376"/>
      <c r="FR269" s="376"/>
      <c r="FS269" s="376"/>
      <c r="FT269" s="376"/>
      <c r="FU269" s="376"/>
      <c r="FV269" s="376"/>
      <c r="FW269" s="376"/>
      <c r="FX269" s="376"/>
      <c r="FY269" s="376"/>
      <c r="FZ269" s="376"/>
      <c r="GA269" s="376"/>
      <c r="GB269" s="376"/>
      <c r="GC269" s="376"/>
      <c r="GD269" s="376"/>
      <c r="GE269" s="376"/>
      <c r="GF269" s="376"/>
      <c r="GG269" s="376"/>
      <c r="GH269" s="376"/>
      <c r="GI269" s="376"/>
      <c r="GJ269" s="376"/>
      <c r="GK269" s="376"/>
      <c r="GL269" s="376"/>
      <c r="GM269" s="376"/>
      <c r="GN269" s="376"/>
      <c r="GO269" s="376"/>
      <c r="GP269" s="376"/>
      <c r="GQ269" s="376"/>
      <c r="GR269" s="376"/>
      <c r="GS269" s="376"/>
      <c r="GT269" s="376"/>
      <c r="GU269" s="376"/>
      <c r="GV269" s="376"/>
      <c r="GW269" s="376"/>
      <c r="GX269" s="376"/>
      <c r="GY269" s="376"/>
      <c r="GZ269" s="376"/>
      <c r="HA269" s="376"/>
      <c r="HB269" s="376"/>
      <c r="HC269" s="376"/>
      <c r="HD269" s="376"/>
      <c r="HE269" s="376"/>
      <c r="HF269" s="376"/>
      <c r="HG269" s="376"/>
      <c r="HH269" s="376"/>
      <c r="HI269" s="376"/>
      <c r="HJ269" s="376"/>
      <c r="HK269" s="376"/>
      <c r="HL269" s="376"/>
      <c r="HM269" s="376"/>
      <c r="HN269" s="376"/>
      <c r="HO269" s="376"/>
      <c r="HP269" s="376"/>
      <c r="HQ269" s="376"/>
      <c r="HR269" s="376"/>
      <c r="HS269" s="376"/>
      <c r="HT269" s="376"/>
      <c r="HU269" s="376"/>
      <c r="HV269" s="376"/>
      <c r="HW269" s="376"/>
      <c r="HX269" s="376"/>
      <c r="HY269" s="376"/>
      <c r="HZ269" s="376"/>
      <c r="IA269" s="376"/>
      <c r="IB269" s="376"/>
      <c r="IC269" s="376"/>
      <c r="ID269" s="376"/>
      <c r="IE269" s="376"/>
      <c r="IF269" s="376"/>
      <c r="IG269" s="376"/>
      <c r="IH269" s="376"/>
      <c r="II269" s="376"/>
      <c r="IJ269" s="376"/>
    </row>
    <row r="270" spans="1:244" s="377" customFormat="1" ht="15" customHeight="1" x14ac:dyDescent="0.4">
      <c r="A270" s="410"/>
      <c r="B270" s="371"/>
      <c r="C270" s="354"/>
      <c r="D270" s="355"/>
      <c r="E270" s="374"/>
      <c r="F270" s="374"/>
      <c r="G270" s="374"/>
      <c r="H270" s="374"/>
      <c r="I270" s="374"/>
      <c r="J270" s="374"/>
      <c r="K270" s="374"/>
      <c r="L270" s="374"/>
      <c r="M270" s="374"/>
      <c r="N270" s="374"/>
      <c r="O270" s="374"/>
      <c r="P270" s="374"/>
      <c r="Q270" s="374"/>
      <c r="R270" s="374"/>
      <c r="S270" s="374"/>
      <c r="T270" s="374"/>
      <c r="U270" s="374"/>
      <c r="V270" s="374"/>
      <c r="W270" s="374"/>
      <c r="X270" s="369"/>
      <c r="Y270" s="369"/>
      <c r="Z270" s="369"/>
      <c r="AA270" s="369"/>
      <c r="AB270" s="369"/>
      <c r="AC270" s="369"/>
      <c r="AD270" s="369"/>
      <c r="AE270" s="369"/>
      <c r="AF270" s="369"/>
      <c r="AG270" s="369"/>
      <c r="AH270" s="369"/>
      <c r="AI270" s="369"/>
      <c r="AJ270" s="369"/>
      <c r="AK270" s="369"/>
      <c r="AL270" s="369"/>
      <c r="AM270" s="369"/>
      <c r="AN270" s="369"/>
      <c r="AO270" s="369"/>
      <c r="AP270" s="369"/>
      <c r="AQ270" s="369"/>
      <c r="AR270" s="372"/>
      <c r="AS270" s="372"/>
      <c r="AT270" s="372"/>
      <c r="AU270" s="373"/>
      <c r="AV270" s="11"/>
      <c r="AW270" s="11"/>
      <c r="AX270" s="11"/>
      <c r="AY270" s="8"/>
      <c r="AZ270" s="8"/>
      <c r="BA270" s="8"/>
      <c r="BB270" s="8"/>
      <c r="BC270" s="11"/>
      <c r="BD270" s="11"/>
      <c r="BE270" s="11"/>
      <c r="BF270" s="11"/>
      <c r="BG270" s="11"/>
      <c r="BH270" s="11"/>
      <c r="BI270" s="11"/>
      <c r="BJ270" s="11"/>
      <c r="BK270" s="8"/>
      <c r="BL270" s="8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375"/>
      <c r="EQ270" s="376"/>
      <c r="ER270" s="376"/>
      <c r="ES270" s="376"/>
      <c r="ET270" s="376"/>
      <c r="EU270" s="376"/>
      <c r="EV270" s="376"/>
      <c r="EW270" s="376"/>
      <c r="EX270" s="376"/>
      <c r="EY270" s="376"/>
      <c r="EZ270" s="376"/>
      <c r="FA270" s="376"/>
      <c r="FB270" s="376"/>
      <c r="FC270" s="376"/>
      <c r="FD270" s="376"/>
      <c r="FE270" s="376"/>
      <c r="FF270" s="376"/>
      <c r="FG270" s="376"/>
      <c r="FH270" s="376"/>
      <c r="FI270" s="376"/>
      <c r="FJ270" s="376"/>
      <c r="FK270" s="376"/>
      <c r="FL270" s="376"/>
      <c r="FM270" s="376"/>
      <c r="FN270" s="376"/>
      <c r="FO270" s="376"/>
      <c r="FP270" s="376"/>
      <c r="FQ270" s="376"/>
      <c r="FR270" s="376"/>
      <c r="FS270" s="376"/>
      <c r="FT270" s="376"/>
      <c r="FU270" s="376"/>
      <c r="FV270" s="376"/>
      <c r="FW270" s="376"/>
      <c r="FX270" s="376"/>
      <c r="FY270" s="376"/>
      <c r="FZ270" s="376"/>
      <c r="GA270" s="376"/>
      <c r="GB270" s="376"/>
      <c r="GC270" s="376"/>
      <c r="GD270" s="376"/>
      <c r="GE270" s="376"/>
      <c r="GF270" s="376"/>
      <c r="GG270" s="376"/>
      <c r="GH270" s="376"/>
      <c r="GI270" s="376"/>
      <c r="GJ270" s="376"/>
      <c r="GK270" s="376"/>
      <c r="GL270" s="376"/>
      <c r="GM270" s="376"/>
      <c r="GN270" s="376"/>
      <c r="GO270" s="376"/>
      <c r="GP270" s="376"/>
      <c r="GQ270" s="376"/>
      <c r="GR270" s="376"/>
      <c r="GS270" s="376"/>
      <c r="GT270" s="376"/>
      <c r="GU270" s="376"/>
      <c r="GV270" s="376"/>
      <c r="GW270" s="376"/>
      <c r="GX270" s="376"/>
      <c r="GY270" s="376"/>
      <c r="GZ270" s="376"/>
      <c r="HA270" s="376"/>
      <c r="HB270" s="376"/>
      <c r="HC270" s="376"/>
      <c r="HD270" s="376"/>
      <c r="HE270" s="376"/>
      <c r="HF270" s="376"/>
      <c r="HG270" s="376"/>
      <c r="HH270" s="376"/>
      <c r="HI270" s="376"/>
      <c r="HJ270" s="376"/>
      <c r="HK270" s="376"/>
      <c r="HL270" s="376"/>
      <c r="HM270" s="376"/>
      <c r="HN270" s="376"/>
      <c r="HO270" s="376"/>
      <c r="HP270" s="376"/>
      <c r="HQ270" s="376"/>
      <c r="HR270" s="376"/>
      <c r="HS270" s="376"/>
      <c r="HT270" s="376"/>
      <c r="HU270" s="376"/>
      <c r="HV270" s="376"/>
      <c r="HW270" s="376"/>
      <c r="HX270" s="376"/>
      <c r="HY270" s="376"/>
      <c r="HZ270" s="376"/>
      <c r="IA270" s="376"/>
      <c r="IB270" s="376"/>
      <c r="IC270" s="376"/>
      <c r="ID270" s="376"/>
      <c r="IE270" s="376"/>
      <c r="IF270" s="376"/>
      <c r="IG270" s="376"/>
      <c r="IH270" s="376"/>
      <c r="II270" s="376"/>
      <c r="IJ270" s="376"/>
    </row>
    <row r="271" spans="1:244" s="377" customFormat="1" ht="15" customHeight="1" x14ac:dyDescent="0.4">
      <c r="A271" s="410"/>
      <c r="B271" s="371"/>
      <c r="C271" s="354"/>
      <c r="D271" s="355"/>
      <c r="E271" s="374"/>
      <c r="F271" s="374"/>
      <c r="G271" s="374"/>
      <c r="H271" s="374"/>
      <c r="I271" s="374"/>
      <c r="J271" s="374"/>
      <c r="K271" s="374"/>
      <c r="L271" s="374"/>
      <c r="M271" s="374"/>
      <c r="N271" s="374"/>
      <c r="O271" s="374"/>
      <c r="P271" s="374"/>
      <c r="Q271" s="374"/>
      <c r="R271" s="374"/>
      <c r="S271" s="374"/>
      <c r="T271" s="374"/>
      <c r="U271" s="374"/>
      <c r="V271" s="374"/>
      <c r="W271" s="374"/>
      <c r="X271" s="369"/>
      <c r="Y271" s="369"/>
      <c r="Z271" s="369"/>
      <c r="AA271" s="369"/>
      <c r="AB271" s="369"/>
      <c r="AC271" s="369"/>
      <c r="AD271" s="369"/>
      <c r="AE271" s="369"/>
      <c r="AF271" s="369"/>
      <c r="AG271" s="369"/>
      <c r="AH271" s="369"/>
      <c r="AI271" s="369"/>
      <c r="AJ271" s="369"/>
      <c r="AK271" s="369"/>
      <c r="AL271" s="369"/>
      <c r="AM271" s="369"/>
      <c r="AN271" s="369"/>
      <c r="AO271" s="369"/>
      <c r="AP271" s="369"/>
      <c r="AQ271" s="369"/>
      <c r="AR271" s="372"/>
      <c r="AS271" s="372"/>
      <c r="AT271" s="372"/>
      <c r="AU271" s="373"/>
      <c r="AV271" s="11"/>
      <c r="AW271" s="11"/>
      <c r="AX271" s="11"/>
      <c r="AY271" s="8"/>
      <c r="AZ271" s="8"/>
      <c r="BA271" s="8"/>
      <c r="BB271" s="8"/>
      <c r="BC271" s="11"/>
      <c r="BD271" s="11"/>
      <c r="BE271" s="11"/>
      <c r="BF271" s="11"/>
      <c r="BG271" s="11"/>
      <c r="BH271" s="11"/>
      <c r="BI271" s="11"/>
      <c r="BJ271" s="11"/>
      <c r="BK271" s="8"/>
      <c r="BL271" s="8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375"/>
      <c r="EQ271" s="376"/>
      <c r="ER271" s="376"/>
      <c r="ES271" s="376"/>
      <c r="ET271" s="376"/>
      <c r="EU271" s="376"/>
      <c r="EV271" s="376"/>
      <c r="EW271" s="376"/>
      <c r="EX271" s="376"/>
      <c r="EY271" s="376"/>
      <c r="EZ271" s="376"/>
      <c r="FA271" s="376"/>
      <c r="FB271" s="376"/>
      <c r="FC271" s="376"/>
      <c r="FD271" s="376"/>
      <c r="FE271" s="376"/>
      <c r="FF271" s="376"/>
      <c r="FG271" s="376"/>
      <c r="FH271" s="376"/>
      <c r="FI271" s="376"/>
      <c r="FJ271" s="376"/>
      <c r="FK271" s="376"/>
      <c r="FL271" s="376"/>
      <c r="FM271" s="376"/>
      <c r="FN271" s="376"/>
      <c r="FO271" s="376"/>
      <c r="FP271" s="376"/>
      <c r="FQ271" s="376"/>
      <c r="FR271" s="376"/>
      <c r="FS271" s="376"/>
      <c r="FT271" s="376"/>
      <c r="FU271" s="376"/>
      <c r="FV271" s="376"/>
      <c r="FW271" s="376"/>
      <c r="FX271" s="376"/>
      <c r="FY271" s="376"/>
      <c r="FZ271" s="376"/>
      <c r="GA271" s="376"/>
      <c r="GB271" s="376"/>
      <c r="GC271" s="376"/>
      <c r="GD271" s="376"/>
      <c r="GE271" s="376"/>
      <c r="GF271" s="376"/>
      <c r="GG271" s="376"/>
      <c r="GH271" s="376"/>
      <c r="GI271" s="376"/>
      <c r="GJ271" s="376"/>
      <c r="GK271" s="376"/>
      <c r="GL271" s="376"/>
      <c r="GM271" s="376"/>
      <c r="GN271" s="376"/>
      <c r="GO271" s="376"/>
      <c r="GP271" s="376"/>
      <c r="GQ271" s="376"/>
      <c r="GR271" s="376"/>
      <c r="GS271" s="376"/>
      <c r="GT271" s="376"/>
      <c r="GU271" s="376"/>
      <c r="GV271" s="376"/>
      <c r="GW271" s="376"/>
      <c r="GX271" s="376"/>
      <c r="GY271" s="376"/>
      <c r="GZ271" s="376"/>
      <c r="HA271" s="376"/>
      <c r="HB271" s="376"/>
      <c r="HC271" s="376"/>
      <c r="HD271" s="376"/>
      <c r="HE271" s="376"/>
      <c r="HF271" s="376"/>
      <c r="HG271" s="376"/>
      <c r="HH271" s="376"/>
      <c r="HI271" s="376"/>
      <c r="HJ271" s="376"/>
      <c r="HK271" s="376"/>
      <c r="HL271" s="376"/>
      <c r="HM271" s="376"/>
      <c r="HN271" s="376"/>
      <c r="HO271" s="376"/>
      <c r="HP271" s="376"/>
      <c r="HQ271" s="376"/>
      <c r="HR271" s="376"/>
      <c r="HS271" s="376"/>
      <c r="HT271" s="376"/>
      <c r="HU271" s="376"/>
      <c r="HV271" s="376"/>
      <c r="HW271" s="376"/>
      <c r="HX271" s="376"/>
      <c r="HY271" s="376"/>
      <c r="HZ271" s="376"/>
      <c r="IA271" s="376"/>
      <c r="IB271" s="376"/>
      <c r="IC271" s="376"/>
      <c r="ID271" s="376"/>
      <c r="IE271" s="376"/>
      <c r="IF271" s="376"/>
      <c r="IG271" s="376"/>
      <c r="IH271" s="376"/>
      <c r="II271" s="376"/>
      <c r="IJ271" s="376"/>
    </row>
    <row r="272" spans="1:244" s="377" customFormat="1" ht="15" customHeight="1" x14ac:dyDescent="0.4">
      <c r="A272" s="410"/>
      <c r="B272" s="371"/>
      <c r="C272" s="354"/>
      <c r="D272" s="355"/>
      <c r="E272" s="374"/>
      <c r="F272" s="374"/>
      <c r="G272" s="374"/>
      <c r="H272" s="374"/>
      <c r="I272" s="374"/>
      <c r="J272" s="374"/>
      <c r="K272" s="374"/>
      <c r="L272" s="374"/>
      <c r="M272" s="374"/>
      <c r="N272" s="374"/>
      <c r="O272" s="374"/>
      <c r="P272" s="374"/>
      <c r="Q272" s="374"/>
      <c r="R272" s="374"/>
      <c r="S272" s="374"/>
      <c r="T272" s="374"/>
      <c r="U272" s="374"/>
      <c r="V272" s="374"/>
      <c r="W272" s="374"/>
      <c r="X272" s="369"/>
      <c r="Y272" s="369"/>
      <c r="Z272" s="369"/>
      <c r="AA272" s="369"/>
      <c r="AB272" s="369"/>
      <c r="AC272" s="369"/>
      <c r="AD272" s="369"/>
      <c r="AE272" s="369"/>
      <c r="AF272" s="369"/>
      <c r="AG272" s="369"/>
      <c r="AH272" s="369"/>
      <c r="AI272" s="369"/>
      <c r="AJ272" s="369"/>
      <c r="AK272" s="369"/>
      <c r="AL272" s="369"/>
      <c r="AM272" s="369"/>
      <c r="AN272" s="369"/>
      <c r="AO272" s="369"/>
      <c r="AP272" s="369"/>
      <c r="AQ272" s="369"/>
      <c r="AR272" s="372"/>
      <c r="AS272" s="372"/>
      <c r="AT272" s="372"/>
      <c r="AU272" s="373"/>
      <c r="AV272" s="11"/>
      <c r="AW272" s="11"/>
      <c r="AX272" s="11"/>
      <c r="AY272" s="8"/>
      <c r="AZ272" s="8"/>
      <c r="BA272" s="8"/>
      <c r="BB272" s="8"/>
      <c r="BC272" s="11"/>
      <c r="BD272" s="11"/>
      <c r="BE272" s="11"/>
      <c r="BF272" s="11"/>
      <c r="BG272" s="11"/>
      <c r="BH272" s="11"/>
      <c r="BI272" s="11"/>
      <c r="BJ272" s="11"/>
      <c r="BK272" s="8"/>
      <c r="BL272" s="8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375"/>
      <c r="EQ272" s="376"/>
      <c r="ER272" s="376"/>
      <c r="ES272" s="376"/>
      <c r="ET272" s="376"/>
      <c r="EU272" s="376"/>
      <c r="EV272" s="376"/>
      <c r="EW272" s="376"/>
      <c r="EX272" s="376"/>
      <c r="EY272" s="376"/>
      <c r="EZ272" s="376"/>
      <c r="FA272" s="376"/>
      <c r="FB272" s="376"/>
      <c r="FC272" s="376"/>
      <c r="FD272" s="376"/>
      <c r="FE272" s="376"/>
      <c r="FF272" s="376"/>
      <c r="FG272" s="376"/>
      <c r="FH272" s="376"/>
      <c r="FI272" s="376"/>
      <c r="FJ272" s="376"/>
      <c r="FK272" s="376"/>
      <c r="FL272" s="376"/>
      <c r="FM272" s="376"/>
      <c r="FN272" s="376"/>
      <c r="FO272" s="376"/>
      <c r="FP272" s="376"/>
      <c r="FQ272" s="376"/>
      <c r="FR272" s="376"/>
      <c r="FS272" s="376"/>
      <c r="FT272" s="376"/>
      <c r="FU272" s="376"/>
      <c r="FV272" s="376"/>
      <c r="FW272" s="376"/>
      <c r="FX272" s="376"/>
      <c r="FY272" s="376"/>
      <c r="FZ272" s="376"/>
      <c r="GA272" s="376"/>
      <c r="GB272" s="376"/>
      <c r="GC272" s="376"/>
      <c r="GD272" s="376"/>
      <c r="GE272" s="376"/>
      <c r="GF272" s="376"/>
      <c r="GG272" s="376"/>
      <c r="GH272" s="376"/>
      <c r="GI272" s="376"/>
      <c r="GJ272" s="376"/>
      <c r="GK272" s="376"/>
      <c r="GL272" s="376"/>
      <c r="GM272" s="376"/>
      <c r="GN272" s="376"/>
      <c r="GO272" s="376"/>
      <c r="GP272" s="376"/>
      <c r="GQ272" s="376"/>
      <c r="GR272" s="376"/>
      <c r="GS272" s="376"/>
      <c r="GT272" s="376"/>
      <c r="GU272" s="376"/>
      <c r="GV272" s="376"/>
      <c r="GW272" s="376"/>
      <c r="GX272" s="376"/>
      <c r="GY272" s="376"/>
      <c r="GZ272" s="376"/>
      <c r="HA272" s="376"/>
      <c r="HB272" s="376"/>
      <c r="HC272" s="376"/>
      <c r="HD272" s="376"/>
      <c r="HE272" s="376"/>
      <c r="HF272" s="376"/>
      <c r="HG272" s="376"/>
      <c r="HH272" s="376"/>
      <c r="HI272" s="376"/>
      <c r="HJ272" s="376"/>
      <c r="HK272" s="376"/>
      <c r="HL272" s="376"/>
      <c r="HM272" s="376"/>
      <c r="HN272" s="376"/>
      <c r="HO272" s="376"/>
      <c r="HP272" s="376"/>
      <c r="HQ272" s="376"/>
      <c r="HR272" s="376"/>
      <c r="HS272" s="376"/>
      <c r="HT272" s="376"/>
      <c r="HU272" s="376"/>
      <c r="HV272" s="376"/>
      <c r="HW272" s="376"/>
      <c r="HX272" s="376"/>
      <c r="HY272" s="376"/>
      <c r="HZ272" s="376"/>
      <c r="IA272" s="376"/>
      <c r="IB272" s="376"/>
      <c r="IC272" s="376"/>
      <c r="ID272" s="376"/>
      <c r="IE272" s="376"/>
      <c r="IF272" s="376"/>
      <c r="IG272" s="376"/>
      <c r="IH272" s="376"/>
      <c r="II272" s="376"/>
      <c r="IJ272" s="376"/>
    </row>
    <row r="273" spans="1:244" s="377" customFormat="1" ht="15" customHeight="1" x14ac:dyDescent="0.4">
      <c r="A273" s="410"/>
      <c r="B273" s="371"/>
      <c r="C273" s="354"/>
      <c r="D273" s="355"/>
      <c r="E273" s="374"/>
      <c r="F273" s="374"/>
      <c r="G273" s="374"/>
      <c r="H273" s="374"/>
      <c r="I273" s="374"/>
      <c r="J273" s="374"/>
      <c r="K273" s="374"/>
      <c r="L273" s="374"/>
      <c r="M273" s="374"/>
      <c r="N273" s="374"/>
      <c r="O273" s="374"/>
      <c r="P273" s="374"/>
      <c r="Q273" s="374"/>
      <c r="R273" s="374"/>
      <c r="S273" s="374"/>
      <c r="T273" s="374"/>
      <c r="U273" s="374"/>
      <c r="V273" s="374"/>
      <c r="W273" s="374"/>
      <c r="X273" s="369"/>
      <c r="Y273" s="369"/>
      <c r="Z273" s="369"/>
      <c r="AA273" s="369"/>
      <c r="AB273" s="369"/>
      <c r="AC273" s="369"/>
      <c r="AD273" s="369"/>
      <c r="AE273" s="369"/>
      <c r="AF273" s="369"/>
      <c r="AG273" s="369"/>
      <c r="AH273" s="369"/>
      <c r="AI273" s="369"/>
      <c r="AJ273" s="369"/>
      <c r="AK273" s="369"/>
      <c r="AL273" s="369"/>
      <c r="AM273" s="369"/>
      <c r="AN273" s="369"/>
      <c r="AO273" s="369"/>
      <c r="AP273" s="369"/>
      <c r="AQ273" s="369"/>
      <c r="AR273" s="372"/>
      <c r="AS273" s="372"/>
      <c r="AT273" s="372"/>
      <c r="AU273" s="373"/>
      <c r="AV273" s="11"/>
      <c r="AW273" s="11"/>
      <c r="AX273" s="11"/>
      <c r="AY273" s="8"/>
      <c r="AZ273" s="8"/>
      <c r="BA273" s="8"/>
      <c r="BB273" s="8"/>
      <c r="BC273" s="11"/>
      <c r="BD273" s="11"/>
      <c r="BE273" s="11"/>
      <c r="BF273" s="11"/>
      <c r="BG273" s="11"/>
      <c r="BH273" s="11"/>
      <c r="BI273" s="11"/>
      <c r="BJ273" s="11"/>
      <c r="BK273" s="8"/>
      <c r="BL273" s="8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375"/>
      <c r="EQ273" s="376"/>
      <c r="ER273" s="376"/>
      <c r="ES273" s="376"/>
      <c r="ET273" s="376"/>
      <c r="EU273" s="376"/>
      <c r="EV273" s="376"/>
      <c r="EW273" s="376"/>
      <c r="EX273" s="376"/>
      <c r="EY273" s="376"/>
      <c r="EZ273" s="376"/>
      <c r="FA273" s="376"/>
      <c r="FB273" s="376"/>
      <c r="FC273" s="376"/>
      <c r="FD273" s="376"/>
      <c r="FE273" s="376"/>
      <c r="FF273" s="376"/>
      <c r="FG273" s="376"/>
      <c r="FH273" s="376"/>
      <c r="FI273" s="376"/>
      <c r="FJ273" s="376"/>
      <c r="FK273" s="376"/>
      <c r="FL273" s="376"/>
      <c r="FM273" s="376"/>
      <c r="FN273" s="376"/>
      <c r="FO273" s="376"/>
      <c r="FP273" s="376"/>
      <c r="FQ273" s="376"/>
      <c r="FR273" s="376"/>
      <c r="FS273" s="376"/>
      <c r="FT273" s="376"/>
      <c r="FU273" s="376"/>
      <c r="FV273" s="376"/>
      <c r="FW273" s="376"/>
      <c r="FX273" s="376"/>
      <c r="FY273" s="376"/>
      <c r="FZ273" s="376"/>
      <c r="GA273" s="376"/>
      <c r="GB273" s="376"/>
      <c r="GC273" s="376"/>
      <c r="GD273" s="376"/>
      <c r="GE273" s="376"/>
      <c r="GF273" s="376"/>
      <c r="GG273" s="376"/>
      <c r="GH273" s="376"/>
      <c r="GI273" s="376"/>
      <c r="GJ273" s="376"/>
      <c r="GK273" s="376"/>
      <c r="GL273" s="376"/>
      <c r="GM273" s="376"/>
      <c r="GN273" s="376"/>
      <c r="GO273" s="376"/>
      <c r="GP273" s="376"/>
      <c r="GQ273" s="376"/>
      <c r="GR273" s="376"/>
      <c r="GS273" s="376"/>
      <c r="GT273" s="376"/>
      <c r="GU273" s="376"/>
      <c r="GV273" s="376"/>
      <c r="GW273" s="376"/>
      <c r="GX273" s="376"/>
      <c r="GY273" s="376"/>
      <c r="GZ273" s="376"/>
      <c r="HA273" s="376"/>
      <c r="HB273" s="376"/>
      <c r="HC273" s="376"/>
      <c r="HD273" s="376"/>
      <c r="HE273" s="376"/>
      <c r="HF273" s="376"/>
      <c r="HG273" s="376"/>
      <c r="HH273" s="376"/>
      <c r="HI273" s="376"/>
      <c r="HJ273" s="376"/>
      <c r="HK273" s="376"/>
      <c r="HL273" s="376"/>
      <c r="HM273" s="376"/>
      <c r="HN273" s="376"/>
      <c r="HO273" s="376"/>
      <c r="HP273" s="376"/>
      <c r="HQ273" s="376"/>
      <c r="HR273" s="376"/>
      <c r="HS273" s="376"/>
      <c r="HT273" s="376"/>
      <c r="HU273" s="376"/>
      <c r="HV273" s="376"/>
      <c r="HW273" s="376"/>
      <c r="HX273" s="376"/>
      <c r="HY273" s="376"/>
      <c r="HZ273" s="376"/>
      <c r="IA273" s="376"/>
      <c r="IB273" s="376"/>
      <c r="IC273" s="376"/>
      <c r="ID273" s="376"/>
      <c r="IE273" s="376"/>
      <c r="IF273" s="376"/>
      <c r="IG273" s="376"/>
      <c r="IH273" s="376"/>
      <c r="II273" s="376"/>
      <c r="IJ273" s="376"/>
    </row>
    <row r="274" spans="1:244" s="377" customFormat="1" ht="15" customHeight="1" x14ac:dyDescent="0.4">
      <c r="A274" s="410"/>
      <c r="B274" s="371"/>
      <c r="C274" s="354"/>
      <c r="D274" s="355"/>
      <c r="E274" s="374"/>
      <c r="F274" s="374"/>
      <c r="G274" s="374"/>
      <c r="H274" s="374"/>
      <c r="I274" s="374"/>
      <c r="J274" s="374"/>
      <c r="K274" s="374"/>
      <c r="L274" s="374"/>
      <c r="M274" s="374"/>
      <c r="N274" s="374"/>
      <c r="O274" s="374"/>
      <c r="P274" s="374"/>
      <c r="Q274" s="374"/>
      <c r="R274" s="374"/>
      <c r="S274" s="374"/>
      <c r="T274" s="374"/>
      <c r="U274" s="374"/>
      <c r="V274" s="374"/>
      <c r="W274" s="374"/>
      <c r="X274" s="369"/>
      <c r="Y274" s="369"/>
      <c r="Z274" s="369"/>
      <c r="AA274" s="369"/>
      <c r="AB274" s="369"/>
      <c r="AC274" s="369"/>
      <c r="AD274" s="369"/>
      <c r="AE274" s="369"/>
      <c r="AF274" s="369"/>
      <c r="AG274" s="369"/>
      <c r="AH274" s="369"/>
      <c r="AI274" s="369"/>
      <c r="AJ274" s="369"/>
      <c r="AK274" s="369"/>
      <c r="AL274" s="369"/>
      <c r="AM274" s="369"/>
      <c r="AN274" s="369"/>
      <c r="AO274" s="369"/>
      <c r="AP274" s="369"/>
      <c r="AQ274" s="369"/>
      <c r="AR274" s="372"/>
      <c r="AS274" s="372"/>
      <c r="AT274" s="372"/>
      <c r="AU274" s="373"/>
      <c r="AV274" s="11"/>
      <c r="AW274" s="11"/>
      <c r="AX274" s="11"/>
      <c r="AY274" s="8"/>
      <c r="AZ274" s="8"/>
      <c r="BA274" s="8"/>
      <c r="BB274" s="8"/>
      <c r="BC274" s="11"/>
      <c r="BD274" s="11"/>
      <c r="BE274" s="11"/>
      <c r="BF274" s="11"/>
      <c r="BG274" s="11"/>
      <c r="BH274" s="11"/>
      <c r="BI274" s="11"/>
      <c r="BJ274" s="11"/>
      <c r="BK274" s="8"/>
      <c r="BL274" s="8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375"/>
      <c r="EQ274" s="376"/>
      <c r="ER274" s="376"/>
      <c r="ES274" s="376"/>
      <c r="ET274" s="376"/>
      <c r="EU274" s="376"/>
      <c r="EV274" s="376"/>
      <c r="EW274" s="376"/>
      <c r="EX274" s="376"/>
      <c r="EY274" s="376"/>
      <c r="EZ274" s="376"/>
      <c r="FA274" s="376"/>
      <c r="FB274" s="376"/>
      <c r="FC274" s="376"/>
      <c r="FD274" s="376"/>
      <c r="FE274" s="376"/>
      <c r="FF274" s="376"/>
      <c r="FG274" s="376"/>
      <c r="FH274" s="376"/>
      <c r="FI274" s="376"/>
      <c r="FJ274" s="376"/>
      <c r="FK274" s="376"/>
      <c r="FL274" s="376"/>
      <c r="FM274" s="376"/>
      <c r="FN274" s="376"/>
      <c r="FO274" s="376"/>
      <c r="FP274" s="376"/>
      <c r="FQ274" s="376"/>
      <c r="FR274" s="376"/>
      <c r="FS274" s="376"/>
      <c r="FT274" s="376"/>
      <c r="FU274" s="376"/>
      <c r="FV274" s="376"/>
      <c r="FW274" s="376"/>
      <c r="FX274" s="376"/>
      <c r="FY274" s="376"/>
      <c r="FZ274" s="376"/>
      <c r="GA274" s="376"/>
      <c r="GB274" s="376"/>
      <c r="GC274" s="376"/>
      <c r="GD274" s="376"/>
      <c r="GE274" s="376"/>
      <c r="GF274" s="376"/>
      <c r="GG274" s="376"/>
      <c r="GH274" s="376"/>
      <c r="GI274" s="376"/>
      <c r="GJ274" s="376"/>
      <c r="GK274" s="376"/>
      <c r="GL274" s="376"/>
      <c r="GM274" s="376"/>
      <c r="GN274" s="376"/>
      <c r="GO274" s="376"/>
      <c r="GP274" s="376"/>
      <c r="GQ274" s="376"/>
      <c r="GR274" s="376"/>
      <c r="GS274" s="376"/>
      <c r="GT274" s="376"/>
      <c r="GU274" s="376"/>
      <c r="GV274" s="376"/>
      <c r="GW274" s="376"/>
      <c r="GX274" s="376"/>
      <c r="GY274" s="376"/>
      <c r="GZ274" s="376"/>
      <c r="HA274" s="376"/>
      <c r="HB274" s="376"/>
      <c r="HC274" s="376"/>
      <c r="HD274" s="376"/>
      <c r="HE274" s="376"/>
      <c r="HF274" s="376"/>
      <c r="HG274" s="376"/>
      <c r="HH274" s="376"/>
      <c r="HI274" s="376"/>
      <c r="HJ274" s="376"/>
      <c r="HK274" s="376"/>
      <c r="HL274" s="376"/>
      <c r="HM274" s="376"/>
      <c r="HN274" s="376"/>
      <c r="HO274" s="376"/>
      <c r="HP274" s="376"/>
      <c r="HQ274" s="376"/>
      <c r="HR274" s="376"/>
      <c r="HS274" s="376"/>
      <c r="HT274" s="376"/>
      <c r="HU274" s="376"/>
      <c r="HV274" s="376"/>
      <c r="HW274" s="376"/>
      <c r="HX274" s="376"/>
      <c r="HY274" s="376"/>
      <c r="HZ274" s="376"/>
      <c r="IA274" s="376"/>
      <c r="IB274" s="376"/>
      <c r="IC274" s="376"/>
      <c r="ID274" s="376"/>
      <c r="IE274" s="376"/>
      <c r="IF274" s="376"/>
      <c r="IG274" s="376"/>
      <c r="IH274" s="376"/>
      <c r="II274" s="376"/>
      <c r="IJ274" s="376"/>
    </row>
    <row r="275" spans="1:244" s="377" customFormat="1" ht="15" customHeight="1" x14ac:dyDescent="0.4">
      <c r="A275" s="410"/>
      <c r="B275" s="371"/>
      <c r="C275" s="354"/>
      <c r="D275" s="355"/>
      <c r="E275" s="374"/>
      <c r="F275" s="374"/>
      <c r="G275" s="374"/>
      <c r="H275" s="374"/>
      <c r="I275" s="374"/>
      <c r="J275" s="374"/>
      <c r="K275" s="374"/>
      <c r="L275" s="374"/>
      <c r="M275" s="374"/>
      <c r="N275" s="374"/>
      <c r="O275" s="374"/>
      <c r="P275" s="374"/>
      <c r="Q275" s="374"/>
      <c r="R275" s="374"/>
      <c r="S275" s="374"/>
      <c r="T275" s="374"/>
      <c r="U275" s="374"/>
      <c r="V275" s="374"/>
      <c r="W275" s="374"/>
      <c r="X275" s="369"/>
      <c r="Y275" s="369"/>
      <c r="Z275" s="369"/>
      <c r="AA275" s="369"/>
      <c r="AB275" s="369"/>
      <c r="AC275" s="369"/>
      <c r="AD275" s="369"/>
      <c r="AE275" s="369"/>
      <c r="AF275" s="369"/>
      <c r="AG275" s="369"/>
      <c r="AH275" s="369"/>
      <c r="AI275" s="369"/>
      <c r="AJ275" s="369"/>
      <c r="AK275" s="369"/>
      <c r="AL275" s="369"/>
      <c r="AM275" s="369"/>
      <c r="AN275" s="369"/>
      <c r="AO275" s="369"/>
      <c r="AP275" s="369"/>
      <c r="AQ275" s="369"/>
      <c r="AR275" s="372"/>
      <c r="AS275" s="372"/>
      <c r="AT275" s="372"/>
      <c r="AU275" s="373"/>
      <c r="AV275" s="11"/>
      <c r="AW275" s="11"/>
      <c r="AX275" s="11"/>
      <c r="AY275" s="8"/>
      <c r="AZ275" s="8"/>
      <c r="BA275" s="8"/>
      <c r="BB275" s="8"/>
      <c r="BC275" s="11"/>
      <c r="BD275" s="11"/>
      <c r="BE275" s="11"/>
      <c r="BF275" s="11"/>
      <c r="BG275" s="11"/>
      <c r="BH275" s="11"/>
      <c r="BI275" s="11"/>
      <c r="BJ275" s="11"/>
      <c r="BK275" s="8"/>
      <c r="BL275" s="8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375"/>
      <c r="EQ275" s="376"/>
      <c r="ER275" s="376"/>
      <c r="ES275" s="376"/>
      <c r="ET275" s="376"/>
      <c r="EU275" s="376"/>
      <c r="EV275" s="376"/>
      <c r="EW275" s="376"/>
      <c r="EX275" s="376"/>
      <c r="EY275" s="376"/>
      <c r="EZ275" s="376"/>
      <c r="FA275" s="376"/>
      <c r="FB275" s="376"/>
      <c r="FC275" s="376"/>
      <c r="FD275" s="376"/>
      <c r="FE275" s="376"/>
      <c r="FF275" s="376"/>
      <c r="FG275" s="376"/>
      <c r="FH275" s="376"/>
      <c r="FI275" s="376"/>
      <c r="FJ275" s="376"/>
      <c r="FK275" s="376"/>
      <c r="FL275" s="376"/>
      <c r="FM275" s="376"/>
      <c r="FN275" s="376"/>
      <c r="FO275" s="376"/>
      <c r="FP275" s="376"/>
      <c r="FQ275" s="376"/>
      <c r="FR275" s="376"/>
      <c r="FS275" s="376"/>
      <c r="FT275" s="376"/>
      <c r="FU275" s="376"/>
      <c r="FV275" s="376"/>
      <c r="FW275" s="376"/>
      <c r="FX275" s="376"/>
      <c r="FY275" s="376"/>
      <c r="FZ275" s="376"/>
      <c r="GA275" s="376"/>
      <c r="GB275" s="376"/>
      <c r="GC275" s="376"/>
      <c r="GD275" s="376"/>
      <c r="GE275" s="376"/>
      <c r="GF275" s="376"/>
      <c r="GG275" s="376"/>
      <c r="GH275" s="376"/>
      <c r="GI275" s="376"/>
      <c r="GJ275" s="376"/>
      <c r="GK275" s="376"/>
      <c r="GL275" s="376"/>
      <c r="GM275" s="376"/>
      <c r="GN275" s="376"/>
      <c r="GO275" s="376"/>
      <c r="GP275" s="376"/>
      <c r="GQ275" s="376"/>
      <c r="GR275" s="376"/>
      <c r="GS275" s="376"/>
      <c r="GT275" s="376"/>
      <c r="GU275" s="376"/>
      <c r="GV275" s="376"/>
      <c r="GW275" s="376"/>
      <c r="GX275" s="376"/>
      <c r="GY275" s="376"/>
      <c r="GZ275" s="376"/>
      <c r="HA275" s="376"/>
      <c r="HB275" s="376"/>
      <c r="HC275" s="376"/>
      <c r="HD275" s="376"/>
      <c r="HE275" s="376"/>
      <c r="HF275" s="376"/>
      <c r="HG275" s="376"/>
      <c r="HH275" s="376"/>
      <c r="HI275" s="376"/>
      <c r="HJ275" s="376"/>
      <c r="HK275" s="376"/>
      <c r="HL275" s="376"/>
      <c r="HM275" s="376"/>
      <c r="HN275" s="376"/>
      <c r="HO275" s="376"/>
      <c r="HP275" s="376"/>
      <c r="HQ275" s="376"/>
      <c r="HR275" s="376"/>
      <c r="HS275" s="376"/>
      <c r="HT275" s="376"/>
      <c r="HU275" s="376"/>
      <c r="HV275" s="376"/>
      <c r="HW275" s="376"/>
      <c r="HX275" s="376"/>
      <c r="HY275" s="376"/>
      <c r="HZ275" s="376"/>
      <c r="IA275" s="376"/>
      <c r="IB275" s="376"/>
      <c r="IC275" s="376"/>
      <c r="ID275" s="376"/>
      <c r="IE275" s="376"/>
      <c r="IF275" s="376"/>
      <c r="IG275" s="376"/>
      <c r="IH275" s="376"/>
      <c r="II275" s="376"/>
      <c r="IJ275" s="376"/>
    </row>
    <row r="276" spans="1:244" s="377" customFormat="1" ht="15" customHeight="1" x14ac:dyDescent="0.4">
      <c r="A276" s="410"/>
      <c r="B276" s="371"/>
      <c r="C276" s="354"/>
      <c r="D276" s="355"/>
      <c r="E276" s="374"/>
      <c r="F276" s="374"/>
      <c r="G276" s="374"/>
      <c r="H276" s="374"/>
      <c r="I276" s="374"/>
      <c r="J276" s="374"/>
      <c r="K276" s="374"/>
      <c r="L276" s="374"/>
      <c r="M276" s="374"/>
      <c r="N276" s="374"/>
      <c r="O276" s="374"/>
      <c r="P276" s="374"/>
      <c r="Q276" s="374"/>
      <c r="R276" s="374"/>
      <c r="S276" s="374"/>
      <c r="T276" s="374"/>
      <c r="U276" s="374"/>
      <c r="V276" s="374"/>
      <c r="W276" s="374"/>
      <c r="X276" s="369"/>
      <c r="Y276" s="369"/>
      <c r="Z276" s="369"/>
      <c r="AA276" s="369"/>
      <c r="AB276" s="369"/>
      <c r="AC276" s="369"/>
      <c r="AD276" s="369"/>
      <c r="AE276" s="369"/>
      <c r="AF276" s="369"/>
      <c r="AG276" s="369"/>
      <c r="AH276" s="369"/>
      <c r="AI276" s="369"/>
      <c r="AJ276" s="369"/>
      <c r="AK276" s="369"/>
      <c r="AL276" s="369"/>
      <c r="AM276" s="369"/>
      <c r="AN276" s="369"/>
      <c r="AO276" s="369"/>
      <c r="AP276" s="369"/>
      <c r="AQ276" s="369"/>
      <c r="AR276" s="372"/>
      <c r="AS276" s="372"/>
      <c r="AT276" s="372"/>
      <c r="AU276" s="373"/>
      <c r="AV276" s="11"/>
      <c r="AW276" s="11"/>
      <c r="AX276" s="11"/>
      <c r="AY276" s="8"/>
      <c r="AZ276" s="8"/>
      <c r="BA276" s="8"/>
      <c r="BB276" s="8"/>
      <c r="BC276" s="11"/>
      <c r="BD276" s="11"/>
      <c r="BE276" s="11"/>
      <c r="BF276" s="11"/>
      <c r="BG276" s="11"/>
      <c r="BH276" s="11"/>
      <c r="BI276" s="11"/>
      <c r="BJ276" s="11"/>
      <c r="BK276" s="8"/>
      <c r="BL276" s="8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375"/>
      <c r="EQ276" s="376"/>
      <c r="ER276" s="376"/>
      <c r="ES276" s="376"/>
      <c r="ET276" s="376"/>
      <c r="EU276" s="376"/>
      <c r="EV276" s="376"/>
      <c r="EW276" s="376"/>
      <c r="EX276" s="376"/>
      <c r="EY276" s="376"/>
      <c r="EZ276" s="376"/>
      <c r="FA276" s="376"/>
      <c r="FB276" s="376"/>
      <c r="FC276" s="376"/>
      <c r="FD276" s="376"/>
      <c r="FE276" s="376"/>
      <c r="FF276" s="376"/>
      <c r="FG276" s="376"/>
      <c r="FH276" s="376"/>
      <c r="FI276" s="376"/>
      <c r="FJ276" s="376"/>
      <c r="FK276" s="376"/>
      <c r="FL276" s="376"/>
      <c r="FM276" s="376"/>
      <c r="FN276" s="376"/>
      <c r="FO276" s="376"/>
      <c r="FP276" s="376"/>
      <c r="FQ276" s="376"/>
      <c r="FR276" s="376"/>
      <c r="FS276" s="376"/>
      <c r="FT276" s="376"/>
      <c r="FU276" s="376"/>
      <c r="FV276" s="376"/>
      <c r="FW276" s="376"/>
      <c r="FX276" s="376"/>
      <c r="FY276" s="376"/>
      <c r="FZ276" s="376"/>
      <c r="GA276" s="376"/>
      <c r="GB276" s="376"/>
      <c r="GC276" s="376"/>
      <c r="GD276" s="376"/>
      <c r="GE276" s="376"/>
      <c r="GF276" s="376"/>
      <c r="GG276" s="376"/>
      <c r="GH276" s="376"/>
      <c r="GI276" s="376"/>
      <c r="GJ276" s="376"/>
      <c r="GK276" s="376"/>
      <c r="GL276" s="376"/>
      <c r="GM276" s="376"/>
      <c r="GN276" s="376"/>
      <c r="GO276" s="376"/>
      <c r="GP276" s="376"/>
      <c r="GQ276" s="376"/>
      <c r="GR276" s="376"/>
      <c r="GS276" s="376"/>
      <c r="GT276" s="376"/>
      <c r="GU276" s="376"/>
      <c r="GV276" s="376"/>
      <c r="GW276" s="376"/>
      <c r="GX276" s="376"/>
      <c r="GY276" s="376"/>
      <c r="GZ276" s="376"/>
      <c r="HA276" s="376"/>
      <c r="HB276" s="376"/>
      <c r="HC276" s="376"/>
      <c r="HD276" s="376"/>
      <c r="HE276" s="376"/>
      <c r="HF276" s="376"/>
      <c r="HG276" s="376"/>
      <c r="HH276" s="376"/>
      <c r="HI276" s="376"/>
      <c r="HJ276" s="376"/>
      <c r="HK276" s="376"/>
      <c r="HL276" s="376"/>
      <c r="HM276" s="376"/>
      <c r="HN276" s="376"/>
      <c r="HO276" s="376"/>
      <c r="HP276" s="376"/>
      <c r="HQ276" s="376"/>
      <c r="HR276" s="376"/>
      <c r="HS276" s="376"/>
      <c r="HT276" s="376"/>
      <c r="HU276" s="376"/>
      <c r="HV276" s="376"/>
      <c r="HW276" s="376"/>
      <c r="HX276" s="376"/>
      <c r="HY276" s="376"/>
      <c r="HZ276" s="376"/>
      <c r="IA276" s="376"/>
      <c r="IB276" s="376"/>
      <c r="IC276" s="376"/>
      <c r="ID276" s="376"/>
      <c r="IE276" s="376"/>
      <c r="IF276" s="376"/>
      <c r="IG276" s="376"/>
      <c r="IH276" s="376"/>
      <c r="II276" s="376"/>
      <c r="IJ276" s="376"/>
    </row>
    <row r="277" spans="1:244" s="377" customFormat="1" ht="15" customHeight="1" x14ac:dyDescent="0.4">
      <c r="A277" s="410"/>
      <c r="B277" s="371"/>
      <c r="C277" s="354"/>
      <c r="D277" s="355"/>
      <c r="E277" s="374"/>
      <c r="F277" s="374"/>
      <c r="G277" s="374"/>
      <c r="H277" s="374"/>
      <c r="I277" s="374"/>
      <c r="J277" s="374"/>
      <c r="K277" s="374"/>
      <c r="L277" s="374"/>
      <c r="M277" s="374"/>
      <c r="N277" s="374"/>
      <c r="O277" s="374"/>
      <c r="P277" s="374"/>
      <c r="Q277" s="374"/>
      <c r="R277" s="374"/>
      <c r="S277" s="374"/>
      <c r="T277" s="374"/>
      <c r="U277" s="374"/>
      <c r="V277" s="374"/>
      <c r="W277" s="374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69"/>
      <c r="AI277" s="369"/>
      <c r="AJ277" s="369"/>
      <c r="AK277" s="369"/>
      <c r="AL277" s="369"/>
      <c r="AM277" s="369"/>
      <c r="AN277" s="369"/>
      <c r="AO277" s="369"/>
      <c r="AP277" s="369"/>
      <c r="AQ277" s="369"/>
      <c r="AR277" s="372"/>
      <c r="AS277" s="372"/>
      <c r="AT277" s="372"/>
      <c r="AU277" s="373"/>
      <c r="AV277" s="11"/>
      <c r="AW277" s="11"/>
      <c r="AX277" s="11"/>
      <c r="AY277" s="8"/>
      <c r="AZ277" s="8"/>
      <c r="BA277" s="8"/>
      <c r="BB277" s="8"/>
      <c r="BC277" s="11"/>
      <c r="BD277" s="11"/>
      <c r="BE277" s="11"/>
      <c r="BF277" s="11"/>
      <c r="BG277" s="11"/>
      <c r="BH277" s="11"/>
      <c r="BI277" s="11"/>
      <c r="BJ277" s="11"/>
      <c r="BK277" s="8"/>
      <c r="BL277" s="8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375"/>
      <c r="EQ277" s="376"/>
      <c r="ER277" s="376"/>
      <c r="ES277" s="376"/>
      <c r="ET277" s="376"/>
      <c r="EU277" s="376"/>
      <c r="EV277" s="376"/>
      <c r="EW277" s="376"/>
      <c r="EX277" s="376"/>
      <c r="EY277" s="376"/>
      <c r="EZ277" s="376"/>
      <c r="FA277" s="376"/>
      <c r="FB277" s="376"/>
      <c r="FC277" s="376"/>
      <c r="FD277" s="376"/>
      <c r="FE277" s="376"/>
      <c r="FF277" s="376"/>
      <c r="FG277" s="376"/>
      <c r="FH277" s="376"/>
      <c r="FI277" s="376"/>
      <c r="FJ277" s="376"/>
      <c r="FK277" s="376"/>
      <c r="FL277" s="376"/>
      <c r="FM277" s="376"/>
      <c r="FN277" s="376"/>
      <c r="FO277" s="376"/>
      <c r="FP277" s="376"/>
      <c r="FQ277" s="376"/>
      <c r="FR277" s="376"/>
      <c r="FS277" s="376"/>
      <c r="FT277" s="376"/>
      <c r="FU277" s="376"/>
      <c r="FV277" s="376"/>
      <c r="FW277" s="376"/>
      <c r="FX277" s="376"/>
      <c r="FY277" s="376"/>
      <c r="FZ277" s="376"/>
      <c r="GA277" s="376"/>
      <c r="GB277" s="376"/>
      <c r="GC277" s="376"/>
      <c r="GD277" s="376"/>
      <c r="GE277" s="376"/>
      <c r="GF277" s="376"/>
      <c r="GG277" s="376"/>
      <c r="GH277" s="376"/>
      <c r="GI277" s="376"/>
      <c r="GJ277" s="376"/>
      <c r="GK277" s="376"/>
      <c r="GL277" s="376"/>
      <c r="GM277" s="376"/>
      <c r="GN277" s="376"/>
      <c r="GO277" s="376"/>
      <c r="GP277" s="376"/>
      <c r="GQ277" s="376"/>
      <c r="GR277" s="376"/>
      <c r="GS277" s="376"/>
      <c r="GT277" s="376"/>
      <c r="GU277" s="376"/>
      <c r="GV277" s="376"/>
      <c r="GW277" s="376"/>
      <c r="GX277" s="376"/>
      <c r="GY277" s="376"/>
      <c r="GZ277" s="376"/>
      <c r="HA277" s="376"/>
      <c r="HB277" s="376"/>
      <c r="HC277" s="376"/>
      <c r="HD277" s="376"/>
      <c r="HE277" s="376"/>
      <c r="HF277" s="376"/>
      <c r="HG277" s="376"/>
      <c r="HH277" s="376"/>
      <c r="HI277" s="376"/>
      <c r="HJ277" s="376"/>
      <c r="HK277" s="376"/>
      <c r="HL277" s="376"/>
      <c r="HM277" s="376"/>
      <c r="HN277" s="376"/>
      <c r="HO277" s="376"/>
      <c r="HP277" s="376"/>
      <c r="HQ277" s="376"/>
      <c r="HR277" s="376"/>
      <c r="HS277" s="376"/>
      <c r="HT277" s="376"/>
      <c r="HU277" s="376"/>
      <c r="HV277" s="376"/>
      <c r="HW277" s="376"/>
      <c r="HX277" s="376"/>
      <c r="HY277" s="376"/>
      <c r="HZ277" s="376"/>
      <c r="IA277" s="376"/>
      <c r="IB277" s="376"/>
      <c r="IC277" s="376"/>
      <c r="ID277" s="376"/>
      <c r="IE277" s="376"/>
      <c r="IF277" s="376"/>
      <c r="IG277" s="376"/>
      <c r="IH277" s="376"/>
      <c r="II277" s="376"/>
      <c r="IJ277" s="376"/>
    </row>
    <row r="278" spans="1:244" s="377" customFormat="1" ht="15" customHeight="1" x14ac:dyDescent="0.4">
      <c r="A278" s="410"/>
      <c r="B278" s="371"/>
      <c r="C278" s="354"/>
      <c r="D278" s="355"/>
      <c r="E278" s="374"/>
      <c r="F278" s="374"/>
      <c r="G278" s="374"/>
      <c r="H278" s="374"/>
      <c r="I278" s="374"/>
      <c r="J278" s="374"/>
      <c r="K278" s="374"/>
      <c r="L278" s="374"/>
      <c r="M278" s="374"/>
      <c r="N278" s="374"/>
      <c r="O278" s="374"/>
      <c r="P278" s="374"/>
      <c r="Q278" s="374"/>
      <c r="R278" s="374"/>
      <c r="S278" s="374"/>
      <c r="T278" s="374"/>
      <c r="U278" s="374"/>
      <c r="V278" s="374"/>
      <c r="W278" s="374"/>
      <c r="X278" s="369"/>
      <c r="Y278" s="369"/>
      <c r="Z278" s="369"/>
      <c r="AA278" s="369"/>
      <c r="AB278" s="369"/>
      <c r="AC278" s="369"/>
      <c r="AD278" s="369"/>
      <c r="AE278" s="369"/>
      <c r="AF278" s="369"/>
      <c r="AG278" s="369"/>
      <c r="AH278" s="369"/>
      <c r="AI278" s="369"/>
      <c r="AJ278" s="369"/>
      <c r="AK278" s="369"/>
      <c r="AL278" s="369"/>
      <c r="AM278" s="369"/>
      <c r="AN278" s="369"/>
      <c r="AO278" s="369"/>
      <c r="AP278" s="369"/>
      <c r="AQ278" s="369"/>
      <c r="AR278" s="372"/>
      <c r="AS278" s="372"/>
      <c r="AT278" s="372"/>
      <c r="AU278" s="373"/>
      <c r="AV278" s="11"/>
      <c r="AW278" s="11"/>
      <c r="AX278" s="11"/>
      <c r="AY278" s="8"/>
      <c r="AZ278" s="8"/>
      <c r="BA278" s="8"/>
      <c r="BB278" s="8"/>
      <c r="BC278" s="11"/>
      <c r="BD278" s="11"/>
      <c r="BE278" s="11"/>
      <c r="BF278" s="11"/>
      <c r="BG278" s="11"/>
      <c r="BH278" s="11"/>
      <c r="BI278" s="11"/>
      <c r="BJ278" s="11"/>
      <c r="BK278" s="8"/>
      <c r="BL278" s="8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375"/>
      <c r="EQ278" s="376"/>
      <c r="ER278" s="376"/>
      <c r="ES278" s="376"/>
      <c r="ET278" s="376"/>
      <c r="EU278" s="376"/>
      <c r="EV278" s="376"/>
      <c r="EW278" s="376"/>
      <c r="EX278" s="376"/>
      <c r="EY278" s="376"/>
      <c r="EZ278" s="376"/>
      <c r="FA278" s="376"/>
      <c r="FB278" s="376"/>
      <c r="FC278" s="376"/>
      <c r="FD278" s="376"/>
      <c r="FE278" s="376"/>
      <c r="FF278" s="376"/>
      <c r="FG278" s="376"/>
      <c r="FH278" s="376"/>
      <c r="FI278" s="376"/>
      <c r="FJ278" s="376"/>
      <c r="FK278" s="376"/>
      <c r="FL278" s="376"/>
      <c r="FM278" s="376"/>
      <c r="FN278" s="376"/>
      <c r="FO278" s="376"/>
      <c r="FP278" s="376"/>
      <c r="FQ278" s="376"/>
      <c r="FR278" s="376"/>
      <c r="FS278" s="376"/>
      <c r="FT278" s="376"/>
      <c r="FU278" s="376"/>
      <c r="FV278" s="376"/>
      <c r="FW278" s="376"/>
      <c r="FX278" s="376"/>
      <c r="FY278" s="376"/>
      <c r="FZ278" s="376"/>
      <c r="GA278" s="376"/>
      <c r="GB278" s="376"/>
      <c r="GC278" s="376"/>
      <c r="GD278" s="376"/>
      <c r="GE278" s="376"/>
      <c r="GF278" s="376"/>
      <c r="GG278" s="376"/>
      <c r="GH278" s="376"/>
      <c r="GI278" s="376"/>
      <c r="GJ278" s="376"/>
      <c r="GK278" s="376"/>
      <c r="GL278" s="376"/>
      <c r="GM278" s="376"/>
      <c r="GN278" s="376"/>
      <c r="GO278" s="376"/>
      <c r="GP278" s="376"/>
      <c r="GQ278" s="376"/>
      <c r="GR278" s="376"/>
      <c r="GS278" s="376"/>
      <c r="GT278" s="376"/>
      <c r="GU278" s="376"/>
      <c r="GV278" s="376"/>
      <c r="GW278" s="376"/>
      <c r="GX278" s="376"/>
      <c r="GY278" s="376"/>
      <c r="GZ278" s="376"/>
      <c r="HA278" s="376"/>
      <c r="HB278" s="376"/>
      <c r="HC278" s="376"/>
      <c r="HD278" s="376"/>
      <c r="HE278" s="376"/>
      <c r="HF278" s="376"/>
      <c r="HG278" s="376"/>
      <c r="HH278" s="376"/>
      <c r="HI278" s="376"/>
      <c r="HJ278" s="376"/>
      <c r="HK278" s="376"/>
      <c r="HL278" s="376"/>
      <c r="HM278" s="376"/>
      <c r="HN278" s="376"/>
      <c r="HO278" s="376"/>
      <c r="HP278" s="376"/>
      <c r="HQ278" s="376"/>
      <c r="HR278" s="376"/>
      <c r="HS278" s="376"/>
      <c r="HT278" s="376"/>
      <c r="HU278" s="376"/>
      <c r="HV278" s="376"/>
      <c r="HW278" s="376"/>
      <c r="HX278" s="376"/>
      <c r="HY278" s="376"/>
      <c r="HZ278" s="376"/>
      <c r="IA278" s="376"/>
      <c r="IB278" s="376"/>
      <c r="IC278" s="376"/>
      <c r="ID278" s="376"/>
      <c r="IE278" s="376"/>
      <c r="IF278" s="376"/>
      <c r="IG278" s="376"/>
      <c r="IH278" s="376"/>
      <c r="II278" s="376"/>
      <c r="IJ278" s="376"/>
    </row>
    <row r="279" spans="1:244" s="377" customFormat="1" ht="15" customHeight="1" x14ac:dyDescent="0.4">
      <c r="A279" s="410"/>
      <c r="B279" s="371"/>
      <c r="C279" s="354"/>
      <c r="D279" s="355"/>
      <c r="E279" s="374"/>
      <c r="F279" s="374"/>
      <c r="G279" s="374"/>
      <c r="H279" s="374"/>
      <c r="I279" s="374"/>
      <c r="J279" s="374"/>
      <c r="K279" s="374"/>
      <c r="L279" s="374"/>
      <c r="M279" s="374"/>
      <c r="N279" s="374"/>
      <c r="O279" s="374"/>
      <c r="P279" s="374"/>
      <c r="Q279" s="374"/>
      <c r="R279" s="374"/>
      <c r="S279" s="374"/>
      <c r="T279" s="374"/>
      <c r="U279" s="374"/>
      <c r="V279" s="374"/>
      <c r="W279" s="374"/>
      <c r="X279" s="369"/>
      <c r="Y279" s="369"/>
      <c r="Z279" s="369"/>
      <c r="AA279" s="369"/>
      <c r="AB279" s="369"/>
      <c r="AC279" s="369"/>
      <c r="AD279" s="369"/>
      <c r="AE279" s="369"/>
      <c r="AF279" s="369"/>
      <c r="AG279" s="369"/>
      <c r="AH279" s="369"/>
      <c r="AI279" s="369"/>
      <c r="AJ279" s="369"/>
      <c r="AK279" s="369"/>
      <c r="AL279" s="369"/>
      <c r="AM279" s="369"/>
      <c r="AN279" s="369"/>
      <c r="AO279" s="369"/>
      <c r="AP279" s="369"/>
      <c r="AQ279" s="369"/>
      <c r="AR279" s="372"/>
      <c r="AS279" s="372"/>
      <c r="AT279" s="372"/>
      <c r="AU279" s="373"/>
      <c r="AV279" s="11"/>
      <c r="AW279" s="11"/>
      <c r="AX279" s="11"/>
      <c r="AY279" s="8"/>
      <c r="AZ279" s="8"/>
      <c r="BA279" s="8"/>
      <c r="BB279" s="8"/>
      <c r="BC279" s="11"/>
      <c r="BD279" s="11"/>
      <c r="BE279" s="11"/>
      <c r="BF279" s="11"/>
      <c r="BG279" s="11"/>
      <c r="BH279" s="11"/>
      <c r="BI279" s="11"/>
      <c r="BJ279" s="11"/>
      <c r="BK279" s="8"/>
      <c r="BL279" s="8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375"/>
      <c r="EQ279" s="376"/>
      <c r="ER279" s="376"/>
      <c r="ES279" s="376"/>
      <c r="ET279" s="376"/>
      <c r="EU279" s="376"/>
      <c r="EV279" s="376"/>
      <c r="EW279" s="376"/>
      <c r="EX279" s="376"/>
      <c r="EY279" s="376"/>
      <c r="EZ279" s="376"/>
      <c r="FA279" s="376"/>
      <c r="FB279" s="376"/>
      <c r="FC279" s="376"/>
      <c r="FD279" s="376"/>
      <c r="FE279" s="376"/>
      <c r="FF279" s="376"/>
      <c r="FG279" s="376"/>
      <c r="FH279" s="376"/>
      <c r="FI279" s="376"/>
      <c r="FJ279" s="376"/>
      <c r="FK279" s="376"/>
      <c r="FL279" s="376"/>
      <c r="FM279" s="376"/>
      <c r="FN279" s="376"/>
      <c r="FO279" s="376"/>
      <c r="FP279" s="376"/>
      <c r="FQ279" s="376"/>
      <c r="FR279" s="376"/>
      <c r="FS279" s="376"/>
      <c r="FT279" s="376"/>
      <c r="FU279" s="376"/>
      <c r="FV279" s="376"/>
      <c r="FW279" s="376"/>
      <c r="FX279" s="376"/>
      <c r="FY279" s="376"/>
      <c r="FZ279" s="376"/>
      <c r="GA279" s="376"/>
      <c r="GB279" s="376"/>
      <c r="GC279" s="376"/>
      <c r="GD279" s="376"/>
      <c r="GE279" s="376"/>
      <c r="GF279" s="376"/>
      <c r="GG279" s="376"/>
      <c r="GH279" s="376"/>
      <c r="GI279" s="376"/>
      <c r="GJ279" s="376"/>
      <c r="GK279" s="376"/>
      <c r="GL279" s="376"/>
      <c r="GM279" s="376"/>
      <c r="GN279" s="376"/>
      <c r="GO279" s="376"/>
      <c r="GP279" s="376"/>
      <c r="GQ279" s="376"/>
      <c r="GR279" s="376"/>
      <c r="GS279" s="376"/>
      <c r="GT279" s="376"/>
      <c r="GU279" s="376"/>
      <c r="GV279" s="376"/>
      <c r="GW279" s="376"/>
      <c r="GX279" s="376"/>
      <c r="GY279" s="376"/>
      <c r="GZ279" s="376"/>
      <c r="HA279" s="376"/>
      <c r="HB279" s="376"/>
      <c r="HC279" s="376"/>
      <c r="HD279" s="376"/>
      <c r="HE279" s="376"/>
      <c r="HF279" s="376"/>
      <c r="HG279" s="376"/>
      <c r="HH279" s="376"/>
      <c r="HI279" s="376"/>
      <c r="HJ279" s="376"/>
      <c r="HK279" s="376"/>
      <c r="HL279" s="376"/>
      <c r="HM279" s="376"/>
      <c r="HN279" s="376"/>
      <c r="HO279" s="376"/>
      <c r="HP279" s="376"/>
      <c r="HQ279" s="376"/>
      <c r="HR279" s="376"/>
      <c r="HS279" s="376"/>
      <c r="HT279" s="376"/>
      <c r="HU279" s="376"/>
      <c r="HV279" s="376"/>
      <c r="HW279" s="376"/>
      <c r="HX279" s="376"/>
      <c r="HY279" s="376"/>
      <c r="HZ279" s="376"/>
      <c r="IA279" s="376"/>
      <c r="IB279" s="376"/>
      <c r="IC279" s="376"/>
      <c r="ID279" s="376"/>
      <c r="IE279" s="376"/>
      <c r="IF279" s="376"/>
      <c r="IG279" s="376"/>
      <c r="IH279" s="376"/>
      <c r="II279" s="376"/>
      <c r="IJ279" s="376"/>
    </row>
    <row r="280" spans="1:244" s="377" customFormat="1" ht="15" customHeight="1" x14ac:dyDescent="0.4">
      <c r="A280" s="410"/>
      <c r="B280" s="371"/>
      <c r="C280" s="354"/>
      <c r="D280" s="355"/>
      <c r="E280" s="374"/>
      <c r="F280" s="374"/>
      <c r="G280" s="374"/>
      <c r="H280" s="374"/>
      <c r="I280" s="374"/>
      <c r="J280" s="374"/>
      <c r="K280" s="374"/>
      <c r="L280" s="374"/>
      <c r="M280" s="374"/>
      <c r="N280" s="374"/>
      <c r="O280" s="374"/>
      <c r="P280" s="374"/>
      <c r="Q280" s="374"/>
      <c r="R280" s="374"/>
      <c r="S280" s="374"/>
      <c r="T280" s="374"/>
      <c r="U280" s="374"/>
      <c r="V280" s="374"/>
      <c r="W280" s="374"/>
      <c r="X280" s="369"/>
      <c r="Y280" s="369"/>
      <c r="Z280" s="369"/>
      <c r="AA280" s="369"/>
      <c r="AB280" s="369"/>
      <c r="AC280" s="369"/>
      <c r="AD280" s="369"/>
      <c r="AE280" s="369"/>
      <c r="AF280" s="369"/>
      <c r="AG280" s="369"/>
      <c r="AH280" s="369"/>
      <c r="AI280" s="369"/>
      <c r="AJ280" s="369"/>
      <c r="AK280" s="369"/>
      <c r="AL280" s="369"/>
      <c r="AM280" s="369"/>
      <c r="AN280" s="369"/>
      <c r="AO280" s="369"/>
      <c r="AP280" s="369"/>
      <c r="AQ280" s="369"/>
      <c r="AR280" s="372"/>
      <c r="AS280" s="372"/>
      <c r="AT280" s="372"/>
      <c r="AU280" s="373"/>
      <c r="AV280" s="11"/>
      <c r="AW280" s="11"/>
      <c r="AX280" s="11"/>
      <c r="AY280" s="8"/>
      <c r="AZ280" s="8"/>
      <c r="BA280" s="8"/>
      <c r="BB280" s="8"/>
      <c r="BC280" s="11"/>
      <c r="BD280" s="11"/>
      <c r="BE280" s="11"/>
      <c r="BF280" s="11"/>
      <c r="BG280" s="11"/>
      <c r="BH280" s="11"/>
      <c r="BI280" s="11"/>
      <c r="BJ280" s="11"/>
      <c r="BK280" s="8"/>
      <c r="BL280" s="8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375"/>
      <c r="EQ280" s="376"/>
      <c r="ER280" s="376"/>
      <c r="ES280" s="376"/>
      <c r="ET280" s="376"/>
      <c r="EU280" s="376"/>
      <c r="EV280" s="376"/>
      <c r="EW280" s="376"/>
      <c r="EX280" s="376"/>
      <c r="EY280" s="376"/>
      <c r="EZ280" s="376"/>
      <c r="FA280" s="376"/>
      <c r="FB280" s="376"/>
      <c r="FC280" s="376"/>
      <c r="FD280" s="376"/>
      <c r="FE280" s="376"/>
      <c r="FF280" s="376"/>
      <c r="FG280" s="376"/>
      <c r="FH280" s="376"/>
      <c r="FI280" s="376"/>
      <c r="FJ280" s="376"/>
      <c r="FK280" s="376"/>
      <c r="FL280" s="376"/>
      <c r="FM280" s="376"/>
      <c r="FN280" s="376"/>
      <c r="FO280" s="376"/>
      <c r="FP280" s="376"/>
      <c r="FQ280" s="376"/>
      <c r="FR280" s="376"/>
      <c r="FS280" s="376"/>
      <c r="FT280" s="376"/>
      <c r="FU280" s="376"/>
      <c r="FV280" s="376"/>
      <c r="FW280" s="376"/>
      <c r="FX280" s="376"/>
      <c r="FY280" s="376"/>
      <c r="FZ280" s="376"/>
      <c r="GA280" s="376"/>
      <c r="GB280" s="376"/>
      <c r="GC280" s="376"/>
      <c r="GD280" s="376"/>
      <c r="GE280" s="376"/>
      <c r="GF280" s="376"/>
      <c r="GG280" s="376"/>
      <c r="GH280" s="376"/>
      <c r="GI280" s="376"/>
      <c r="GJ280" s="376"/>
      <c r="GK280" s="376"/>
      <c r="GL280" s="376"/>
      <c r="GM280" s="376"/>
      <c r="GN280" s="376"/>
      <c r="GO280" s="376"/>
      <c r="GP280" s="376"/>
      <c r="GQ280" s="376"/>
      <c r="GR280" s="376"/>
      <c r="GS280" s="376"/>
      <c r="GT280" s="376"/>
      <c r="GU280" s="376"/>
      <c r="GV280" s="376"/>
      <c r="GW280" s="376"/>
      <c r="GX280" s="376"/>
      <c r="GY280" s="376"/>
      <c r="GZ280" s="376"/>
      <c r="HA280" s="376"/>
      <c r="HB280" s="376"/>
      <c r="HC280" s="376"/>
      <c r="HD280" s="376"/>
      <c r="HE280" s="376"/>
      <c r="HF280" s="376"/>
      <c r="HG280" s="376"/>
      <c r="HH280" s="376"/>
      <c r="HI280" s="376"/>
      <c r="HJ280" s="376"/>
      <c r="HK280" s="376"/>
      <c r="HL280" s="376"/>
      <c r="HM280" s="376"/>
      <c r="HN280" s="376"/>
      <c r="HO280" s="376"/>
      <c r="HP280" s="376"/>
      <c r="HQ280" s="376"/>
      <c r="HR280" s="376"/>
      <c r="HS280" s="376"/>
      <c r="HT280" s="376"/>
      <c r="HU280" s="376"/>
      <c r="HV280" s="376"/>
      <c r="HW280" s="376"/>
      <c r="HX280" s="376"/>
      <c r="HY280" s="376"/>
      <c r="HZ280" s="376"/>
      <c r="IA280" s="376"/>
      <c r="IB280" s="376"/>
      <c r="IC280" s="376"/>
      <c r="ID280" s="376"/>
      <c r="IE280" s="376"/>
      <c r="IF280" s="376"/>
      <c r="IG280" s="376"/>
      <c r="IH280" s="376"/>
      <c r="II280" s="376"/>
      <c r="IJ280" s="376"/>
    </row>
    <row r="281" spans="1:244" s="377" customFormat="1" ht="15" customHeight="1" x14ac:dyDescent="0.4">
      <c r="A281" s="410"/>
      <c r="B281" s="371"/>
      <c r="C281" s="354"/>
      <c r="D281" s="355"/>
      <c r="E281" s="374"/>
      <c r="F281" s="374"/>
      <c r="G281" s="374"/>
      <c r="H281" s="374"/>
      <c r="I281" s="374"/>
      <c r="J281" s="374"/>
      <c r="K281" s="374"/>
      <c r="L281" s="374"/>
      <c r="M281" s="374"/>
      <c r="N281" s="374"/>
      <c r="O281" s="374"/>
      <c r="P281" s="374"/>
      <c r="Q281" s="374"/>
      <c r="R281" s="374"/>
      <c r="S281" s="374"/>
      <c r="T281" s="374"/>
      <c r="U281" s="374"/>
      <c r="V281" s="374"/>
      <c r="W281" s="374"/>
      <c r="X281" s="369"/>
      <c r="Y281" s="369"/>
      <c r="Z281" s="369"/>
      <c r="AA281" s="369"/>
      <c r="AB281" s="369"/>
      <c r="AC281" s="369"/>
      <c r="AD281" s="369"/>
      <c r="AE281" s="369"/>
      <c r="AF281" s="369"/>
      <c r="AG281" s="369"/>
      <c r="AH281" s="369"/>
      <c r="AI281" s="369"/>
      <c r="AJ281" s="369"/>
      <c r="AK281" s="369"/>
      <c r="AL281" s="369"/>
      <c r="AM281" s="369"/>
      <c r="AN281" s="369"/>
      <c r="AO281" s="369"/>
      <c r="AP281" s="369"/>
      <c r="AQ281" s="369"/>
      <c r="AR281" s="372"/>
      <c r="AS281" s="372"/>
      <c r="AT281" s="372"/>
      <c r="AU281" s="373"/>
      <c r="AV281" s="11"/>
      <c r="AW281" s="11"/>
      <c r="AX281" s="11"/>
      <c r="AY281" s="8"/>
      <c r="AZ281" s="8"/>
      <c r="BA281" s="8"/>
      <c r="BB281" s="8"/>
      <c r="BC281" s="11"/>
      <c r="BD281" s="11"/>
      <c r="BE281" s="11"/>
      <c r="BF281" s="11"/>
      <c r="BG281" s="11"/>
      <c r="BH281" s="11"/>
      <c r="BI281" s="11"/>
      <c r="BJ281" s="11"/>
      <c r="BK281" s="8"/>
      <c r="BL281" s="8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375"/>
      <c r="EQ281" s="376"/>
      <c r="ER281" s="376"/>
      <c r="ES281" s="376"/>
      <c r="ET281" s="376"/>
      <c r="EU281" s="376"/>
      <c r="EV281" s="376"/>
      <c r="EW281" s="376"/>
      <c r="EX281" s="376"/>
      <c r="EY281" s="376"/>
      <c r="EZ281" s="376"/>
      <c r="FA281" s="376"/>
      <c r="FB281" s="376"/>
      <c r="FC281" s="376"/>
      <c r="FD281" s="376"/>
      <c r="FE281" s="376"/>
      <c r="FF281" s="376"/>
      <c r="FG281" s="376"/>
      <c r="FH281" s="376"/>
      <c r="FI281" s="376"/>
      <c r="FJ281" s="376"/>
      <c r="FK281" s="376"/>
      <c r="FL281" s="376"/>
      <c r="FM281" s="376"/>
      <c r="FN281" s="376"/>
      <c r="FO281" s="376"/>
      <c r="FP281" s="376"/>
      <c r="FQ281" s="376"/>
      <c r="FR281" s="376"/>
      <c r="FS281" s="376"/>
      <c r="FT281" s="376"/>
      <c r="FU281" s="376"/>
      <c r="FV281" s="376"/>
      <c r="FW281" s="376"/>
      <c r="FX281" s="376"/>
      <c r="FY281" s="376"/>
      <c r="FZ281" s="376"/>
      <c r="GA281" s="376"/>
      <c r="GB281" s="376"/>
      <c r="GC281" s="376"/>
      <c r="GD281" s="376"/>
      <c r="GE281" s="376"/>
      <c r="GF281" s="376"/>
      <c r="GG281" s="376"/>
      <c r="GH281" s="376"/>
      <c r="GI281" s="376"/>
      <c r="GJ281" s="376"/>
      <c r="GK281" s="376"/>
      <c r="GL281" s="376"/>
      <c r="GM281" s="376"/>
      <c r="GN281" s="376"/>
      <c r="GO281" s="376"/>
      <c r="GP281" s="376"/>
      <c r="GQ281" s="376"/>
      <c r="GR281" s="376"/>
      <c r="GS281" s="376"/>
      <c r="GT281" s="376"/>
      <c r="GU281" s="376"/>
      <c r="GV281" s="376"/>
      <c r="GW281" s="376"/>
      <c r="GX281" s="376"/>
      <c r="GY281" s="376"/>
      <c r="GZ281" s="376"/>
      <c r="HA281" s="376"/>
      <c r="HB281" s="376"/>
      <c r="HC281" s="376"/>
      <c r="HD281" s="376"/>
      <c r="HE281" s="376"/>
      <c r="HF281" s="376"/>
      <c r="HG281" s="376"/>
      <c r="HH281" s="376"/>
      <c r="HI281" s="376"/>
      <c r="HJ281" s="376"/>
      <c r="HK281" s="376"/>
      <c r="HL281" s="376"/>
      <c r="HM281" s="376"/>
      <c r="HN281" s="376"/>
      <c r="HO281" s="376"/>
      <c r="HP281" s="376"/>
      <c r="HQ281" s="376"/>
      <c r="HR281" s="376"/>
      <c r="HS281" s="376"/>
      <c r="HT281" s="376"/>
      <c r="HU281" s="376"/>
      <c r="HV281" s="376"/>
      <c r="HW281" s="376"/>
      <c r="HX281" s="376"/>
      <c r="HY281" s="376"/>
      <c r="HZ281" s="376"/>
      <c r="IA281" s="376"/>
      <c r="IB281" s="376"/>
      <c r="IC281" s="376"/>
      <c r="ID281" s="376"/>
      <c r="IE281" s="376"/>
      <c r="IF281" s="376"/>
      <c r="IG281" s="376"/>
      <c r="IH281" s="376"/>
      <c r="II281" s="376"/>
      <c r="IJ281" s="376"/>
    </row>
    <row r="282" spans="1:244" s="377" customFormat="1" ht="15" customHeight="1" x14ac:dyDescent="0.4">
      <c r="A282" s="410"/>
      <c r="B282" s="371"/>
      <c r="C282" s="354"/>
      <c r="D282" s="355"/>
      <c r="E282" s="374"/>
      <c r="F282" s="374"/>
      <c r="G282" s="374"/>
      <c r="H282" s="374"/>
      <c r="I282" s="374"/>
      <c r="J282" s="374"/>
      <c r="K282" s="374"/>
      <c r="L282" s="374"/>
      <c r="M282" s="374"/>
      <c r="N282" s="374"/>
      <c r="O282" s="374"/>
      <c r="P282" s="374"/>
      <c r="Q282" s="374"/>
      <c r="R282" s="374"/>
      <c r="S282" s="374"/>
      <c r="T282" s="374"/>
      <c r="U282" s="374"/>
      <c r="V282" s="374"/>
      <c r="W282" s="374"/>
      <c r="X282" s="369"/>
      <c r="Y282" s="369"/>
      <c r="Z282" s="369"/>
      <c r="AA282" s="369"/>
      <c r="AB282" s="369"/>
      <c r="AC282" s="369"/>
      <c r="AD282" s="369"/>
      <c r="AE282" s="369"/>
      <c r="AF282" s="369"/>
      <c r="AG282" s="369"/>
      <c r="AH282" s="369"/>
      <c r="AI282" s="369"/>
      <c r="AJ282" s="369"/>
      <c r="AK282" s="369"/>
      <c r="AL282" s="369"/>
      <c r="AM282" s="369"/>
      <c r="AN282" s="369"/>
      <c r="AO282" s="369"/>
      <c r="AP282" s="369"/>
      <c r="AQ282" s="369"/>
      <c r="AR282" s="372"/>
      <c r="AS282" s="372"/>
      <c r="AT282" s="372"/>
      <c r="AU282" s="373"/>
      <c r="AV282" s="11"/>
      <c r="AW282" s="11"/>
      <c r="AX282" s="11"/>
      <c r="AY282" s="8"/>
      <c r="AZ282" s="8"/>
      <c r="BA282" s="8"/>
      <c r="BB282" s="8"/>
      <c r="BC282" s="11"/>
      <c r="BD282" s="11"/>
      <c r="BE282" s="11"/>
      <c r="BF282" s="11"/>
      <c r="BG282" s="11"/>
      <c r="BH282" s="11"/>
      <c r="BI282" s="11"/>
      <c r="BJ282" s="11"/>
      <c r="BK282" s="8"/>
      <c r="BL282" s="8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375"/>
      <c r="EQ282" s="376"/>
      <c r="ER282" s="376"/>
      <c r="ES282" s="376"/>
      <c r="ET282" s="376"/>
      <c r="EU282" s="376"/>
      <c r="EV282" s="376"/>
      <c r="EW282" s="376"/>
      <c r="EX282" s="376"/>
      <c r="EY282" s="376"/>
      <c r="EZ282" s="376"/>
      <c r="FA282" s="376"/>
      <c r="FB282" s="376"/>
      <c r="FC282" s="376"/>
      <c r="FD282" s="376"/>
      <c r="FE282" s="376"/>
      <c r="FF282" s="376"/>
      <c r="FG282" s="376"/>
      <c r="FH282" s="376"/>
      <c r="FI282" s="376"/>
      <c r="FJ282" s="376"/>
      <c r="FK282" s="376"/>
      <c r="FL282" s="376"/>
      <c r="FM282" s="376"/>
      <c r="FN282" s="376"/>
      <c r="FO282" s="376"/>
      <c r="FP282" s="376"/>
      <c r="FQ282" s="376"/>
      <c r="FR282" s="376"/>
      <c r="FS282" s="376"/>
      <c r="FT282" s="376"/>
      <c r="FU282" s="376"/>
      <c r="FV282" s="376"/>
      <c r="FW282" s="376"/>
      <c r="FX282" s="376"/>
      <c r="FY282" s="376"/>
      <c r="FZ282" s="376"/>
      <c r="GA282" s="376"/>
      <c r="GB282" s="376"/>
      <c r="GC282" s="376"/>
      <c r="GD282" s="376"/>
      <c r="GE282" s="376"/>
      <c r="GF282" s="376"/>
      <c r="GG282" s="376"/>
      <c r="GH282" s="376"/>
      <c r="GI282" s="376"/>
      <c r="GJ282" s="376"/>
      <c r="GK282" s="376"/>
      <c r="GL282" s="376"/>
      <c r="GM282" s="376"/>
      <c r="GN282" s="376"/>
      <c r="GO282" s="376"/>
      <c r="GP282" s="376"/>
      <c r="GQ282" s="376"/>
      <c r="GR282" s="376"/>
      <c r="GS282" s="376"/>
      <c r="GT282" s="376"/>
      <c r="GU282" s="376"/>
      <c r="GV282" s="376"/>
      <c r="GW282" s="376"/>
      <c r="GX282" s="376"/>
      <c r="GY282" s="376"/>
      <c r="GZ282" s="376"/>
      <c r="HA282" s="376"/>
      <c r="HB282" s="376"/>
      <c r="HC282" s="376"/>
      <c r="HD282" s="376"/>
      <c r="HE282" s="376"/>
      <c r="HF282" s="376"/>
      <c r="HG282" s="376"/>
      <c r="HH282" s="376"/>
      <c r="HI282" s="376"/>
      <c r="HJ282" s="376"/>
      <c r="HK282" s="376"/>
      <c r="HL282" s="376"/>
      <c r="HM282" s="376"/>
      <c r="HN282" s="376"/>
      <c r="HO282" s="376"/>
      <c r="HP282" s="376"/>
      <c r="HQ282" s="376"/>
      <c r="HR282" s="376"/>
      <c r="HS282" s="376"/>
      <c r="HT282" s="376"/>
      <c r="HU282" s="376"/>
      <c r="HV282" s="376"/>
      <c r="HW282" s="376"/>
      <c r="HX282" s="376"/>
      <c r="HY282" s="376"/>
      <c r="HZ282" s="376"/>
      <c r="IA282" s="376"/>
      <c r="IB282" s="376"/>
      <c r="IC282" s="376"/>
      <c r="ID282" s="376"/>
      <c r="IE282" s="376"/>
      <c r="IF282" s="376"/>
      <c r="IG282" s="376"/>
      <c r="IH282" s="376"/>
      <c r="II282" s="376"/>
      <c r="IJ282" s="376"/>
    </row>
    <row r="283" spans="1:244" s="377" customFormat="1" ht="15" customHeight="1" x14ac:dyDescent="0.4">
      <c r="A283" s="410"/>
      <c r="B283" s="371"/>
      <c r="C283" s="354"/>
      <c r="D283" s="355"/>
      <c r="E283" s="374"/>
      <c r="F283" s="374"/>
      <c r="G283" s="374"/>
      <c r="H283" s="374"/>
      <c r="I283" s="374"/>
      <c r="J283" s="374"/>
      <c r="K283" s="374"/>
      <c r="L283" s="374"/>
      <c r="M283" s="374"/>
      <c r="N283" s="374"/>
      <c r="O283" s="374"/>
      <c r="P283" s="374"/>
      <c r="Q283" s="374"/>
      <c r="R283" s="374"/>
      <c r="S283" s="374"/>
      <c r="T283" s="374"/>
      <c r="U283" s="374"/>
      <c r="V283" s="374"/>
      <c r="W283" s="374"/>
      <c r="X283" s="369"/>
      <c r="Y283" s="369"/>
      <c r="Z283" s="369"/>
      <c r="AA283" s="369"/>
      <c r="AB283" s="369"/>
      <c r="AC283" s="369"/>
      <c r="AD283" s="369"/>
      <c r="AE283" s="369"/>
      <c r="AF283" s="369"/>
      <c r="AG283" s="369"/>
      <c r="AH283" s="369"/>
      <c r="AI283" s="369"/>
      <c r="AJ283" s="369"/>
      <c r="AK283" s="369"/>
      <c r="AL283" s="369"/>
      <c r="AM283" s="369"/>
      <c r="AN283" s="369"/>
      <c r="AO283" s="369"/>
      <c r="AP283" s="369"/>
      <c r="AQ283" s="369"/>
      <c r="AR283" s="372"/>
      <c r="AS283" s="372"/>
      <c r="AT283" s="372"/>
      <c r="AU283" s="373"/>
      <c r="AV283" s="11"/>
      <c r="AW283" s="11"/>
      <c r="AX283" s="11"/>
      <c r="AY283" s="8"/>
      <c r="AZ283" s="8"/>
      <c r="BA283" s="8"/>
      <c r="BB283" s="8"/>
      <c r="BC283" s="11"/>
      <c r="BD283" s="11"/>
      <c r="BE283" s="11"/>
      <c r="BF283" s="11"/>
      <c r="BG283" s="11"/>
      <c r="BH283" s="11"/>
      <c r="BI283" s="11"/>
      <c r="BJ283" s="11"/>
      <c r="BK283" s="8"/>
      <c r="BL283" s="8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375"/>
      <c r="EQ283" s="376"/>
      <c r="ER283" s="376"/>
      <c r="ES283" s="376"/>
      <c r="ET283" s="376"/>
      <c r="EU283" s="376"/>
      <c r="EV283" s="376"/>
      <c r="EW283" s="376"/>
      <c r="EX283" s="376"/>
      <c r="EY283" s="376"/>
      <c r="EZ283" s="376"/>
      <c r="FA283" s="376"/>
      <c r="FB283" s="376"/>
      <c r="FC283" s="376"/>
      <c r="FD283" s="376"/>
      <c r="FE283" s="376"/>
      <c r="FF283" s="376"/>
      <c r="FG283" s="376"/>
      <c r="FH283" s="376"/>
      <c r="FI283" s="376"/>
      <c r="FJ283" s="376"/>
      <c r="FK283" s="376"/>
      <c r="FL283" s="376"/>
      <c r="FM283" s="376"/>
      <c r="FN283" s="376"/>
      <c r="FO283" s="376"/>
      <c r="FP283" s="376"/>
      <c r="FQ283" s="376"/>
      <c r="FR283" s="376"/>
      <c r="FS283" s="376"/>
      <c r="FT283" s="376"/>
      <c r="FU283" s="376"/>
      <c r="FV283" s="376"/>
      <c r="FW283" s="376"/>
      <c r="FX283" s="376"/>
      <c r="FY283" s="376"/>
      <c r="FZ283" s="376"/>
      <c r="GA283" s="376"/>
      <c r="GB283" s="376"/>
      <c r="GC283" s="376"/>
      <c r="GD283" s="376"/>
      <c r="GE283" s="376"/>
      <c r="GF283" s="376"/>
      <c r="GG283" s="376"/>
      <c r="GH283" s="376"/>
      <c r="GI283" s="376"/>
      <c r="GJ283" s="376"/>
      <c r="GK283" s="376"/>
      <c r="GL283" s="376"/>
      <c r="GM283" s="376"/>
      <c r="GN283" s="376"/>
      <c r="GO283" s="376"/>
      <c r="GP283" s="376"/>
      <c r="GQ283" s="376"/>
      <c r="GR283" s="376"/>
      <c r="GS283" s="376"/>
      <c r="GT283" s="376"/>
      <c r="GU283" s="376"/>
      <c r="GV283" s="376"/>
      <c r="GW283" s="376"/>
      <c r="GX283" s="376"/>
      <c r="GY283" s="376"/>
      <c r="GZ283" s="376"/>
      <c r="HA283" s="376"/>
      <c r="HB283" s="376"/>
      <c r="HC283" s="376"/>
      <c r="HD283" s="376"/>
      <c r="HE283" s="376"/>
      <c r="HF283" s="376"/>
      <c r="HG283" s="376"/>
      <c r="HH283" s="376"/>
      <c r="HI283" s="376"/>
      <c r="HJ283" s="376"/>
      <c r="HK283" s="376"/>
      <c r="HL283" s="376"/>
      <c r="HM283" s="376"/>
      <c r="HN283" s="376"/>
      <c r="HO283" s="376"/>
      <c r="HP283" s="376"/>
      <c r="HQ283" s="376"/>
      <c r="HR283" s="376"/>
      <c r="HS283" s="376"/>
      <c r="HT283" s="376"/>
      <c r="HU283" s="376"/>
      <c r="HV283" s="376"/>
      <c r="HW283" s="376"/>
      <c r="HX283" s="376"/>
      <c r="HY283" s="376"/>
      <c r="HZ283" s="376"/>
      <c r="IA283" s="376"/>
      <c r="IB283" s="376"/>
      <c r="IC283" s="376"/>
      <c r="ID283" s="376"/>
      <c r="IE283" s="376"/>
      <c r="IF283" s="376"/>
      <c r="IG283" s="376"/>
      <c r="IH283" s="376"/>
      <c r="II283" s="376"/>
      <c r="IJ283" s="376"/>
    </row>
    <row r="284" spans="1:244" s="377" customFormat="1" ht="15" customHeight="1" x14ac:dyDescent="0.4">
      <c r="A284" s="410"/>
      <c r="B284" s="371"/>
      <c r="C284" s="354"/>
      <c r="D284" s="355"/>
      <c r="E284" s="374"/>
      <c r="F284" s="374"/>
      <c r="G284" s="374"/>
      <c r="H284" s="374"/>
      <c r="I284" s="374"/>
      <c r="J284" s="374"/>
      <c r="K284" s="374"/>
      <c r="L284" s="374"/>
      <c r="M284" s="374"/>
      <c r="N284" s="374"/>
      <c r="O284" s="374"/>
      <c r="P284" s="374"/>
      <c r="Q284" s="374"/>
      <c r="R284" s="374"/>
      <c r="S284" s="374"/>
      <c r="T284" s="374"/>
      <c r="U284" s="374"/>
      <c r="V284" s="374"/>
      <c r="W284" s="374"/>
      <c r="X284" s="369"/>
      <c r="Y284" s="369"/>
      <c r="Z284" s="369"/>
      <c r="AA284" s="369"/>
      <c r="AB284" s="369"/>
      <c r="AC284" s="369"/>
      <c r="AD284" s="369"/>
      <c r="AE284" s="369"/>
      <c r="AF284" s="369"/>
      <c r="AG284" s="369"/>
      <c r="AH284" s="369"/>
      <c r="AI284" s="369"/>
      <c r="AJ284" s="369"/>
      <c r="AK284" s="369"/>
      <c r="AL284" s="369"/>
      <c r="AM284" s="369"/>
      <c r="AN284" s="369"/>
      <c r="AO284" s="369"/>
      <c r="AP284" s="369"/>
      <c r="AQ284" s="369"/>
      <c r="AR284" s="372"/>
      <c r="AS284" s="372"/>
      <c r="AT284" s="372"/>
      <c r="AU284" s="373"/>
      <c r="AV284" s="11"/>
      <c r="AW284" s="11"/>
      <c r="AX284" s="11"/>
      <c r="AY284" s="8"/>
      <c r="AZ284" s="8"/>
      <c r="BA284" s="8"/>
      <c r="BB284" s="8"/>
      <c r="BC284" s="11"/>
      <c r="BD284" s="11"/>
      <c r="BE284" s="11"/>
      <c r="BF284" s="11"/>
      <c r="BG284" s="11"/>
      <c r="BH284" s="11"/>
      <c r="BI284" s="11"/>
      <c r="BJ284" s="11"/>
      <c r="BK284" s="8"/>
      <c r="BL284" s="8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375"/>
      <c r="EQ284" s="376"/>
      <c r="ER284" s="376"/>
      <c r="ES284" s="376"/>
      <c r="ET284" s="376"/>
      <c r="EU284" s="376"/>
      <c r="EV284" s="376"/>
      <c r="EW284" s="376"/>
      <c r="EX284" s="376"/>
      <c r="EY284" s="376"/>
      <c r="EZ284" s="376"/>
      <c r="FA284" s="376"/>
      <c r="FB284" s="376"/>
      <c r="FC284" s="376"/>
      <c r="FD284" s="376"/>
      <c r="FE284" s="376"/>
      <c r="FF284" s="376"/>
      <c r="FG284" s="376"/>
      <c r="FH284" s="376"/>
      <c r="FI284" s="376"/>
      <c r="FJ284" s="376"/>
      <c r="FK284" s="376"/>
      <c r="FL284" s="376"/>
      <c r="FM284" s="376"/>
      <c r="FN284" s="376"/>
      <c r="FO284" s="376"/>
      <c r="FP284" s="376"/>
      <c r="FQ284" s="376"/>
      <c r="FR284" s="376"/>
      <c r="FS284" s="376"/>
      <c r="FT284" s="376"/>
      <c r="FU284" s="376"/>
      <c r="FV284" s="376"/>
      <c r="FW284" s="376"/>
      <c r="FX284" s="376"/>
      <c r="FY284" s="376"/>
      <c r="FZ284" s="376"/>
      <c r="GA284" s="376"/>
      <c r="GB284" s="376"/>
      <c r="GC284" s="376"/>
      <c r="GD284" s="376"/>
      <c r="GE284" s="376"/>
      <c r="GF284" s="376"/>
      <c r="GG284" s="376"/>
      <c r="GH284" s="376"/>
      <c r="GI284" s="376"/>
      <c r="GJ284" s="376"/>
      <c r="GK284" s="376"/>
      <c r="GL284" s="376"/>
      <c r="GM284" s="376"/>
      <c r="GN284" s="376"/>
      <c r="GO284" s="376"/>
      <c r="GP284" s="376"/>
      <c r="GQ284" s="376"/>
      <c r="GR284" s="376"/>
      <c r="GS284" s="376"/>
      <c r="GT284" s="376"/>
      <c r="GU284" s="376"/>
      <c r="GV284" s="376"/>
      <c r="GW284" s="376"/>
      <c r="GX284" s="376"/>
      <c r="GY284" s="376"/>
      <c r="GZ284" s="376"/>
      <c r="HA284" s="376"/>
      <c r="HB284" s="376"/>
      <c r="HC284" s="376"/>
      <c r="HD284" s="376"/>
      <c r="HE284" s="376"/>
      <c r="HF284" s="376"/>
      <c r="HG284" s="376"/>
      <c r="HH284" s="376"/>
      <c r="HI284" s="376"/>
      <c r="HJ284" s="376"/>
      <c r="HK284" s="376"/>
      <c r="HL284" s="376"/>
      <c r="HM284" s="376"/>
      <c r="HN284" s="376"/>
      <c r="HO284" s="376"/>
      <c r="HP284" s="376"/>
      <c r="HQ284" s="376"/>
      <c r="HR284" s="376"/>
      <c r="HS284" s="376"/>
      <c r="HT284" s="376"/>
      <c r="HU284" s="376"/>
      <c r="HV284" s="376"/>
      <c r="HW284" s="376"/>
      <c r="HX284" s="376"/>
      <c r="HY284" s="376"/>
      <c r="HZ284" s="376"/>
      <c r="IA284" s="376"/>
      <c r="IB284" s="376"/>
      <c r="IC284" s="376"/>
      <c r="ID284" s="376"/>
      <c r="IE284" s="376"/>
      <c r="IF284" s="376"/>
      <c r="IG284" s="376"/>
      <c r="IH284" s="376"/>
      <c r="II284" s="376"/>
      <c r="IJ284" s="376"/>
    </row>
    <row r="285" spans="1:244" s="377" customFormat="1" ht="15" customHeight="1" x14ac:dyDescent="0.4">
      <c r="A285" s="410"/>
      <c r="B285" s="371"/>
      <c r="C285" s="354"/>
      <c r="D285" s="355"/>
      <c r="E285" s="374"/>
      <c r="F285" s="374"/>
      <c r="G285" s="374"/>
      <c r="H285" s="374"/>
      <c r="I285" s="374"/>
      <c r="J285" s="374"/>
      <c r="K285" s="374"/>
      <c r="L285" s="374"/>
      <c r="M285" s="374"/>
      <c r="N285" s="374"/>
      <c r="O285" s="374"/>
      <c r="P285" s="374"/>
      <c r="Q285" s="374"/>
      <c r="R285" s="374"/>
      <c r="S285" s="374"/>
      <c r="T285" s="374"/>
      <c r="U285" s="374"/>
      <c r="V285" s="374"/>
      <c r="W285" s="374"/>
      <c r="X285" s="369"/>
      <c r="Y285" s="369"/>
      <c r="Z285" s="369"/>
      <c r="AA285" s="369"/>
      <c r="AB285" s="369"/>
      <c r="AC285" s="369"/>
      <c r="AD285" s="369"/>
      <c r="AE285" s="369"/>
      <c r="AF285" s="369"/>
      <c r="AG285" s="369"/>
      <c r="AH285" s="369"/>
      <c r="AI285" s="369"/>
      <c r="AJ285" s="369"/>
      <c r="AK285" s="369"/>
      <c r="AL285" s="369"/>
      <c r="AM285" s="369"/>
      <c r="AN285" s="369"/>
      <c r="AO285" s="369"/>
      <c r="AP285" s="369"/>
      <c r="AQ285" s="369"/>
      <c r="AR285" s="372"/>
      <c r="AS285" s="372"/>
      <c r="AT285" s="372"/>
      <c r="AU285" s="373"/>
      <c r="AV285" s="11"/>
      <c r="AW285" s="11"/>
      <c r="AX285" s="11"/>
      <c r="AY285" s="8"/>
      <c r="AZ285" s="8"/>
      <c r="BA285" s="8"/>
      <c r="BB285" s="8"/>
      <c r="BC285" s="11"/>
      <c r="BD285" s="11"/>
      <c r="BE285" s="11"/>
      <c r="BF285" s="11"/>
      <c r="BG285" s="11"/>
      <c r="BH285" s="11"/>
      <c r="BI285" s="11"/>
      <c r="BJ285" s="11"/>
      <c r="BK285" s="8"/>
      <c r="BL285" s="8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375"/>
      <c r="EQ285" s="376"/>
      <c r="ER285" s="376"/>
      <c r="ES285" s="376"/>
      <c r="ET285" s="376"/>
      <c r="EU285" s="376"/>
      <c r="EV285" s="376"/>
      <c r="EW285" s="376"/>
      <c r="EX285" s="376"/>
      <c r="EY285" s="376"/>
      <c r="EZ285" s="376"/>
      <c r="FA285" s="376"/>
      <c r="FB285" s="376"/>
      <c r="FC285" s="376"/>
      <c r="FD285" s="376"/>
      <c r="FE285" s="376"/>
      <c r="FF285" s="376"/>
      <c r="FG285" s="376"/>
      <c r="FH285" s="376"/>
      <c r="FI285" s="376"/>
      <c r="FJ285" s="376"/>
      <c r="FK285" s="376"/>
      <c r="FL285" s="376"/>
      <c r="FM285" s="376"/>
      <c r="FN285" s="376"/>
      <c r="FO285" s="376"/>
      <c r="FP285" s="376"/>
      <c r="FQ285" s="376"/>
      <c r="FR285" s="376"/>
      <c r="FS285" s="376"/>
      <c r="FT285" s="376"/>
      <c r="FU285" s="376"/>
      <c r="FV285" s="376"/>
      <c r="FW285" s="376"/>
      <c r="FX285" s="376"/>
      <c r="FY285" s="376"/>
      <c r="FZ285" s="376"/>
      <c r="GA285" s="376"/>
      <c r="GB285" s="376"/>
      <c r="GC285" s="376"/>
      <c r="GD285" s="376"/>
      <c r="GE285" s="376"/>
      <c r="GF285" s="376"/>
      <c r="GG285" s="376"/>
      <c r="GH285" s="376"/>
      <c r="GI285" s="376"/>
      <c r="GJ285" s="376"/>
      <c r="GK285" s="376"/>
      <c r="GL285" s="376"/>
      <c r="GM285" s="376"/>
      <c r="GN285" s="376"/>
      <c r="GO285" s="376"/>
      <c r="GP285" s="376"/>
      <c r="GQ285" s="376"/>
      <c r="GR285" s="376"/>
      <c r="GS285" s="376"/>
      <c r="GT285" s="376"/>
      <c r="GU285" s="376"/>
      <c r="GV285" s="376"/>
      <c r="GW285" s="376"/>
      <c r="GX285" s="376"/>
      <c r="GY285" s="376"/>
      <c r="GZ285" s="376"/>
      <c r="HA285" s="376"/>
      <c r="HB285" s="376"/>
      <c r="HC285" s="376"/>
      <c r="HD285" s="376"/>
      <c r="HE285" s="376"/>
      <c r="HF285" s="376"/>
      <c r="HG285" s="376"/>
      <c r="HH285" s="376"/>
      <c r="HI285" s="376"/>
      <c r="HJ285" s="376"/>
      <c r="HK285" s="376"/>
      <c r="HL285" s="376"/>
      <c r="HM285" s="376"/>
      <c r="HN285" s="376"/>
      <c r="HO285" s="376"/>
      <c r="HP285" s="376"/>
      <c r="HQ285" s="376"/>
      <c r="HR285" s="376"/>
      <c r="HS285" s="376"/>
      <c r="HT285" s="376"/>
      <c r="HU285" s="376"/>
      <c r="HV285" s="376"/>
      <c r="HW285" s="376"/>
      <c r="HX285" s="376"/>
      <c r="HY285" s="376"/>
      <c r="HZ285" s="376"/>
      <c r="IA285" s="376"/>
      <c r="IB285" s="376"/>
      <c r="IC285" s="376"/>
      <c r="ID285" s="376"/>
      <c r="IE285" s="376"/>
      <c r="IF285" s="376"/>
      <c r="IG285" s="376"/>
      <c r="IH285" s="376"/>
      <c r="II285" s="376"/>
      <c r="IJ285" s="376"/>
    </row>
    <row r="286" spans="1:244" s="377" customFormat="1" ht="15" customHeight="1" x14ac:dyDescent="0.4">
      <c r="A286" s="410"/>
      <c r="B286" s="371"/>
      <c r="C286" s="354"/>
      <c r="D286" s="355"/>
      <c r="E286" s="374"/>
      <c r="F286" s="374"/>
      <c r="G286" s="374"/>
      <c r="H286" s="374"/>
      <c r="I286" s="374"/>
      <c r="J286" s="374"/>
      <c r="K286" s="374"/>
      <c r="L286" s="374"/>
      <c r="M286" s="374"/>
      <c r="N286" s="374"/>
      <c r="O286" s="374"/>
      <c r="P286" s="374"/>
      <c r="Q286" s="374"/>
      <c r="R286" s="374"/>
      <c r="S286" s="374"/>
      <c r="T286" s="374"/>
      <c r="U286" s="374"/>
      <c r="V286" s="374"/>
      <c r="W286" s="374"/>
      <c r="X286" s="369"/>
      <c r="Y286" s="369"/>
      <c r="Z286" s="369"/>
      <c r="AA286" s="369"/>
      <c r="AB286" s="369"/>
      <c r="AC286" s="369"/>
      <c r="AD286" s="369"/>
      <c r="AE286" s="369"/>
      <c r="AF286" s="369"/>
      <c r="AG286" s="369"/>
      <c r="AH286" s="369"/>
      <c r="AI286" s="369"/>
      <c r="AJ286" s="369"/>
      <c r="AK286" s="369"/>
      <c r="AL286" s="369"/>
      <c r="AM286" s="369"/>
      <c r="AN286" s="369"/>
      <c r="AO286" s="369"/>
      <c r="AP286" s="369"/>
      <c r="AQ286" s="369"/>
      <c r="AR286" s="372"/>
      <c r="AS286" s="372"/>
      <c r="AT286" s="372"/>
      <c r="AU286" s="373"/>
      <c r="AV286" s="11"/>
      <c r="AW286" s="11"/>
      <c r="AX286" s="11"/>
      <c r="AY286" s="8"/>
      <c r="AZ286" s="8"/>
      <c r="BA286" s="8"/>
      <c r="BB286" s="8"/>
      <c r="BC286" s="11"/>
      <c r="BD286" s="11"/>
      <c r="BE286" s="11"/>
      <c r="BF286" s="11"/>
      <c r="BG286" s="11"/>
      <c r="BH286" s="11"/>
      <c r="BI286" s="11"/>
      <c r="BJ286" s="11"/>
      <c r="BK286" s="8"/>
      <c r="BL286" s="8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375"/>
      <c r="EQ286" s="376"/>
      <c r="ER286" s="376"/>
      <c r="ES286" s="376"/>
      <c r="ET286" s="376"/>
      <c r="EU286" s="376"/>
      <c r="EV286" s="376"/>
      <c r="EW286" s="376"/>
      <c r="EX286" s="376"/>
      <c r="EY286" s="376"/>
      <c r="EZ286" s="376"/>
      <c r="FA286" s="376"/>
      <c r="FB286" s="376"/>
      <c r="FC286" s="376"/>
      <c r="FD286" s="376"/>
      <c r="FE286" s="376"/>
      <c r="FF286" s="376"/>
      <c r="FG286" s="376"/>
      <c r="FH286" s="376"/>
      <c r="FI286" s="376"/>
      <c r="FJ286" s="376"/>
      <c r="FK286" s="376"/>
      <c r="FL286" s="376"/>
      <c r="FM286" s="376"/>
      <c r="FN286" s="376"/>
      <c r="FO286" s="376"/>
      <c r="FP286" s="376"/>
      <c r="FQ286" s="376"/>
      <c r="FR286" s="376"/>
      <c r="FS286" s="376"/>
      <c r="FT286" s="376"/>
      <c r="FU286" s="376"/>
      <c r="FV286" s="376"/>
      <c r="FW286" s="376"/>
      <c r="FX286" s="376"/>
      <c r="FY286" s="376"/>
      <c r="FZ286" s="376"/>
      <c r="GA286" s="376"/>
      <c r="GB286" s="376"/>
      <c r="GC286" s="376"/>
      <c r="GD286" s="376"/>
      <c r="GE286" s="376"/>
      <c r="GF286" s="376"/>
      <c r="GG286" s="376"/>
      <c r="GH286" s="376"/>
      <c r="GI286" s="376"/>
      <c r="GJ286" s="376"/>
      <c r="GK286" s="376"/>
      <c r="GL286" s="376"/>
      <c r="GM286" s="376"/>
      <c r="GN286" s="376"/>
      <c r="GO286" s="376"/>
      <c r="GP286" s="376"/>
      <c r="GQ286" s="376"/>
      <c r="GR286" s="376"/>
      <c r="GS286" s="376"/>
      <c r="GT286" s="376"/>
      <c r="GU286" s="376"/>
      <c r="GV286" s="376"/>
      <c r="GW286" s="376"/>
      <c r="GX286" s="376"/>
      <c r="GY286" s="376"/>
      <c r="GZ286" s="376"/>
      <c r="HA286" s="376"/>
      <c r="HB286" s="376"/>
      <c r="HC286" s="376"/>
      <c r="HD286" s="376"/>
      <c r="HE286" s="376"/>
      <c r="HF286" s="376"/>
      <c r="HG286" s="376"/>
      <c r="HH286" s="376"/>
      <c r="HI286" s="376"/>
      <c r="HJ286" s="376"/>
      <c r="HK286" s="376"/>
      <c r="HL286" s="376"/>
      <c r="HM286" s="376"/>
      <c r="HN286" s="376"/>
      <c r="HO286" s="376"/>
      <c r="HP286" s="376"/>
      <c r="HQ286" s="376"/>
      <c r="HR286" s="376"/>
      <c r="HS286" s="376"/>
      <c r="HT286" s="376"/>
      <c r="HU286" s="376"/>
      <c r="HV286" s="376"/>
      <c r="HW286" s="376"/>
      <c r="HX286" s="376"/>
      <c r="HY286" s="376"/>
      <c r="HZ286" s="376"/>
      <c r="IA286" s="376"/>
      <c r="IB286" s="376"/>
      <c r="IC286" s="376"/>
      <c r="ID286" s="376"/>
      <c r="IE286" s="376"/>
      <c r="IF286" s="376"/>
      <c r="IG286" s="376"/>
      <c r="IH286" s="376"/>
      <c r="II286" s="376"/>
      <c r="IJ286" s="376"/>
    </row>
    <row r="287" spans="1:244" s="377" customFormat="1" ht="15" customHeight="1" x14ac:dyDescent="0.4">
      <c r="A287" s="410"/>
      <c r="B287" s="371"/>
      <c r="C287" s="354"/>
      <c r="D287" s="355"/>
      <c r="E287" s="374"/>
      <c r="F287" s="374"/>
      <c r="G287" s="374"/>
      <c r="H287" s="374"/>
      <c r="I287" s="374"/>
      <c r="J287" s="374"/>
      <c r="K287" s="374"/>
      <c r="L287" s="374"/>
      <c r="M287" s="374"/>
      <c r="N287" s="374"/>
      <c r="O287" s="374"/>
      <c r="P287" s="374"/>
      <c r="Q287" s="374"/>
      <c r="R287" s="374"/>
      <c r="S287" s="374"/>
      <c r="T287" s="374"/>
      <c r="U287" s="374"/>
      <c r="V287" s="374"/>
      <c r="W287" s="374"/>
      <c r="X287" s="369"/>
      <c r="Y287" s="369"/>
      <c r="Z287" s="369"/>
      <c r="AA287" s="369"/>
      <c r="AB287" s="369"/>
      <c r="AC287" s="369"/>
      <c r="AD287" s="369"/>
      <c r="AE287" s="369"/>
      <c r="AF287" s="369"/>
      <c r="AG287" s="369"/>
      <c r="AH287" s="369"/>
      <c r="AI287" s="369"/>
      <c r="AJ287" s="369"/>
      <c r="AK287" s="369"/>
      <c r="AL287" s="369"/>
      <c r="AM287" s="369"/>
      <c r="AN287" s="369"/>
      <c r="AO287" s="369"/>
      <c r="AP287" s="369"/>
      <c r="AQ287" s="369"/>
      <c r="AR287" s="372"/>
      <c r="AS287" s="372"/>
      <c r="AT287" s="372"/>
      <c r="AU287" s="373"/>
      <c r="AV287" s="11"/>
      <c r="AW287" s="11"/>
      <c r="AX287" s="11"/>
      <c r="AY287" s="8"/>
      <c r="AZ287" s="8"/>
      <c r="BA287" s="8"/>
      <c r="BB287" s="8"/>
      <c r="BC287" s="11"/>
      <c r="BD287" s="11"/>
      <c r="BE287" s="11"/>
      <c r="BF287" s="11"/>
      <c r="BG287" s="11"/>
      <c r="BH287" s="11"/>
      <c r="BI287" s="11"/>
      <c r="BJ287" s="11"/>
      <c r="BK287" s="8"/>
      <c r="BL287" s="8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375"/>
      <c r="EQ287" s="376"/>
      <c r="ER287" s="376"/>
      <c r="ES287" s="376"/>
      <c r="ET287" s="376"/>
      <c r="EU287" s="376"/>
      <c r="EV287" s="376"/>
      <c r="EW287" s="376"/>
      <c r="EX287" s="376"/>
      <c r="EY287" s="376"/>
      <c r="EZ287" s="376"/>
      <c r="FA287" s="376"/>
      <c r="FB287" s="376"/>
      <c r="FC287" s="376"/>
      <c r="FD287" s="376"/>
      <c r="FE287" s="376"/>
      <c r="FF287" s="376"/>
      <c r="FG287" s="376"/>
      <c r="FH287" s="376"/>
      <c r="FI287" s="376"/>
      <c r="FJ287" s="376"/>
      <c r="FK287" s="376"/>
      <c r="FL287" s="376"/>
      <c r="FM287" s="376"/>
      <c r="FN287" s="376"/>
      <c r="FO287" s="376"/>
      <c r="FP287" s="376"/>
      <c r="FQ287" s="376"/>
      <c r="FR287" s="376"/>
      <c r="FS287" s="376"/>
      <c r="FT287" s="376"/>
      <c r="FU287" s="376"/>
      <c r="FV287" s="376"/>
      <c r="FW287" s="376"/>
      <c r="FX287" s="376"/>
      <c r="FY287" s="376"/>
      <c r="FZ287" s="376"/>
      <c r="GA287" s="376"/>
      <c r="GB287" s="376"/>
      <c r="GC287" s="376"/>
      <c r="GD287" s="376"/>
      <c r="GE287" s="376"/>
      <c r="GF287" s="376"/>
      <c r="GG287" s="376"/>
      <c r="GH287" s="376"/>
      <c r="GI287" s="376"/>
      <c r="GJ287" s="376"/>
      <c r="GK287" s="376"/>
      <c r="GL287" s="376"/>
      <c r="GM287" s="376"/>
      <c r="GN287" s="376"/>
      <c r="GO287" s="376"/>
      <c r="GP287" s="376"/>
      <c r="GQ287" s="376"/>
      <c r="GR287" s="376"/>
      <c r="GS287" s="376"/>
      <c r="GT287" s="376"/>
      <c r="GU287" s="376"/>
      <c r="GV287" s="376"/>
      <c r="GW287" s="376"/>
      <c r="GX287" s="376"/>
      <c r="GY287" s="376"/>
      <c r="GZ287" s="376"/>
      <c r="HA287" s="376"/>
      <c r="HB287" s="376"/>
      <c r="HC287" s="376"/>
      <c r="HD287" s="376"/>
      <c r="HE287" s="376"/>
      <c r="HF287" s="376"/>
      <c r="HG287" s="376"/>
      <c r="HH287" s="376"/>
      <c r="HI287" s="376"/>
      <c r="HJ287" s="376"/>
      <c r="HK287" s="376"/>
      <c r="HL287" s="376"/>
      <c r="HM287" s="376"/>
      <c r="HN287" s="376"/>
      <c r="HO287" s="376"/>
      <c r="HP287" s="376"/>
      <c r="HQ287" s="376"/>
      <c r="HR287" s="376"/>
      <c r="HS287" s="376"/>
      <c r="HT287" s="376"/>
      <c r="HU287" s="376"/>
      <c r="HV287" s="376"/>
      <c r="HW287" s="376"/>
      <c r="HX287" s="376"/>
      <c r="HY287" s="376"/>
      <c r="HZ287" s="376"/>
      <c r="IA287" s="376"/>
      <c r="IB287" s="376"/>
      <c r="IC287" s="376"/>
      <c r="ID287" s="376"/>
      <c r="IE287" s="376"/>
      <c r="IF287" s="376"/>
      <c r="IG287" s="376"/>
      <c r="IH287" s="376"/>
      <c r="II287" s="376"/>
      <c r="IJ287" s="376"/>
    </row>
    <row r="288" spans="1:244" s="377" customFormat="1" ht="15" customHeight="1" x14ac:dyDescent="0.4">
      <c r="A288" s="410"/>
      <c r="B288" s="371"/>
      <c r="C288" s="354"/>
      <c r="D288" s="355"/>
      <c r="E288" s="374"/>
      <c r="F288" s="374"/>
      <c r="G288" s="374"/>
      <c r="H288" s="374"/>
      <c r="I288" s="374"/>
      <c r="J288" s="374"/>
      <c r="K288" s="374"/>
      <c r="L288" s="374"/>
      <c r="M288" s="374"/>
      <c r="N288" s="374"/>
      <c r="O288" s="374"/>
      <c r="P288" s="374"/>
      <c r="Q288" s="374"/>
      <c r="R288" s="374"/>
      <c r="S288" s="374"/>
      <c r="T288" s="374"/>
      <c r="U288" s="374"/>
      <c r="V288" s="374"/>
      <c r="W288" s="374"/>
      <c r="X288" s="369"/>
      <c r="Y288" s="369"/>
      <c r="Z288" s="369"/>
      <c r="AA288" s="369"/>
      <c r="AB288" s="369"/>
      <c r="AC288" s="369"/>
      <c r="AD288" s="369"/>
      <c r="AE288" s="369"/>
      <c r="AF288" s="369"/>
      <c r="AG288" s="369"/>
      <c r="AH288" s="369"/>
      <c r="AI288" s="369"/>
      <c r="AJ288" s="369"/>
      <c r="AK288" s="369"/>
      <c r="AL288" s="369"/>
      <c r="AM288" s="369"/>
      <c r="AN288" s="369"/>
      <c r="AO288" s="369"/>
      <c r="AP288" s="369"/>
      <c r="AQ288" s="369"/>
      <c r="AR288" s="372"/>
      <c r="AS288" s="372"/>
      <c r="AT288" s="372"/>
      <c r="AU288" s="373"/>
      <c r="AV288" s="11"/>
      <c r="AW288" s="11"/>
      <c r="AX288" s="11"/>
      <c r="AY288" s="8"/>
      <c r="AZ288" s="8"/>
      <c r="BA288" s="8"/>
      <c r="BB288" s="8"/>
      <c r="BC288" s="11"/>
      <c r="BD288" s="11"/>
      <c r="BE288" s="11"/>
      <c r="BF288" s="11"/>
      <c r="BG288" s="11"/>
      <c r="BH288" s="11"/>
      <c r="BI288" s="11"/>
      <c r="BJ288" s="11"/>
      <c r="BK288" s="8"/>
      <c r="BL288" s="8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375"/>
      <c r="EQ288" s="376"/>
      <c r="ER288" s="376"/>
      <c r="ES288" s="376"/>
      <c r="ET288" s="376"/>
      <c r="EU288" s="376"/>
      <c r="EV288" s="376"/>
      <c r="EW288" s="376"/>
      <c r="EX288" s="376"/>
      <c r="EY288" s="376"/>
      <c r="EZ288" s="376"/>
      <c r="FA288" s="376"/>
      <c r="FB288" s="376"/>
      <c r="FC288" s="376"/>
      <c r="FD288" s="376"/>
      <c r="FE288" s="376"/>
      <c r="FF288" s="376"/>
      <c r="FG288" s="376"/>
      <c r="FH288" s="376"/>
      <c r="FI288" s="376"/>
      <c r="FJ288" s="376"/>
      <c r="FK288" s="376"/>
      <c r="FL288" s="376"/>
      <c r="FM288" s="376"/>
      <c r="FN288" s="376"/>
      <c r="FO288" s="376"/>
      <c r="FP288" s="376"/>
      <c r="FQ288" s="376"/>
      <c r="FR288" s="376"/>
      <c r="FS288" s="376"/>
      <c r="FT288" s="376"/>
      <c r="FU288" s="376"/>
      <c r="FV288" s="376"/>
      <c r="FW288" s="376"/>
      <c r="FX288" s="376"/>
      <c r="FY288" s="376"/>
      <c r="FZ288" s="376"/>
      <c r="GA288" s="376"/>
      <c r="GB288" s="376"/>
      <c r="GC288" s="376"/>
      <c r="GD288" s="376"/>
      <c r="GE288" s="376"/>
      <c r="GF288" s="376"/>
      <c r="GG288" s="376"/>
      <c r="GH288" s="376"/>
      <c r="GI288" s="376"/>
      <c r="GJ288" s="376"/>
      <c r="GK288" s="376"/>
      <c r="GL288" s="376"/>
      <c r="GM288" s="376"/>
      <c r="GN288" s="376"/>
      <c r="GO288" s="376"/>
      <c r="GP288" s="376"/>
      <c r="GQ288" s="376"/>
      <c r="GR288" s="376"/>
      <c r="GS288" s="376"/>
      <c r="GT288" s="376"/>
      <c r="GU288" s="376"/>
      <c r="GV288" s="376"/>
      <c r="GW288" s="376"/>
      <c r="GX288" s="376"/>
      <c r="GY288" s="376"/>
      <c r="GZ288" s="376"/>
      <c r="HA288" s="376"/>
      <c r="HB288" s="376"/>
      <c r="HC288" s="376"/>
      <c r="HD288" s="376"/>
      <c r="HE288" s="376"/>
      <c r="HF288" s="376"/>
      <c r="HG288" s="376"/>
      <c r="HH288" s="376"/>
      <c r="HI288" s="376"/>
      <c r="HJ288" s="376"/>
      <c r="HK288" s="376"/>
      <c r="HL288" s="376"/>
      <c r="HM288" s="376"/>
      <c r="HN288" s="376"/>
      <c r="HO288" s="376"/>
      <c r="HP288" s="376"/>
      <c r="HQ288" s="376"/>
      <c r="HR288" s="376"/>
      <c r="HS288" s="376"/>
      <c r="HT288" s="376"/>
      <c r="HU288" s="376"/>
      <c r="HV288" s="376"/>
      <c r="HW288" s="376"/>
      <c r="HX288" s="376"/>
      <c r="HY288" s="376"/>
      <c r="HZ288" s="376"/>
      <c r="IA288" s="376"/>
      <c r="IB288" s="376"/>
      <c r="IC288" s="376"/>
      <c r="ID288" s="376"/>
      <c r="IE288" s="376"/>
      <c r="IF288" s="376"/>
      <c r="IG288" s="376"/>
      <c r="IH288" s="376"/>
      <c r="II288" s="376"/>
      <c r="IJ288" s="376"/>
    </row>
    <row r="289" spans="1:244" s="377" customFormat="1" ht="15" customHeight="1" x14ac:dyDescent="0.4">
      <c r="A289" s="410"/>
      <c r="B289" s="371"/>
      <c r="C289" s="354"/>
      <c r="D289" s="355"/>
      <c r="E289" s="374"/>
      <c r="F289" s="374"/>
      <c r="G289" s="374"/>
      <c r="H289" s="374"/>
      <c r="I289" s="374"/>
      <c r="J289" s="374"/>
      <c r="K289" s="374"/>
      <c r="L289" s="374"/>
      <c r="M289" s="374"/>
      <c r="N289" s="374"/>
      <c r="O289" s="374"/>
      <c r="P289" s="374"/>
      <c r="Q289" s="374"/>
      <c r="R289" s="374"/>
      <c r="S289" s="374"/>
      <c r="T289" s="374"/>
      <c r="U289" s="374"/>
      <c r="V289" s="374"/>
      <c r="W289" s="374"/>
      <c r="X289" s="369"/>
      <c r="Y289" s="369"/>
      <c r="Z289" s="369"/>
      <c r="AA289" s="369"/>
      <c r="AB289" s="369"/>
      <c r="AC289" s="369"/>
      <c r="AD289" s="369"/>
      <c r="AE289" s="369"/>
      <c r="AF289" s="369"/>
      <c r="AG289" s="369"/>
      <c r="AH289" s="369"/>
      <c r="AI289" s="369"/>
      <c r="AJ289" s="369"/>
      <c r="AK289" s="369"/>
      <c r="AL289" s="369"/>
      <c r="AM289" s="369"/>
      <c r="AN289" s="369"/>
      <c r="AO289" s="369"/>
      <c r="AP289" s="369"/>
      <c r="AQ289" s="369"/>
      <c r="AR289" s="372"/>
      <c r="AS289" s="372"/>
      <c r="AT289" s="372"/>
      <c r="AU289" s="373"/>
      <c r="AV289" s="11"/>
      <c r="AW289" s="11"/>
      <c r="AX289" s="11"/>
      <c r="AY289" s="8"/>
      <c r="AZ289" s="8"/>
      <c r="BA289" s="8"/>
      <c r="BB289" s="8"/>
      <c r="BC289" s="11"/>
      <c r="BD289" s="11"/>
      <c r="BE289" s="11"/>
      <c r="BF289" s="11"/>
      <c r="BG289" s="11"/>
      <c r="BH289" s="11"/>
      <c r="BI289" s="11"/>
      <c r="BJ289" s="11"/>
      <c r="BK289" s="8"/>
      <c r="BL289" s="8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375"/>
      <c r="EQ289" s="376"/>
      <c r="ER289" s="376"/>
      <c r="ES289" s="376"/>
      <c r="ET289" s="376"/>
      <c r="EU289" s="376"/>
      <c r="EV289" s="376"/>
      <c r="EW289" s="376"/>
      <c r="EX289" s="376"/>
      <c r="EY289" s="376"/>
      <c r="EZ289" s="376"/>
      <c r="FA289" s="376"/>
      <c r="FB289" s="376"/>
      <c r="FC289" s="376"/>
      <c r="FD289" s="376"/>
      <c r="FE289" s="376"/>
      <c r="FF289" s="376"/>
      <c r="FG289" s="376"/>
      <c r="FH289" s="376"/>
      <c r="FI289" s="376"/>
      <c r="FJ289" s="376"/>
      <c r="FK289" s="376"/>
      <c r="FL289" s="376"/>
      <c r="FM289" s="376"/>
      <c r="FN289" s="376"/>
      <c r="FO289" s="376"/>
      <c r="FP289" s="376"/>
      <c r="FQ289" s="376"/>
      <c r="FR289" s="376"/>
      <c r="FS289" s="376"/>
      <c r="FT289" s="376"/>
      <c r="FU289" s="376"/>
      <c r="FV289" s="376"/>
      <c r="FW289" s="376"/>
      <c r="FX289" s="376"/>
      <c r="FY289" s="376"/>
      <c r="FZ289" s="376"/>
      <c r="GA289" s="376"/>
      <c r="GB289" s="376"/>
      <c r="GC289" s="376"/>
      <c r="GD289" s="376"/>
      <c r="GE289" s="376"/>
      <c r="GF289" s="376"/>
      <c r="GG289" s="376"/>
      <c r="GH289" s="376"/>
      <c r="GI289" s="376"/>
      <c r="GJ289" s="376"/>
      <c r="GK289" s="376"/>
      <c r="GL289" s="376"/>
      <c r="GM289" s="376"/>
      <c r="GN289" s="376"/>
      <c r="GO289" s="376"/>
      <c r="GP289" s="376"/>
      <c r="GQ289" s="376"/>
      <c r="GR289" s="376"/>
      <c r="GS289" s="376"/>
      <c r="GT289" s="376"/>
      <c r="GU289" s="376"/>
      <c r="GV289" s="376"/>
      <c r="GW289" s="376"/>
      <c r="GX289" s="376"/>
      <c r="GY289" s="376"/>
      <c r="GZ289" s="376"/>
      <c r="HA289" s="376"/>
      <c r="HB289" s="376"/>
      <c r="HC289" s="376"/>
      <c r="HD289" s="376"/>
      <c r="HE289" s="376"/>
      <c r="HF289" s="376"/>
      <c r="HG289" s="376"/>
      <c r="HH289" s="376"/>
      <c r="HI289" s="376"/>
      <c r="HJ289" s="376"/>
      <c r="HK289" s="376"/>
      <c r="HL289" s="376"/>
      <c r="HM289" s="376"/>
      <c r="HN289" s="376"/>
      <c r="HO289" s="376"/>
      <c r="HP289" s="376"/>
      <c r="HQ289" s="376"/>
      <c r="HR289" s="376"/>
      <c r="HS289" s="376"/>
      <c r="HT289" s="376"/>
      <c r="HU289" s="376"/>
      <c r="HV289" s="376"/>
      <c r="HW289" s="376"/>
      <c r="HX289" s="376"/>
      <c r="HY289" s="376"/>
      <c r="HZ289" s="376"/>
      <c r="IA289" s="376"/>
      <c r="IB289" s="376"/>
      <c r="IC289" s="376"/>
      <c r="ID289" s="376"/>
      <c r="IE289" s="376"/>
      <c r="IF289" s="376"/>
      <c r="IG289" s="376"/>
      <c r="IH289" s="376"/>
      <c r="II289" s="376"/>
      <c r="IJ289" s="376"/>
    </row>
    <row r="290" spans="1:244" s="377" customFormat="1" ht="15" customHeight="1" x14ac:dyDescent="0.4">
      <c r="A290" s="410"/>
      <c r="B290" s="371"/>
      <c r="C290" s="354"/>
      <c r="D290" s="355"/>
      <c r="E290" s="374"/>
      <c r="F290" s="374"/>
      <c r="G290" s="374"/>
      <c r="H290" s="374"/>
      <c r="I290" s="374"/>
      <c r="J290" s="374"/>
      <c r="K290" s="374"/>
      <c r="L290" s="374"/>
      <c r="M290" s="374"/>
      <c r="N290" s="374"/>
      <c r="O290" s="374"/>
      <c r="P290" s="374"/>
      <c r="Q290" s="374"/>
      <c r="R290" s="374"/>
      <c r="S290" s="374"/>
      <c r="T290" s="374"/>
      <c r="U290" s="374"/>
      <c r="V290" s="374"/>
      <c r="W290" s="374"/>
      <c r="X290" s="369"/>
      <c r="Y290" s="369"/>
      <c r="Z290" s="369"/>
      <c r="AA290" s="369"/>
      <c r="AB290" s="369"/>
      <c r="AC290" s="369"/>
      <c r="AD290" s="369"/>
      <c r="AE290" s="369"/>
      <c r="AF290" s="369"/>
      <c r="AG290" s="369"/>
      <c r="AH290" s="369"/>
      <c r="AI290" s="369"/>
      <c r="AJ290" s="369"/>
      <c r="AK290" s="369"/>
      <c r="AL290" s="369"/>
      <c r="AM290" s="369"/>
      <c r="AN290" s="369"/>
      <c r="AO290" s="369"/>
      <c r="AP290" s="369"/>
      <c r="AQ290" s="369"/>
      <c r="AR290" s="372"/>
      <c r="AS290" s="372"/>
      <c r="AT290" s="372"/>
      <c r="AU290" s="373"/>
      <c r="AV290" s="11"/>
      <c r="AW290" s="11"/>
      <c r="AX290" s="11"/>
      <c r="AY290" s="8"/>
      <c r="AZ290" s="8"/>
      <c r="BA290" s="8"/>
      <c r="BB290" s="8"/>
      <c r="BC290" s="11"/>
      <c r="BD290" s="11"/>
      <c r="BE290" s="11"/>
      <c r="BF290" s="11"/>
      <c r="BG290" s="11"/>
      <c r="BH290" s="11"/>
      <c r="BI290" s="11"/>
      <c r="BJ290" s="11"/>
      <c r="BK290" s="8"/>
      <c r="BL290" s="8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375"/>
      <c r="EQ290" s="376"/>
      <c r="ER290" s="376"/>
      <c r="ES290" s="376"/>
      <c r="ET290" s="376"/>
      <c r="EU290" s="376"/>
      <c r="EV290" s="376"/>
      <c r="EW290" s="376"/>
      <c r="EX290" s="376"/>
      <c r="EY290" s="376"/>
      <c r="EZ290" s="376"/>
      <c r="FA290" s="376"/>
      <c r="FB290" s="376"/>
      <c r="FC290" s="376"/>
      <c r="FD290" s="376"/>
      <c r="FE290" s="376"/>
      <c r="FF290" s="376"/>
      <c r="FG290" s="376"/>
      <c r="FH290" s="376"/>
      <c r="FI290" s="376"/>
      <c r="FJ290" s="376"/>
      <c r="FK290" s="376"/>
      <c r="FL290" s="376"/>
      <c r="FM290" s="376"/>
      <c r="FN290" s="376"/>
      <c r="FO290" s="376"/>
      <c r="FP290" s="376"/>
      <c r="FQ290" s="376"/>
      <c r="FR290" s="376"/>
      <c r="FS290" s="376"/>
      <c r="FT290" s="376"/>
      <c r="FU290" s="376"/>
      <c r="FV290" s="376"/>
      <c r="FW290" s="376"/>
      <c r="FX290" s="376"/>
      <c r="FY290" s="376"/>
      <c r="FZ290" s="376"/>
      <c r="GA290" s="376"/>
      <c r="GB290" s="376"/>
      <c r="GC290" s="376"/>
      <c r="GD290" s="376"/>
      <c r="GE290" s="376"/>
      <c r="GF290" s="376"/>
      <c r="GG290" s="376"/>
      <c r="GH290" s="376"/>
      <c r="GI290" s="376"/>
      <c r="GJ290" s="376"/>
      <c r="GK290" s="376"/>
      <c r="GL290" s="376"/>
      <c r="GM290" s="376"/>
      <c r="GN290" s="376"/>
      <c r="GO290" s="376"/>
      <c r="GP290" s="376"/>
      <c r="GQ290" s="376"/>
      <c r="GR290" s="376"/>
      <c r="GS290" s="376"/>
      <c r="GT290" s="376"/>
      <c r="GU290" s="376"/>
      <c r="GV290" s="376"/>
      <c r="GW290" s="376"/>
      <c r="GX290" s="376"/>
      <c r="GY290" s="376"/>
      <c r="GZ290" s="376"/>
      <c r="HA290" s="376"/>
      <c r="HB290" s="376"/>
      <c r="HC290" s="376"/>
      <c r="HD290" s="376"/>
      <c r="HE290" s="376"/>
      <c r="HF290" s="376"/>
      <c r="HG290" s="376"/>
      <c r="HH290" s="376"/>
      <c r="HI290" s="376"/>
      <c r="HJ290" s="376"/>
      <c r="HK290" s="376"/>
      <c r="HL290" s="376"/>
      <c r="HM290" s="376"/>
      <c r="HN290" s="376"/>
      <c r="HO290" s="376"/>
      <c r="HP290" s="376"/>
      <c r="HQ290" s="376"/>
      <c r="HR290" s="376"/>
      <c r="HS290" s="376"/>
      <c r="HT290" s="376"/>
      <c r="HU290" s="376"/>
      <c r="HV290" s="376"/>
      <c r="HW290" s="376"/>
      <c r="HX290" s="376"/>
      <c r="HY290" s="376"/>
      <c r="HZ290" s="376"/>
      <c r="IA290" s="376"/>
      <c r="IB290" s="376"/>
      <c r="IC290" s="376"/>
      <c r="ID290" s="376"/>
      <c r="IE290" s="376"/>
      <c r="IF290" s="376"/>
      <c r="IG290" s="376"/>
      <c r="IH290" s="376"/>
      <c r="II290" s="376"/>
      <c r="IJ290" s="376"/>
    </row>
    <row r="291" spans="1:244" s="377" customFormat="1" ht="15" customHeight="1" x14ac:dyDescent="0.4">
      <c r="A291" s="410"/>
      <c r="B291" s="371"/>
      <c r="C291" s="354"/>
      <c r="D291" s="355"/>
      <c r="E291" s="374"/>
      <c r="F291" s="374"/>
      <c r="G291" s="374"/>
      <c r="H291" s="374"/>
      <c r="I291" s="374"/>
      <c r="J291" s="374"/>
      <c r="K291" s="374"/>
      <c r="L291" s="374"/>
      <c r="M291" s="374"/>
      <c r="N291" s="374"/>
      <c r="O291" s="374"/>
      <c r="P291" s="374"/>
      <c r="Q291" s="374"/>
      <c r="R291" s="374"/>
      <c r="S291" s="374"/>
      <c r="T291" s="374"/>
      <c r="U291" s="374"/>
      <c r="V291" s="374"/>
      <c r="W291" s="374"/>
      <c r="X291" s="369"/>
      <c r="Y291" s="369"/>
      <c r="Z291" s="369"/>
      <c r="AA291" s="369"/>
      <c r="AB291" s="369"/>
      <c r="AC291" s="369"/>
      <c r="AD291" s="369"/>
      <c r="AE291" s="369"/>
      <c r="AF291" s="369"/>
      <c r="AG291" s="369"/>
      <c r="AH291" s="369"/>
      <c r="AI291" s="369"/>
      <c r="AJ291" s="369"/>
      <c r="AK291" s="369"/>
      <c r="AL291" s="369"/>
      <c r="AM291" s="369"/>
      <c r="AN291" s="369"/>
      <c r="AO291" s="369"/>
      <c r="AP291" s="369"/>
      <c r="AQ291" s="369"/>
      <c r="AR291" s="372"/>
      <c r="AS291" s="372"/>
      <c r="AT291" s="372"/>
      <c r="AU291" s="373"/>
      <c r="AV291" s="11"/>
      <c r="AW291" s="11"/>
      <c r="AX291" s="11"/>
      <c r="AY291" s="8"/>
      <c r="AZ291" s="8"/>
      <c r="BA291" s="8"/>
      <c r="BB291" s="8"/>
      <c r="BC291" s="11"/>
      <c r="BD291" s="11"/>
      <c r="BE291" s="11"/>
      <c r="BF291" s="11"/>
      <c r="BG291" s="11"/>
      <c r="BH291" s="11"/>
      <c r="BI291" s="11"/>
      <c r="BJ291" s="11"/>
      <c r="BK291" s="8"/>
      <c r="BL291" s="8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375"/>
      <c r="EQ291" s="376"/>
      <c r="ER291" s="376"/>
      <c r="ES291" s="376"/>
      <c r="ET291" s="376"/>
      <c r="EU291" s="376"/>
      <c r="EV291" s="376"/>
      <c r="EW291" s="376"/>
      <c r="EX291" s="376"/>
      <c r="EY291" s="376"/>
      <c r="EZ291" s="376"/>
      <c r="FA291" s="376"/>
      <c r="FB291" s="376"/>
      <c r="FC291" s="376"/>
      <c r="FD291" s="376"/>
      <c r="FE291" s="376"/>
      <c r="FF291" s="376"/>
      <c r="FG291" s="376"/>
      <c r="FH291" s="376"/>
      <c r="FI291" s="376"/>
      <c r="FJ291" s="376"/>
      <c r="FK291" s="376"/>
      <c r="FL291" s="376"/>
      <c r="FM291" s="376"/>
      <c r="FN291" s="376"/>
      <c r="FO291" s="376"/>
      <c r="FP291" s="376"/>
      <c r="FQ291" s="376"/>
      <c r="FR291" s="376"/>
      <c r="FS291" s="376"/>
      <c r="FT291" s="376"/>
      <c r="FU291" s="376"/>
      <c r="FV291" s="376"/>
      <c r="FW291" s="376"/>
      <c r="FX291" s="376"/>
      <c r="FY291" s="376"/>
      <c r="FZ291" s="376"/>
      <c r="GA291" s="376"/>
      <c r="GB291" s="376"/>
      <c r="GC291" s="376"/>
      <c r="GD291" s="376"/>
      <c r="GE291" s="376"/>
      <c r="GF291" s="376"/>
      <c r="GG291" s="376"/>
      <c r="GH291" s="376"/>
      <c r="GI291" s="376"/>
      <c r="GJ291" s="376"/>
      <c r="GK291" s="376"/>
      <c r="GL291" s="376"/>
      <c r="GM291" s="376"/>
      <c r="GN291" s="376"/>
      <c r="GO291" s="376"/>
      <c r="GP291" s="376"/>
      <c r="GQ291" s="376"/>
      <c r="GR291" s="376"/>
      <c r="GS291" s="376"/>
      <c r="GT291" s="376"/>
      <c r="GU291" s="376"/>
      <c r="GV291" s="376"/>
      <c r="GW291" s="376"/>
      <c r="GX291" s="376"/>
      <c r="GY291" s="376"/>
      <c r="GZ291" s="376"/>
      <c r="HA291" s="376"/>
      <c r="HB291" s="376"/>
      <c r="HC291" s="376"/>
      <c r="HD291" s="376"/>
      <c r="HE291" s="376"/>
      <c r="HF291" s="376"/>
      <c r="HG291" s="376"/>
      <c r="HH291" s="376"/>
      <c r="HI291" s="376"/>
      <c r="HJ291" s="376"/>
      <c r="HK291" s="376"/>
      <c r="HL291" s="376"/>
      <c r="HM291" s="376"/>
      <c r="HN291" s="376"/>
      <c r="HO291" s="376"/>
      <c r="HP291" s="376"/>
      <c r="HQ291" s="376"/>
      <c r="HR291" s="376"/>
      <c r="HS291" s="376"/>
      <c r="HT291" s="376"/>
      <c r="HU291" s="376"/>
      <c r="HV291" s="376"/>
      <c r="HW291" s="376"/>
      <c r="HX291" s="376"/>
      <c r="HY291" s="376"/>
      <c r="HZ291" s="376"/>
      <c r="IA291" s="376"/>
      <c r="IB291" s="376"/>
      <c r="IC291" s="376"/>
      <c r="ID291" s="376"/>
      <c r="IE291" s="376"/>
      <c r="IF291" s="376"/>
      <c r="IG291" s="376"/>
      <c r="IH291" s="376"/>
      <c r="II291" s="376"/>
      <c r="IJ291" s="376"/>
    </row>
    <row r="292" spans="1:244" s="377" customFormat="1" ht="15" customHeight="1" x14ac:dyDescent="0.4">
      <c r="A292" s="410"/>
      <c r="B292" s="371"/>
      <c r="C292" s="354"/>
      <c r="D292" s="355"/>
      <c r="E292" s="374"/>
      <c r="F292" s="374"/>
      <c r="G292" s="374"/>
      <c r="H292" s="374"/>
      <c r="I292" s="374"/>
      <c r="J292" s="374"/>
      <c r="K292" s="374"/>
      <c r="L292" s="374"/>
      <c r="M292" s="374"/>
      <c r="N292" s="374"/>
      <c r="O292" s="374"/>
      <c r="P292" s="374"/>
      <c r="Q292" s="374"/>
      <c r="R292" s="374"/>
      <c r="S292" s="374"/>
      <c r="T292" s="374"/>
      <c r="U292" s="374"/>
      <c r="V292" s="374"/>
      <c r="W292" s="374"/>
      <c r="X292" s="369"/>
      <c r="Y292" s="369"/>
      <c r="Z292" s="369"/>
      <c r="AA292" s="369"/>
      <c r="AB292" s="369"/>
      <c r="AC292" s="369"/>
      <c r="AD292" s="369"/>
      <c r="AE292" s="369"/>
      <c r="AF292" s="369"/>
      <c r="AG292" s="369"/>
      <c r="AH292" s="369"/>
      <c r="AI292" s="369"/>
      <c r="AJ292" s="369"/>
      <c r="AK292" s="369"/>
      <c r="AL292" s="369"/>
      <c r="AM292" s="369"/>
      <c r="AN292" s="369"/>
      <c r="AO292" s="369"/>
      <c r="AP292" s="369"/>
      <c r="AQ292" s="369"/>
      <c r="AR292" s="372"/>
      <c r="AS292" s="372"/>
      <c r="AT292" s="372"/>
      <c r="AU292" s="373"/>
      <c r="AV292" s="11"/>
      <c r="AW292" s="11"/>
      <c r="AX292" s="11"/>
      <c r="AY292" s="8"/>
      <c r="AZ292" s="8"/>
      <c r="BA292" s="8"/>
      <c r="BB292" s="8"/>
      <c r="BC292" s="11"/>
      <c r="BD292" s="11"/>
      <c r="BE292" s="11"/>
      <c r="BF292" s="11"/>
      <c r="BG292" s="11"/>
      <c r="BH292" s="11"/>
      <c r="BI292" s="11"/>
      <c r="BJ292" s="11"/>
      <c r="BK292" s="8"/>
      <c r="BL292" s="8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375"/>
      <c r="EQ292" s="376"/>
      <c r="ER292" s="376"/>
      <c r="ES292" s="376"/>
      <c r="ET292" s="376"/>
      <c r="EU292" s="376"/>
      <c r="EV292" s="376"/>
      <c r="EW292" s="376"/>
      <c r="EX292" s="376"/>
      <c r="EY292" s="376"/>
      <c r="EZ292" s="376"/>
      <c r="FA292" s="376"/>
      <c r="FB292" s="376"/>
      <c r="FC292" s="376"/>
      <c r="FD292" s="376"/>
      <c r="FE292" s="376"/>
      <c r="FF292" s="376"/>
      <c r="FG292" s="376"/>
      <c r="FH292" s="376"/>
      <c r="FI292" s="376"/>
      <c r="FJ292" s="376"/>
      <c r="FK292" s="376"/>
      <c r="FL292" s="376"/>
      <c r="FM292" s="376"/>
      <c r="FN292" s="376"/>
      <c r="FO292" s="376"/>
      <c r="FP292" s="376"/>
      <c r="FQ292" s="376"/>
      <c r="FR292" s="376"/>
      <c r="FS292" s="376"/>
      <c r="FT292" s="376"/>
      <c r="FU292" s="376"/>
      <c r="FV292" s="376"/>
      <c r="FW292" s="376"/>
      <c r="FX292" s="376"/>
      <c r="FY292" s="376"/>
      <c r="FZ292" s="376"/>
      <c r="GA292" s="376"/>
      <c r="GB292" s="376"/>
      <c r="GC292" s="376"/>
      <c r="GD292" s="376"/>
      <c r="GE292" s="376"/>
      <c r="GF292" s="376"/>
      <c r="GG292" s="376"/>
      <c r="GH292" s="376"/>
      <c r="GI292" s="376"/>
      <c r="GJ292" s="376"/>
      <c r="GK292" s="376"/>
      <c r="GL292" s="376"/>
      <c r="GM292" s="376"/>
      <c r="GN292" s="376"/>
      <c r="GO292" s="376"/>
      <c r="GP292" s="376"/>
      <c r="GQ292" s="376"/>
      <c r="GR292" s="376"/>
      <c r="GS292" s="376"/>
      <c r="GT292" s="376"/>
      <c r="GU292" s="376"/>
      <c r="GV292" s="376"/>
      <c r="GW292" s="376"/>
      <c r="GX292" s="376"/>
      <c r="GY292" s="376"/>
      <c r="GZ292" s="376"/>
      <c r="HA292" s="376"/>
      <c r="HB292" s="376"/>
      <c r="HC292" s="376"/>
      <c r="HD292" s="376"/>
      <c r="HE292" s="376"/>
      <c r="HF292" s="376"/>
      <c r="HG292" s="376"/>
      <c r="HH292" s="376"/>
      <c r="HI292" s="376"/>
      <c r="HJ292" s="376"/>
      <c r="HK292" s="376"/>
      <c r="HL292" s="376"/>
      <c r="HM292" s="376"/>
      <c r="HN292" s="376"/>
      <c r="HO292" s="376"/>
      <c r="HP292" s="376"/>
      <c r="HQ292" s="376"/>
      <c r="HR292" s="376"/>
      <c r="HS292" s="376"/>
      <c r="HT292" s="376"/>
      <c r="HU292" s="376"/>
      <c r="HV292" s="376"/>
      <c r="HW292" s="376"/>
      <c r="HX292" s="376"/>
      <c r="HY292" s="376"/>
      <c r="HZ292" s="376"/>
      <c r="IA292" s="376"/>
      <c r="IB292" s="376"/>
      <c r="IC292" s="376"/>
      <c r="ID292" s="376"/>
      <c r="IE292" s="376"/>
      <c r="IF292" s="376"/>
      <c r="IG292" s="376"/>
      <c r="IH292" s="376"/>
      <c r="II292" s="376"/>
      <c r="IJ292" s="376"/>
    </row>
    <row r="293" spans="1:244" s="377" customFormat="1" ht="15" customHeight="1" x14ac:dyDescent="0.4">
      <c r="A293" s="410"/>
      <c r="B293" s="371"/>
      <c r="C293" s="354"/>
      <c r="D293" s="355"/>
      <c r="E293" s="374"/>
      <c r="F293" s="374"/>
      <c r="G293" s="374"/>
      <c r="H293" s="374"/>
      <c r="I293" s="374"/>
      <c r="J293" s="374"/>
      <c r="K293" s="374"/>
      <c r="L293" s="374"/>
      <c r="M293" s="374"/>
      <c r="N293" s="374"/>
      <c r="O293" s="374"/>
      <c r="P293" s="374"/>
      <c r="Q293" s="374"/>
      <c r="R293" s="374"/>
      <c r="S293" s="374"/>
      <c r="T293" s="374"/>
      <c r="U293" s="374"/>
      <c r="V293" s="374"/>
      <c r="W293" s="374"/>
      <c r="X293" s="369"/>
      <c r="Y293" s="369"/>
      <c r="Z293" s="369"/>
      <c r="AA293" s="369"/>
      <c r="AB293" s="369"/>
      <c r="AC293" s="369"/>
      <c r="AD293" s="369"/>
      <c r="AE293" s="369"/>
      <c r="AF293" s="369"/>
      <c r="AG293" s="369"/>
      <c r="AH293" s="369"/>
      <c r="AI293" s="369"/>
      <c r="AJ293" s="369"/>
      <c r="AK293" s="369"/>
      <c r="AL293" s="369"/>
      <c r="AM293" s="369"/>
      <c r="AN293" s="369"/>
      <c r="AO293" s="369"/>
      <c r="AP293" s="369"/>
      <c r="AQ293" s="369"/>
      <c r="AR293" s="372"/>
      <c r="AS293" s="372"/>
      <c r="AT293" s="372"/>
      <c r="AU293" s="373"/>
      <c r="AV293" s="11"/>
      <c r="AW293" s="11"/>
      <c r="AX293" s="11"/>
      <c r="AY293" s="8"/>
      <c r="AZ293" s="8"/>
      <c r="BA293" s="8"/>
      <c r="BB293" s="8"/>
      <c r="BC293" s="11"/>
      <c r="BD293" s="11"/>
      <c r="BE293" s="11"/>
      <c r="BF293" s="11"/>
      <c r="BG293" s="11"/>
      <c r="BH293" s="11"/>
      <c r="BI293" s="11"/>
      <c r="BJ293" s="11"/>
      <c r="BK293" s="8"/>
      <c r="BL293" s="8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375"/>
      <c r="EQ293" s="376"/>
      <c r="ER293" s="376"/>
      <c r="ES293" s="376"/>
      <c r="ET293" s="376"/>
      <c r="EU293" s="376"/>
      <c r="EV293" s="376"/>
      <c r="EW293" s="376"/>
      <c r="EX293" s="376"/>
      <c r="EY293" s="376"/>
      <c r="EZ293" s="376"/>
      <c r="FA293" s="376"/>
      <c r="FB293" s="376"/>
      <c r="FC293" s="376"/>
      <c r="FD293" s="376"/>
      <c r="FE293" s="376"/>
      <c r="FF293" s="376"/>
      <c r="FG293" s="376"/>
      <c r="FH293" s="376"/>
      <c r="FI293" s="376"/>
      <c r="FJ293" s="376"/>
      <c r="FK293" s="376"/>
      <c r="FL293" s="376"/>
      <c r="FM293" s="376"/>
      <c r="FN293" s="376"/>
      <c r="FO293" s="376"/>
      <c r="FP293" s="376"/>
      <c r="FQ293" s="376"/>
      <c r="FR293" s="376"/>
      <c r="FS293" s="376"/>
      <c r="FT293" s="376"/>
      <c r="FU293" s="376"/>
      <c r="FV293" s="376"/>
      <c r="FW293" s="376"/>
      <c r="FX293" s="376"/>
      <c r="FY293" s="376"/>
      <c r="FZ293" s="376"/>
      <c r="GA293" s="376"/>
      <c r="GB293" s="376"/>
      <c r="GC293" s="376"/>
      <c r="GD293" s="376"/>
      <c r="GE293" s="376"/>
      <c r="GF293" s="376"/>
      <c r="GG293" s="376"/>
      <c r="GH293" s="376"/>
      <c r="GI293" s="376"/>
      <c r="GJ293" s="376"/>
      <c r="GK293" s="376"/>
      <c r="GL293" s="376"/>
      <c r="GM293" s="376"/>
      <c r="GN293" s="376"/>
      <c r="GO293" s="376"/>
      <c r="GP293" s="376"/>
      <c r="GQ293" s="376"/>
      <c r="GR293" s="376"/>
      <c r="GS293" s="376"/>
      <c r="GT293" s="376"/>
      <c r="GU293" s="376"/>
      <c r="GV293" s="376"/>
      <c r="GW293" s="376"/>
      <c r="GX293" s="376"/>
      <c r="GY293" s="376"/>
      <c r="GZ293" s="376"/>
      <c r="HA293" s="376"/>
      <c r="HB293" s="376"/>
      <c r="HC293" s="376"/>
      <c r="HD293" s="376"/>
      <c r="HE293" s="376"/>
      <c r="HF293" s="376"/>
      <c r="HG293" s="376"/>
      <c r="HH293" s="376"/>
      <c r="HI293" s="376"/>
      <c r="HJ293" s="376"/>
      <c r="HK293" s="376"/>
      <c r="HL293" s="376"/>
      <c r="HM293" s="376"/>
      <c r="HN293" s="376"/>
      <c r="HO293" s="376"/>
      <c r="HP293" s="376"/>
      <c r="HQ293" s="376"/>
      <c r="HR293" s="376"/>
      <c r="HS293" s="376"/>
      <c r="HT293" s="376"/>
      <c r="HU293" s="376"/>
      <c r="HV293" s="376"/>
      <c r="HW293" s="376"/>
      <c r="HX293" s="376"/>
      <c r="HY293" s="376"/>
      <c r="HZ293" s="376"/>
      <c r="IA293" s="376"/>
      <c r="IB293" s="376"/>
      <c r="IC293" s="376"/>
      <c r="ID293" s="376"/>
      <c r="IE293" s="376"/>
      <c r="IF293" s="376"/>
      <c r="IG293" s="376"/>
      <c r="IH293" s="376"/>
      <c r="II293" s="376"/>
      <c r="IJ293" s="376"/>
    </row>
    <row r="294" spans="1:244" s="377" customFormat="1" ht="15" customHeight="1" x14ac:dyDescent="0.4">
      <c r="A294" s="410"/>
      <c r="B294" s="371"/>
      <c r="C294" s="354"/>
      <c r="D294" s="355"/>
      <c r="E294" s="374"/>
      <c r="F294" s="374"/>
      <c r="G294" s="374"/>
      <c r="H294" s="374"/>
      <c r="I294" s="374"/>
      <c r="J294" s="374"/>
      <c r="K294" s="374"/>
      <c r="L294" s="374"/>
      <c r="M294" s="374"/>
      <c r="N294" s="374"/>
      <c r="O294" s="374"/>
      <c r="P294" s="374"/>
      <c r="Q294" s="374"/>
      <c r="R294" s="374"/>
      <c r="S294" s="374"/>
      <c r="T294" s="374"/>
      <c r="U294" s="374"/>
      <c r="V294" s="374"/>
      <c r="W294" s="374"/>
      <c r="X294" s="369"/>
      <c r="Y294" s="369"/>
      <c r="Z294" s="369"/>
      <c r="AA294" s="369"/>
      <c r="AB294" s="369"/>
      <c r="AC294" s="369"/>
      <c r="AD294" s="369"/>
      <c r="AE294" s="369"/>
      <c r="AF294" s="369"/>
      <c r="AG294" s="369"/>
      <c r="AH294" s="369"/>
      <c r="AI294" s="369"/>
      <c r="AJ294" s="369"/>
      <c r="AK294" s="369"/>
      <c r="AL294" s="369"/>
      <c r="AM294" s="369"/>
      <c r="AN294" s="369"/>
      <c r="AO294" s="369"/>
      <c r="AP294" s="369"/>
      <c r="AQ294" s="369"/>
      <c r="AR294" s="372"/>
      <c r="AS294" s="372"/>
      <c r="AT294" s="372"/>
      <c r="AU294" s="373"/>
      <c r="AV294" s="11"/>
      <c r="AW294" s="11"/>
      <c r="AX294" s="11"/>
      <c r="AY294" s="8"/>
      <c r="AZ294" s="8"/>
      <c r="BA294" s="8"/>
      <c r="BB294" s="8"/>
      <c r="BC294" s="11"/>
      <c r="BD294" s="11"/>
      <c r="BE294" s="11"/>
      <c r="BF294" s="11"/>
      <c r="BG294" s="11"/>
      <c r="BH294" s="11"/>
      <c r="BI294" s="11"/>
      <c r="BJ294" s="11"/>
      <c r="BK294" s="8"/>
      <c r="BL294" s="8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375"/>
      <c r="EQ294" s="376"/>
      <c r="ER294" s="376"/>
      <c r="ES294" s="376"/>
      <c r="ET294" s="376"/>
      <c r="EU294" s="376"/>
      <c r="EV294" s="376"/>
      <c r="EW294" s="376"/>
      <c r="EX294" s="376"/>
      <c r="EY294" s="376"/>
      <c r="EZ294" s="376"/>
      <c r="FA294" s="376"/>
      <c r="FB294" s="376"/>
      <c r="FC294" s="376"/>
      <c r="FD294" s="376"/>
      <c r="FE294" s="376"/>
      <c r="FF294" s="376"/>
      <c r="FG294" s="376"/>
      <c r="FH294" s="376"/>
      <c r="FI294" s="376"/>
      <c r="FJ294" s="376"/>
      <c r="FK294" s="376"/>
      <c r="FL294" s="376"/>
      <c r="FM294" s="376"/>
      <c r="FN294" s="376"/>
      <c r="FO294" s="376"/>
      <c r="FP294" s="376"/>
      <c r="FQ294" s="376"/>
      <c r="FR294" s="376"/>
      <c r="FS294" s="376"/>
      <c r="FT294" s="376"/>
      <c r="FU294" s="376"/>
      <c r="FV294" s="376"/>
      <c r="FW294" s="376"/>
      <c r="FX294" s="376"/>
      <c r="FY294" s="376"/>
      <c r="FZ294" s="376"/>
      <c r="GA294" s="376"/>
      <c r="GB294" s="376"/>
      <c r="GC294" s="376"/>
      <c r="GD294" s="376"/>
      <c r="GE294" s="376"/>
      <c r="GF294" s="376"/>
      <c r="GG294" s="376"/>
      <c r="GH294" s="376"/>
      <c r="GI294" s="376"/>
      <c r="GJ294" s="376"/>
      <c r="GK294" s="376"/>
      <c r="GL294" s="376"/>
      <c r="GM294" s="376"/>
      <c r="GN294" s="376"/>
      <c r="GO294" s="376"/>
      <c r="GP294" s="376"/>
      <c r="GQ294" s="376"/>
      <c r="GR294" s="376"/>
      <c r="GS294" s="376"/>
      <c r="GT294" s="376"/>
      <c r="GU294" s="376"/>
      <c r="GV294" s="376"/>
      <c r="GW294" s="376"/>
      <c r="GX294" s="376"/>
      <c r="GY294" s="376"/>
      <c r="GZ294" s="376"/>
      <c r="HA294" s="376"/>
      <c r="HB294" s="376"/>
      <c r="HC294" s="376"/>
      <c r="HD294" s="376"/>
      <c r="HE294" s="376"/>
      <c r="HF294" s="376"/>
      <c r="HG294" s="376"/>
      <c r="HH294" s="376"/>
      <c r="HI294" s="376"/>
      <c r="HJ294" s="376"/>
      <c r="HK294" s="376"/>
      <c r="HL294" s="376"/>
      <c r="HM294" s="376"/>
      <c r="HN294" s="376"/>
      <c r="HO294" s="376"/>
      <c r="HP294" s="376"/>
      <c r="HQ294" s="376"/>
      <c r="HR294" s="376"/>
      <c r="HS294" s="376"/>
      <c r="HT294" s="376"/>
      <c r="HU294" s="376"/>
      <c r="HV294" s="376"/>
      <c r="HW294" s="376"/>
      <c r="HX294" s="376"/>
      <c r="HY294" s="376"/>
      <c r="HZ294" s="376"/>
      <c r="IA294" s="376"/>
      <c r="IB294" s="376"/>
      <c r="IC294" s="376"/>
      <c r="ID294" s="376"/>
      <c r="IE294" s="376"/>
      <c r="IF294" s="376"/>
      <c r="IG294" s="376"/>
      <c r="IH294" s="376"/>
      <c r="II294" s="376"/>
      <c r="IJ294" s="376"/>
    </row>
    <row r="295" spans="1:244" s="377" customFormat="1" ht="15" customHeight="1" x14ac:dyDescent="0.4">
      <c r="A295" s="410"/>
      <c r="B295" s="371"/>
      <c r="C295" s="354"/>
      <c r="D295" s="355"/>
      <c r="E295" s="374"/>
      <c r="F295" s="374"/>
      <c r="G295" s="374"/>
      <c r="H295" s="374"/>
      <c r="I295" s="374"/>
      <c r="J295" s="374"/>
      <c r="K295" s="374"/>
      <c r="L295" s="374"/>
      <c r="M295" s="374"/>
      <c r="N295" s="374"/>
      <c r="O295" s="374"/>
      <c r="P295" s="374"/>
      <c r="Q295" s="374"/>
      <c r="R295" s="374"/>
      <c r="S295" s="374"/>
      <c r="T295" s="374"/>
      <c r="U295" s="374"/>
      <c r="V295" s="374"/>
      <c r="W295" s="374"/>
      <c r="X295" s="369"/>
      <c r="Y295" s="369"/>
      <c r="Z295" s="369"/>
      <c r="AA295" s="369"/>
      <c r="AB295" s="369"/>
      <c r="AC295" s="369"/>
      <c r="AD295" s="369"/>
      <c r="AE295" s="369"/>
      <c r="AF295" s="369"/>
      <c r="AG295" s="369"/>
      <c r="AH295" s="369"/>
      <c r="AI295" s="369"/>
      <c r="AJ295" s="369"/>
      <c r="AK295" s="369"/>
      <c r="AL295" s="369"/>
      <c r="AM295" s="369"/>
      <c r="AN295" s="369"/>
      <c r="AO295" s="369"/>
      <c r="AP295" s="369"/>
      <c r="AQ295" s="369"/>
      <c r="AR295" s="372"/>
      <c r="AS295" s="372"/>
      <c r="AT295" s="372"/>
      <c r="AU295" s="373"/>
      <c r="AV295" s="11"/>
      <c r="AW295" s="11"/>
      <c r="AX295" s="11"/>
      <c r="AY295" s="8"/>
      <c r="AZ295" s="8"/>
      <c r="BA295" s="8"/>
      <c r="BB295" s="8"/>
      <c r="BC295" s="11"/>
      <c r="BD295" s="11"/>
      <c r="BE295" s="11"/>
      <c r="BF295" s="11"/>
      <c r="BG295" s="11"/>
      <c r="BH295" s="11"/>
      <c r="BI295" s="11"/>
      <c r="BJ295" s="11"/>
      <c r="BK295" s="8"/>
      <c r="BL295" s="8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375"/>
      <c r="EQ295" s="376"/>
      <c r="ER295" s="376"/>
      <c r="ES295" s="376"/>
      <c r="ET295" s="376"/>
      <c r="EU295" s="376"/>
      <c r="EV295" s="376"/>
      <c r="EW295" s="376"/>
      <c r="EX295" s="376"/>
      <c r="EY295" s="376"/>
      <c r="EZ295" s="376"/>
      <c r="FA295" s="376"/>
      <c r="FB295" s="376"/>
      <c r="FC295" s="376"/>
      <c r="FD295" s="376"/>
      <c r="FE295" s="376"/>
      <c r="FF295" s="376"/>
      <c r="FG295" s="376"/>
      <c r="FH295" s="376"/>
      <c r="FI295" s="376"/>
      <c r="FJ295" s="376"/>
      <c r="FK295" s="376"/>
      <c r="FL295" s="376"/>
      <c r="FM295" s="376"/>
      <c r="FN295" s="376"/>
      <c r="FO295" s="376"/>
      <c r="FP295" s="376"/>
      <c r="FQ295" s="376"/>
      <c r="FR295" s="376"/>
      <c r="FS295" s="376"/>
      <c r="FT295" s="376"/>
      <c r="FU295" s="376"/>
      <c r="FV295" s="376"/>
      <c r="FW295" s="376"/>
      <c r="FX295" s="376"/>
      <c r="FY295" s="376"/>
      <c r="FZ295" s="376"/>
      <c r="GA295" s="376"/>
      <c r="GB295" s="376"/>
      <c r="GC295" s="376"/>
      <c r="GD295" s="376"/>
      <c r="GE295" s="376"/>
      <c r="GF295" s="376"/>
      <c r="GG295" s="376"/>
      <c r="GH295" s="376"/>
      <c r="GI295" s="376"/>
      <c r="GJ295" s="376"/>
      <c r="GK295" s="376"/>
      <c r="GL295" s="376"/>
      <c r="GM295" s="376"/>
      <c r="GN295" s="376"/>
      <c r="GO295" s="376"/>
      <c r="GP295" s="376"/>
      <c r="GQ295" s="376"/>
      <c r="GR295" s="376"/>
      <c r="GS295" s="376"/>
      <c r="GT295" s="376"/>
      <c r="GU295" s="376"/>
      <c r="GV295" s="376"/>
      <c r="GW295" s="376"/>
      <c r="GX295" s="376"/>
      <c r="GY295" s="376"/>
      <c r="GZ295" s="376"/>
      <c r="HA295" s="376"/>
      <c r="HB295" s="376"/>
      <c r="HC295" s="376"/>
      <c r="HD295" s="376"/>
      <c r="HE295" s="376"/>
      <c r="HF295" s="376"/>
      <c r="HG295" s="376"/>
      <c r="HH295" s="376"/>
      <c r="HI295" s="376"/>
      <c r="HJ295" s="376"/>
      <c r="HK295" s="376"/>
      <c r="HL295" s="376"/>
      <c r="HM295" s="376"/>
      <c r="HN295" s="376"/>
      <c r="HO295" s="376"/>
      <c r="HP295" s="376"/>
      <c r="HQ295" s="376"/>
      <c r="HR295" s="376"/>
      <c r="HS295" s="376"/>
      <c r="HT295" s="376"/>
      <c r="HU295" s="376"/>
      <c r="HV295" s="376"/>
      <c r="HW295" s="376"/>
      <c r="HX295" s="376"/>
      <c r="HY295" s="376"/>
      <c r="HZ295" s="376"/>
      <c r="IA295" s="376"/>
      <c r="IB295" s="376"/>
      <c r="IC295" s="376"/>
      <c r="ID295" s="376"/>
      <c r="IE295" s="376"/>
      <c r="IF295" s="376"/>
      <c r="IG295" s="376"/>
      <c r="IH295" s="376"/>
      <c r="II295" s="376"/>
      <c r="IJ295" s="376"/>
    </row>
    <row r="296" spans="1:244" s="377" customFormat="1" ht="15" customHeight="1" x14ac:dyDescent="0.4">
      <c r="A296" s="410"/>
      <c r="B296" s="371"/>
      <c r="C296" s="354"/>
      <c r="D296" s="355"/>
      <c r="E296" s="374"/>
      <c r="F296" s="374"/>
      <c r="G296" s="374"/>
      <c r="H296" s="374"/>
      <c r="I296" s="374"/>
      <c r="J296" s="374"/>
      <c r="K296" s="374"/>
      <c r="L296" s="374"/>
      <c r="M296" s="374"/>
      <c r="N296" s="374"/>
      <c r="O296" s="374"/>
      <c r="P296" s="374"/>
      <c r="Q296" s="374"/>
      <c r="R296" s="374"/>
      <c r="S296" s="374"/>
      <c r="T296" s="374"/>
      <c r="U296" s="374"/>
      <c r="V296" s="374"/>
      <c r="W296" s="374"/>
      <c r="X296" s="369"/>
      <c r="Y296" s="369"/>
      <c r="Z296" s="369"/>
      <c r="AA296" s="369"/>
      <c r="AB296" s="369"/>
      <c r="AC296" s="369"/>
      <c r="AD296" s="369"/>
      <c r="AE296" s="369"/>
      <c r="AF296" s="369"/>
      <c r="AG296" s="369"/>
      <c r="AH296" s="369"/>
      <c r="AI296" s="369"/>
      <c r="AJ296" s="369"/>
      <c r="AK296" s="369"/>
      <c r="AL296" s="369"/>
      <c r="AM296" s="369"/>
      <c r="AN296" s="369"/>
      <c r="AO296" s="369"/>
      <c r="AP296" s="369"/>
      <c r="AQ296" s="369"/>
      <c r="AR296" s="372"/>
      <c r="AS296" s="372"/>
      <c r="AT296" s="372"/>
      <c r="AU296" s="373"/>
      <c r="AV296" s="11"/>
      <c r="AW296" s="11"/>
      <c r="AX296" s="11"/>
      <c r="AY296" s="8"/>
      <c r="AZ296" s="8"/>
      <c r="BA296" s="8"/>
      <c r="BB296" s="8"/>
      <c r="BC296" s="11"/>
      <c r="BD296" s="11"/>
      <c r="BE296" s="11"/>
      <c r="BF296" s="11"/>
      <c r="BG296" s="11"/>
      <c r="BH296" s="11"/>
      <c r="BI296" s="11"/>
      <c r="BJ296" s="11"/>
      <c r="BK296" s="8"/>
      <c r="BL296" s="8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375"/>
      <c r="EQ296" s="376"/>
      <c r="ER296" s="376"/>
      <c r="ES296" s="376"/>
      <c r="ET296" s="376"/>
      <c r="EU296" s="376"/>
      <c r="EV296" s="376"/>
      <c r="EW296" s="376"/>
      <c r="EX296" s="376"/>
      <c r="EY296" s="376"/>
      <c r="EZ296" s="376"/>
      <c r="FA296" s="376"/>
      <c r="FB296" s="376"/>
      <c r="FC296" s="376"/>
      <c r="FD296" s="376"/>
      <c r="FE296" s="376"/>
      <c r="FF296" s="376"/>
      <c r="FG296" s="376"/>
      <c r="FH296" s="376"/>
      <c r="FI296" s="376"/>
      <c r="FJ296" s="376"/>
      <c r="FK296" s="376"/>
      <c r="FL296" s="376"/>
      <c r="FM296" s="376"/>
      <c r="FN296" s="376"/>
      <c r="FO296" s="376"/>
      <c r="FP296" s="376"/>
      <c r="FQ296" s="376"/>
      <c r="FR296" s="376"/>
      <c r="FS296" s="376"/>
      <c r="FT296" s="376"/>
      <c r="FU296" s="376"/>
      <c r="FV296" s="376"/>
      <c r="FW296" s="376"/>
      <c r="FX296" s="376"/>
      <c r="FY296" s="376"/>
      <c r="FZ296" s="376"/>
      <c r="GA296" s="376"/>
      <c r="GB296" s="376"/>
      <c r="GC296" s="376"/>
      <c r="GD296" s="376"/>
      <c r="GE296" s="376"/>
      <c r="GF296" s="376"/>
      <c r="GG296" s="376"/>
      <c r="GH296" s="376"/>
      <c r="GI296" s="376"/>
      <c r="GJ296" s="376"/>
      <c r="GK296" s="376"/>
      <c r="GL296" s="376"/>
      <c r="GM296" s="376"/>
      <c r="GN296" s="376"/>
      <c r="GO296" s="376"/>
      <c r="GP296" s="376"/>
      <c r="GQ296" s="376"/>
      <c r="GR296" s="376"/>
      <c r="GS296" s="376"/>
      <c r="GT296" s="376"/>
      <c r="GU296" s="376"/>
      <c r="GV296" s="376"/>
      <c r="GW296" s="376"/>
      <c r="GX296" s="376"/>
      <c r="GY296" s="376"/>
      <c r="GZ296" s="376"/>
      <c r="HA296" s="376"/>
      <c r="HB296" s="376"/>
      <c r="HC296" s="376"/>
      <c r="HD296" s="376"/>
      <c r="HE296" s="376"/>
      <c r="HF296" s="376"/>
      <c r="HG296" s="376"/>
      <c r="HH296" s="376"/>
      <c r="HI296" s="376"/>
      <c r="HJ296" s="376"/>
      <c r="HK296" s="376"/>
      <c r="HL296" s="376"/>
      <c r="HM296" s="376"/>
      <c r="HN296" s="376"/>
      <c r="HO296" s="376"/>
      <c r="HP296" s="376"/>
      <c r="HQ296" s="376"/>
      <c r="HR296" s="376"/>
      <c r="HS296" s="376"/>
      <c r="HT296" s="376"/>
      <c r="HU296" s="376"/>
      <c r="HV296" s="376"/>
      <c r="HW296" s="376"/>
      <c r="HX296" s="376"/>
      <c r="HY296" s="376"/>
      <c r="HZ296" s="376"/>
      <c r="IA296" s="376"/>
      <c r="IB296" s="376"/>
      <c r="IC296" s="376"/>
      <c r="ID296" s="376"/>
      <c r="IE296" s="376"/>
      <c r="IF296" s="376"/>
      <c r="IG296" s="376"/>
      <c r="IH296" s="376"/>
      <c r="II296" s="376"/>
      <c r="IJ296" s="376"/>
    </row>
    <row r="297" spans="1:244" s="377" customFormat="1" ht="15" customHeight="1" x14ac:dyDescent="0.4">
      <c r="A297" s="410"/>
      <c r="B297" s="371"/>
      <c r="C297" s="354"/>
      <c r="D297" s="355"/>
      <c r="E297" s="374"/>
      <c r="F297" s="374"/>
      <c r="G297" s="374"/>
      <c r="H297" s="374"/>
      <c r="I297" s="374"/>
      <c r="J297" s="374"/>
      <c r="K297" s="374"/>
      <c r="L297" s="374"/>
      <c r="M297" s="374"/>
      <c r="N297" s="374"/>
      <c r="O297" s="374"/>
      <c r="P297" s="374"/>
      <c r="Q297" s="374"/>
      <c r="R297" s="374"/>
      <c r="S297" s="374"/>
      <c r="T297" s="374"/>
      <c r="U297" s="374"/>
      <c r="V297" s="374"/>
      <c r="W297" s="374"/>
      <c r="X297" s="369"/>
      <c r="Y297" s="369"/>
      <c r="Z297" s="369"/>
      <c r="AA297" s="369"/>
      <c r="AB297" s="369"/>
      <c r="AC297" s="369"/>
      <c r="AD297" s="369"/>
      <c r="AE297" s="369"/>
      <c r="AF297" s="369"/>
      <c r="AG297" s="369"/>
      <c r="AH297" s="369"/>
      <c r="AI297" s="369"/>
      <c r="AJ297" s="369"/>
      <c r="AK297" s="369"/>
      <c r="AL297" s="369"/>
      <c r="AM297" s="369"/>
      <c r="AN297" s="369"/>
      <c r="AO297" s="369"/>
      <c r="AP297" s="369"/>
      <c r="AQ297" s="369"/>
      <c r="AR297" s="372"/>
      <c r="AS297" s="372"/>
      <c r="AT297" s="372"/>
      <c r="AU297" s="373"/>
      <c r="AV297" s="11"/>
      <c r="AW297" s="11"/>
      <c r="AX297" s="11"/>
      <c r="AY297" s="8"/>
      <c r="AZ297" s="8"/>
      <c r="BA297" s="8"/>
      <c r="BB297" s="8"/>
      <c r="BC297" s="11"/>
      <c r="BD297" s="11"/>
      <c r="BE297" s="11"/>
      <c r="BF297" s="11"/>
      <c r="BG297" s="11"/>
      <c r="BH297" s="11"/>
      <c r="BI297" s="11"/>
      <c r="BJ297" s="11"/>
      <c r="BK297" s="8"/>
      <c r="BL297" s="8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375"/>
      <c r="EQ297" s="376"/>
      <c r="ER297" s="376"/>
      <c r="ES297" s="376"/>
      <c r="ET297" s="376"/>
      <c r="EU297" s="376"/>
      <c r="EV297" s="376"/>
      <c r="EW297" s="376"/>
      <c r="EX297" s="376"/>
      <c r="EY297" s="376"/>
      <c r="EZ297" s="376"/>
      <c r="FA297" s="376"/>
      <c r="FB297" s="376"/>
      <c r="FC297" s="376"/>
      <c r="FD297" s="376"/>
      <c r="FE297" s="376"/>
      <c r="FF297" s="376"/>
      <c r="FG297" s="376"/>
      <c r="FH297" s="376"/>
      <c r="FI297" s="376"/>
      <c r="FJ297" s="376"/>
      <c r="FK297" s="376"/>
      <c r="FL297" s="376"/>
      <c r="FM297" s="376"/>
      <c r="FN297" s="376"/>
      <c r="FO297" s="376"/>
      <c r="FP297" s="376"/>
      <c r="FQ297" s="376"/>
      <c r="FR297" s="376"/>
      <c r="FS297" s="376"/>
      <c r="FT297" s="376"/>
      <c r="FU297" s="376"/>
      <c r="FV297" s="376"/>
      <c r="FW297" s="376"/>
      <c r="FX297" s="376"/>
      <c r="FY297" s="376"/>
      <c r="FZ297" s="376"/>
      <c r="GA297" s="376"/>
      <c r="GB297" s="376"/>
      <c r="GC297" s="376"/>
      <c r="GD297" s="376"/>
      <c r="GE297" s="376"/>
      <c r="GF297" s="376"/>
      <c r="GG297" s="376"/>
      <c r="GH297" s="376"/>
      <c r="GI297" s="376"/>
      <c r="GJ297" s="376"/>
      <c r="GK297" s="376"/>
      <c r="GL297" s="376"/>
      <c r="GM297" s="376"/>
      <c r="GN297" s="376"/>
      <c r="GO297" s="376"/>
      <c r="GP297" s="376"/>
      <c r="GQ297" s="376"/>
      <c r="GR297" s="376"/>
      <c r="GS297" s="376"/>
      <c r="GT297" s="376"/>
      <c r="GU297" s="376"/>
      <c r="GV297" s="376"/>
      <c r="GW297" s="376"/>
      <c r="GX297" s="376"/>
      <c r="GY297" s="376"/>
      <c r="GZ297" s="376"/>
      <c r="HA297" s="376"/>
      <c r="HB297" s="376"/>
      <c r="HC297" s="376"/>
      <c r="HD297" s="376"/>
      <c r="HE297" s="376"/>
      <c r="HF297" s="376"/>
      <c r="HG297" s="376"/>
      <c r="HH297" s="376"/>
      <c r="HI297" s="376"/>
      <c r="HJ297" s="376"/>
      <c r="HK297" s="376"/>
      <c r="HL297" s="376"/>
      <c r="HM297" s="376"/>
      <c r="HN297" s="376"/>
      <c r="HO297" s="376"/>
      <c r="HP297" s="376"/>
      <c r="HQ297" s="376"/>
      <c r="HR297" s="376"/>
      <c r="HS297" s="376"/>
      <c r="HT297" s="376"/>
      <c r="HU297" s="376"/>
      <c r="HV297" s="376"/>
      <c r="HW297" s="376"/>
      <c r="HX297" s="376"/>
      <c r="HY297" s="376"/>
      <c r="HZ297" s="376"/>
      <c r="IA297" s="376"/>
      <c r="IB297" s="376"/>
      <c r="IC297" s="376"/>
      <c r="ID297" s="376"/>
      <c r="IE297" s="376"/>
      <c r="IF297" s="376"/>
      <c r="IG297" s="376"/>
      <c r="IH297" s="376"/>
      <c r="II297" s="376"/>
      <c r="IJ297" s="376"/>
    </row>
    <row r="298" spans="1:244" s="377" customFormat="1" ht="15" customHeight="1" x14ac:dyDescent="0.4">
      <c r="A298" s="410"/>
      <c r="B298" s="371"/>
      <c r="C298" s="354"/>
      <c r="D298" s="355"/>
      <c r="E298" s="374"/>
      <c r="F298" s="374"/>
      <c r="G298" s="374"/>
      <c r="H298" s="374"/>
      <c r="I298" s="374"/>
      <c r="J298" s="374"/>
      <c r="K298" s="374"/>
      <c r="L298" s="374"/>
      <c r="M298" s="374"/>
      <c r="N298" s="374"/>
      <c r="O298" s="374"/>
      <c r="P298" s="374"/>
      <c r="Q298" s="374"/>
      <c r="R298" s="374"/>
      <c r="S298" s="374"/>
      <c r="T298" s="374"/>
      <c r="U298" s="374"/>
      <c r="V298" s="374"/>
      <c r="W298" s="374"/>
      <c r="X298" s="369"/>
      <c r="Y298" s="369"/>
      <c r="Z298" s="369"/>
      <c r="AA298" s="369"/>
      <c r="AB298" s="369"/>
      <c r="AC298" s="369"/>
      <c r="AD298" s="369"/>
      <c r="AE298" s="369"/>
      <c r="AF298" s="369"/>
      <c r="AG298" s="369"/>
      <c r="AH298" s="369"/>
      <c r="AI298" s="369"/>
      <c r="AJ298" s="369"/>
      <c r="AK298" s="369"/>
      <c r="AL298" s="369"/>
      <c r="AM298" s="369"/>
      <c r="AN298" s="369"/>
      <c r="AO298" s="369"/>
      <c r="AP298" s="369"/>
      <c r="AQ298" s="369"/>
      <c r="AR298" s="372"/>
      <c r="AS298" s="372"/>
      <c r="AT298" s="372"/>
      <c r="AU298" s="373"/>
      <c r="AV298" s="11"/>
      <c r="AW298" s="11"/>
      <c r="AX298" s="11"/>
      <c r="AY298" s="8"/>
      <c r="AZ298" s="8"/>
      <c r="BA298" s="8"/>
      <c r="BB298" s="8"/>
      <c r="BC298" s="11"/>
      <c r="BD298" s="11"/>
      <c r="BE298" s="11"/>
      <c r="BF298" s="11"/>
      <c r="BG298" s="11"/>
      <c r="BH298" s="11"/>
      <c r="BI298" s="11"/>
      <c r="BJ298" s="11"/>
      <c r="BK298" s="8"/>
      <c r="BL298" s="8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375"/>
      <c r="EQ298" s="376"/>
      <c r="ER298" s="376"/>
      <c r="ES298" s="376"/>
      <c r="ET298" s="376"/>
      <c r="EU298" s="376"/>
      <c r="EV298" s="376"/>
      <c r="EW298" s="376"/>
      <c r="EX298" s="376"/>
      <c r="EY298" s="376"/>
      <c r="EZ298" s="376"/>
      <c r="FA298" s="376"/>
      <c r="FB298" s="376"/>
      <c r="FC298" s="376"/>
      <c r="FD298" s="376"/>
      <c r="FE298" s="376"/>
      <c r="FF298" s="376"/>
      <c r="FG298" s="376"/>
      <c r="FH298" s="376"/>
      <c r="FI298" s="376"/>
      <c r="FJ298" s="376"/>
      <c r="FK298" s="376"/>
      <c r="FL298" s="376"/>
      <c r="FM298" s="376"/>
      <c r="FN298" s="376"/>
      <c r="FO298" s="376"/>
      <c r="FP298" s="376"/>
      <c r="FQ298" s="376"/>
      <c r="FR298" s="376"/>
      <c r="FS298" s="376"/>
      <c r="FT298" s="376"/>
      <c r="FU298" s="376"/>
      <c r="FV298" s="376"/>
      <c r="FW298" s="376"/>
      <c r="FX298" s="376"/>
      <c r="FY298" s="376"/>
      <c r="FZ298" s="376"/>
      <c r="GA298" s="376"/>
      <c r="GB298" s="376"/>
      <c r="GC298" s="376"/>
      <c r="GD298" s="376"/>
      <c r="GE298" s="376"/>
      <c r="GF298" s="376"/>
      <c r="GG298" s="376"/>
      <c r="GH298" s="376"/>
      <c r="GI298" s="376"/>
      <c r="GJ298" s="376"/>
      <c r="GK298" s="376"/>
      <c r="GL298" s="376"/>
      <c r="GM298" s="376"/>
      <c r="GN298" s="376"/>
      <c r="GO298" s="376"/>
      <c r="GP298" s="376"/>
      <c r="GQ298" s="376"/>
      <c r="GR298" s="376"/>
      <c r="GS298" s="376"/>
      <c r="GT298" s="376"/>
      <c r="GU298" s="376"/>
      <c r="GV298" s="376"/>
      <c r="GW298" s="376"/>
      <c r="GX298" s="376"/>
      <c r="GY298" s="376"/>
      <c r="GZ298" s="376"/>
      <c r="HA298" s="376"/>
      <c r="HB298" s="376"/>
      <c r="HC298" s="376"/>
      <c r="HD298" s="376"/>
      <c r="HE298" s="376"/>
      <c r="HF298" s="376"/>
      <c r="HG298" s="376"/>
      <c r="HH298" s="376"/>
      <c r="HI298" s="376"/>
      <c r="HJ298" s="376"/>
      <c r="HK298" s="376"/>
      <c r="HL298" s="376"/>
      <c r="HM298" s="376"/>
      <c r="HN298" s="376"/>
      <c r="HO298" s="376"/>
      <c r="HP298" s="376"/>
      <c r="HQ298" s="376"/>
      <c r="HR298" s="376"/>
      <c r="HS298" s="376"/>
      <c r="HT298" s="376"/>
      <c r="HU298" s="376"/>
      <c r="HV298" s="376"/>
      <c r="HW298" s="376"/>
      <c r="HX298" s="376"/>
      <c r="HY298" s="376"/>
      <c r="HZ298" s="376"/>
      <c r="IA298" s="376"/>
      <c r="IB298" s="376"/>
      <c r="IC298" s="376"/>
      <c r="ID298" s="376"/>
      <c r="IE298" s="376"/>
      <c r="IF298" s="376"/>
      <c r="IG298" s="376"/>
      <c r="IH298" s="376"/>
      <c r="II298" s="376"/>
      <c r="IJ298" s="376"/>
    </row>
    <row r="299" spans="1:244" s="377" customFormat="1" ht="15" customHeight="1" x14ac:dyDescent="0.4">
      <c r="A299" s="410"/>
      <c r="B299" s="371"/>
      <c r="C299" s="354"/>
      <c r="D299" s="355"/>
      <c r="E299" s="374"/>
      <c r="F299" s="374"/>
      <c r="G299" s="374"/>
      <c r="H299" s="374"/>
      <c r="I299" s="374"/>
      <c r="J299" s="374"/>
      <c r="K299" s="374"/>
      <c r="L299" s="374"/>
      <c r="M299" s="374"/>
      <c r="N299" s="374"/>
      <c r="O299" s="374"/>
      <c r="P299" s="374"/>
      <c r="Q299" s="374"/>
      <c r="R299" s="374"/>
      <c r="S299" s="374"/>
      <c r="T299" s="374"/>
      <c r="U299" s="374"/>
      <c r="V299" s="374"/>
      <c r="W299" s="374"/>
      <c r="X299" s="369"/>
      <c r="Y299" s="369"/>
      <c r="Z299" s="369"/>
      <c r="AA299" s="369"/>
      <c r="AB299" s="369"/>
      <c r="AC299" s="369"/>
      <c r="AD299" s="369"/>
      <c r="AE299" s="369"/>
      <c r="AF299" s="369"/>
      <c r="AG299" s="369"/>
      <c r="AH299" s="369"/>
      <c r="AI299" s="369"/>
      <c r="AJ299" s="369"/>
      <c r="AK299" s="369"/>
      <c r="AL299" s="369"/>
      <c r="AM299" s="369"/>
      <c r="AN299" s="369"/>
      <c r="AO299" s="369"/>
      <c r="AP299" s="369"/>
      <c r="AQ299" s="369"/>
      <c r="AR299" s="372"/>
      <c r="AS299" s="372"/>
      <c r="AT299" s="372"/>
      <c r="AU299" s="373"/>
      <c r="AV299" s="11"/>
      <c r="AW299" s="11"/>
      <c r="AX299" s="11"/>
      <c r="AY299" s="8"/>
      <c r="AZ299" s="8"/>
      <c r="BA299" s="8"/>
      <c r="BB299" s="8"/>
      <c r="BC299" s="11"/>
      <c r="BD299" s="11"/>
      <c r="BE299" s="11"/>
      <c r="BF299" s="11"/>
      <c r="BG299" s="11"/>
      <c r="BH299" s="11"/>
      <c r="BI299" s="11"/>
      <c r="BJ299" s="11"/>
      <c r="BK299" s="8"/>
      <c r="BL299" s="8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375"/>
      <c r="EQ299" s="376"/>
      <c r="ER299" s="376"/>
      <c r="ES299" s="376"/>
      <c r="ET299" s="376"/>
      <c r="EU299" s="376"/>
      <c r="EV299" s="376"/>
      <c r="EW299" s="376"/>
      <c r="EX299" s="376"/>
      <c r="EY299" s="376"/>
      <c r="EZ299" s="376"/>
      <c r="FA299" s="376"/>
      <c r="FB299" s="376"/>
      <c r="FC299" s="376"/>
      <c r="FD299" s="376"/>
      <c r="FE299" s="376"/>
      <c r="FF299" s="376"/>
      <c r="FG299" s="376"/>
      <c r="FH299" s="376"/>
      <c r="FI299" s="376"/>
      <c r="FJ299" s="376"/>
      <c r="FK299" s="376"/>
      <c r="FL299" s="376"/>
      <c r="FM299" s="376"/>
      <c r="FN299" s="376"/>
      <c r="FO299" s="376"/>
      <c r="FP299" s="376"/>
      <c r="FQ299" s="376"/>
      <c r="FR299" s="376"/>
      <c r="FS299" s="376"/>
      <c r="FT299" s="376"/>
      <c r="FU299" s="376"/>
      <c r="FV299" s="376"/>
      <c r="FW299" s="376"/>
      <c r="FX299" s="376"/>
      <c r="FY299" s="376"/>
      <c r="FZ299" s="376"/>
      <c r="GA299" s="376"/>
      <c r="GB299" s="376"/>
      <c r="GC299" s="376"/>
      <c r="GD299" s="376"/>
      <c r="GE299" s="376"/>
      <c r="GF299" s="376"/>
      <c r="GG299" s="376"/>
      <c r="GH299" s="376"/>
      <c r="GI299" s="376"/>
      <c r="GJ299" s="376"/>
      <c r="GK299" s="376"/>
      <c r="GL299" s="376"/>
      <c r="GM299" s="376"/>
      <c r="GN299" s="376"/>
      <c r="GO299" s="376"/>
      <c r="GP299" s="376"/>
      <c r="GQ299" s="376"/>
      <c r="GR299" s="376"/>
      <c r="GS299" s="376"/>
      <c r="GT299" s="376"/>
      <c r="GU299" s="376"/>
      <c r="GV299" s="376"/>
      <c r="GW299" s="376"/>
      <c r="GX299" s="376"/>
      <c r="GY299" s="376"/>
      <c r="GZ299" s="376"/>
      <c r="HA299" s="376"/>
      <c r="HB299" s="376"/>
      <c r="HC299" s="376"/>
      <c r="HD299" s="376"/>
      <c r="HE299" s="376"/>
      <c r="HF299" s="376"/>
      <c r="HG299" s="376"/>
      <c r="HH299" s="376"/>
      <c r="HI299" s="376"/>
      <c r="HJ299" s="376"/>
      <c r="HK299" s="376"/>
      <c r="HL299" s="376"/>
      <c r="HM299" s="376"/>
      <c r="HN299" s="376"/>
      <c r="HO299" s="376"/>
      <c r="HP299" s="376"/>
      <c r="HQ299" s="376"/>
      <c r="HR299" s="376"/>
      <c r="HS299" s="376"/>
      <c r="HT299" s="376"/>
      <c r="HU299" s="376"/>
      <c r="HV299" s="376"/>
      <c r="HW299" s="376"/>
      <c r="HX299" s="376"/>
      <c r="HY299" s="376"/>
      <c r="HZ299" s="376"/>
      <c r="IA299" s="376"/>
      <c r="IB299" s="376"/>
      <c r="IC299" s="376"/>
      <c r="ID299" s="376"/>
      <c r="IE299" s="376"/>
      <c r="IF299" s="376"/>
      <c r="IG299" s="376"/>
      <c r="IH299" s="376"/>
      <c r="II299" s="376"/>
      <c r="IJ299" s="376"/>
    </row>
    <row r="300" spans="1:244" s="377" customFormat="1" ht="15" customHeight="1" x14ac:dyDescent="0.4">
      <c r="A300" s="410"/>
      <c r="B300" s="371"/>
      <c r="C300" s="354"/>
      <c r="D300" s="355"/>
      <c r="E300" s="374"/>
      <c r="F300" s="374"/>
      <c r="G300" s="374"/>
      <c r="H300" s="374"/>
      <c r="I300" s="374"/>
      <c r="J300" s="374"/>
      <c r="K300" s="374"/>
      <c r="L300" s="374"/>
      <c r="M300" s="374"/>
      <c r="N300" s="374"/>
      <c r="O300" s="374"/>
      <c r="P300" s="374"/>
      <c r="Q300" s="374"/>
      <c r="R300" s="374"/>
      <c r="S300" s="374"/>
      <c r="T300" s="374"/>
      <c r="U300" s="374"/>
      <c r="V300" s="374"/>
      <c r="W300" s="374"/>
      <c r="X300" s="369"/>
      <c r="Y300" s="369"/>
      <c r="Z300" s="369"/>
      <c r="AA300" s="369"/>
      <c r="AB300" s="369"/>
      <c r="AC300" s="369"/>
      <c r="AD300" s="369"/>
      <c r="AE300" s="369"/>
      <c r="AF300" s="369"/>
      <c r="AG300" s="369"/>
      <c r="AH300" s="369"/>
      <c r="AI300" s="369"/>
      <c r="AJ300" s="369"/>
      <c r="AK300" s="369"/>
      <c r="AL300" s="369"/>
      <c r="AM300" s="369"/>
      <c r="AN300" s="369"/>
      <c r="AO300" s="369"/>
      <c r="AP300" s="369"/>
      <c r="AQ300" s="369"/>
      <c r="AR300" s="372"/>
      <c r="AS300" s="372"/>
      <c r="AT300" s="372"/>
      <c r="AU300" s="373"/>
      <c r="AV300" s="11"/>
      <c r="AW300" s="11"/>
      <c r="AX300" s="11"/>
      <c r="AY300" s="8"/>
      <c r="AZ300" s="8"/>
      <c r="BA300" s="8"/>
      <c r="BB300" s="8"/>
      <c r="BC300" s="11"/>
      <c r="BD300" s="11"/>
      <c r="BE300" s="11"/>
      <c r="BF300" s="11"/>
      <c r="BG300" s="11"/>
      <c r="BH300" s="11"/>
      <c r="BI300" s="11"/>
      <c r="BJ300" s="11"/>
      <c r="BK300" s="8"/>
      <c r="BL300" s="8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375"/>
      <c r="EQ300" s="376"/>
      <c r="ER300" s="376"/>
      <c r="ES300" s="376"/>
      <c r="ET300" s="376"/>
      <c r="EU300" s="376"/>
      <c r="EV300" s="376"/>
      <c r="EW300" s="376"/>
      <c r="EX300" s="376"/>
      <c r="EY300" s="376"/>
      <c r="EZ300" s="376"/>
      <c r="FA300" s="376"/>
      <c r="FB300" s="376"/>
      <c r="FC300" s="376"/>
      <c r="FD300" s="376"/>
      <c r="FE300" s="376"/>
      <c r="FF300" s="376"/>
      <c r="FG300" s="376"/>
      <c r="FH300" s="376"/>
      <c r="FI300" s="376"/>
      <c r="FJ300" s="376"/>
      <c r="FK300" s="376"/>
      <c r="FL300" s="376"/>
      <c r="FM300" s="376"/>
      <c r="FN300" s="376"/>
      <c r="FO300" s="376"/>
      <c r="FP300" s="376"/>
      <c r="FQ300" s="376"/>
      <c r="FR300" s="376"/>
      <c r="FS300" s="376"/>
      <c r="FT300" s="376"/>
      <c r="FU300" s="376"/>
      <c r="FV300" s="376"/>
      <c r="FW300" s="376"/>
      <c r="FX300" s="376"/>
      <c r="FY300" s="376"/>
      <c r="FZ300" s="376"/>
      <c r="GA300" s="376"/>
      <c r="GB300" s="376"/>
      <c r="GC300" s="376"/>
      <c r="GD300" s="376"/>
      <c r="GE300" s="376"/>
      <c r="GF300" s="376"/>
      <c r="GG300" s="376"/>
      <c r="GH300" s="376"/>
      <c r="GI300" s="376"/>
      <c r="GJ300" s="376"/>
      <c r="GK300" s="376"/>
      <c r="GL300" s="376"/>
      <c r="GM300" s="376"/>
      <c r="GN300" s="376"/>
      <c r="GO300" s="376"/>
      <c r="GP300" s="376"/>
      <c r="GQ300" s="376"/>
      <c r="GR300" s="376"/>
      <c r="GS300" s="376"/>
      <c r="GT300" s="376"/>
      <c r="GU300" s="376"/>
      <c r="GV300" s="376"/>
      <c r="GW300" s="376"/>
      <c r="GX300" s="376"/>
      <c r="GY300" s="376"/>
      <c r="GZ300" s="376"/>
      <c r="HA300" s="376"/>
      <c r="HB300" s="376"/>
      <c r="HC300" s="376"/>
      <c r="HD300" s="376"/>
      <c r="HE300" s="376"/>
      <c r="HF300" s="376"/>
      <c r="HG300" s="376"/>
      <c r="HH300" s="376"/>
      <c r="HI300" s="376"/>
      <c r="HJ300" s="376"/>
      <c r="HK300" s="376"/>
      <c r="HL300" s="376"/>
      <c r="HM300" s="376"/>
      <c r="HN300" s="376"/>
      <c r="HO300" s="376"/>
      <c r="HP300" s="376"/>
      <c r="HQ300" s="376"/>
      <c r="HR300" s="376"/>
      <c r="HS300" s="376"/>
      <c r="HT300" s="376"/>
      <c r="HU300" s="376"/>
      <c r="HV300" s="376"/>
      <c r="HW300" s="376"/>
      <c r="HX300" s="376"/>
      <c r="HY300" s="376"/>
      <c r="HZ300" s="376"/>
      <c r="IA300" s="376"/>
      <c r="IB300" s="376"/>
      <c r="IC300" s="376"/>
      <c r="ID300" s="376"/>
      <c r="IE300" s="376"/>
      <c r="IF300" s="376"/>
      <c r="IG300" s="376"/>
      <c r="IH300" s="376"/>
      <c r="II300" s="376"/>
      <c r="IJ300" s="376"/>
    </row>
    <row r="301" spans="1:244" s="377" customFormat="1" ht="15" customHeight="1" x14ac:dyDescent="0.4">
      <c r="A301" s="410"/>
      <c r="B301" s="371"/>
      <c r="C301" s="354"/>
      <c r="D301" s="355"/>
      <c r="E301" s="374"/>
      <c r="F301" s="374"/>
      <c r="G301" s="374"/>
      <c r="H301" s="374"/>
      <c r="I301" s="374"/>
      <c r="J301" s="374"/>
      <c r="K301" s="374"/>
      <c r="L301" s="374"/>
      <c r="M301" s="374"/>
      <c r="N301" s="374"/>
      <c r="O301" s="374"/>
      <c r="P301" s="374"/>
      <c r="Q301" s="374"/>
      <c r="R301" s="374"/>
      <c r="S301" s="374"/>
      <c r="T301" s="374"/>
      <c r="U301" s="374"/>
      <c r="V301" s="374"/>
      <c r="W301" s="374"/>
      <c r="X301" s="369"/>
      <c r="Y301" s="369"/>
      <c r="Z301" s="369"/>
      <c r="AA301" s="369"/>
      <c r="AB301" s="369"/>
      <c r="AC301" s="369"/>
      <c r="AD301" s="369"/>
      <c r="AE301" s="369"/>
      <c r="AF301" s="369"/>
      <c r="AG301" s="369"/>
      <c r="AH301" s="369"/>
      <c r="AI301" s="369"/>
      <c r="AJ301" s="369"/>
      <c r="AK301" s="369"/>
      <c r="AL301" s="369"/>
      <c r="AM301" s="369"/>
      <c r="AN301" s="369"/>
      <c r="AO301" s="369"/>
      <c r="AP301" s="369"/>
      <c r="AQ301" s="369"/>
      <c r="AR301" s="372"/>
      <c r="AS301" s="372"/>
      <c r="AT301" s="372"/>
      <c r="AU301" s="373"/>
      <c r="AV301" s="11"/>
      <c r="AW301" s="11"/>
      <c r="AX301" s="11"/>
      <c r="AY301" s="8"/>
      <c r="AZ301" s="8"/>
      <c r="BA301" s="8"/>
      <c r="BB301" s="8"/>
      <c r="BC301" s="11"/>
      <c r="BD301" s="11"/>
      <c r="BE301" s="11"/>
      <c r="BF301" s="11"/>
      <c r="BG301" s="11"/>
      <c r="BH301" s="11"/>
      <c r="BI301" s="11"/>
      <c r="BJ301" s="11"/>
      <c r="BK301" s="8"/>
      <c r="BL301" s="8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375"/>
      <c r="EQ301" s="376"/>
      <c r="ER301" s="376"/>
      <c r="ES301" s="376"/>
      <c r="ET301" s="376"/>
      <c r="EU301" s="376"/>
      <c r="EV301" s="376"/>
      <c r="EW301" s="376"/>
      <c r="EX301" s="376"/>
      <c r="EY301" s="376"/>
      <c r="EZ301" s="376"/>
      <c r="FA301" s="376"/>
      <c r="FB301" s="376"/>
      <c r="FC301" s="376"/>
      <c r="FD301" s="376"/>
      <c r="FE301" s="376"/>
      <c r="FF301" s="376"/>
      <c r="FG301" s="376"/>
      <c r="FH301" s="376"/>
      <c r="FI301" s="376"/>
      <c r="FJ301" s="376"/>
      <c r="FK301" s="376"/>
      <c r="FL301" s="376"/>
      <c r="FM301" s="376"/>
      <c r="FN301" s="376"/>
      <c r="FO301" s="376"/>
      <c r="FP301" s="376"/>
      <c r="FQ301" s="376"/>
      <c r="FR301" s="376"/>
      <c r="FS301" s="376"/>
      <c r="FT301" s="376"/>
      <c r="FU301" s="376"/>
      <c r="FV301" s="376"/>
      <c r="FW301" s="376"/>
      <c r="FX301" s="376"/>
      <c r="FY301" s="376"/>
      <c r="FZ301" s="376"/>
      <c r="GA301" s="376"/>
      <c r="GB301" s="376"/>
      <c r="GC301" s="376"/>
      <c r="GD301" s="376"/>
      <c r="GE301" s="376"/>
      <c r="GF301" s="376"/>
      <c r="GG301" s="376"/>
      <c r="GH301" s="376"/>
      <c r="GI301" s="376"/>
      <c r="GJ301" s="376"/>
      <c r="GK301" s="376"/>
      <c r="GL301" s="376"/>
      <c r="GM301" s="376"/>
      <c r="GN301" s="376"/>
      <c r="GO301" s="376"/>
      <c r="GP301" s="376"/>
      <c r="GQ301" s="376"/>
      <c r="GR301" s="376"/>
      <c r="GS301" s="376"/>
      <c r="GT301" s="376"/>
      <c r="GU301" s="376"/>
      <c r="GV301" s="376"/>
      <c r="GW301" s="376"/>
      <c r="GX301" s="376"/>
      <c r="GY301" s="376"/>
      <c r="GZ301" s="376"/>
      <c r="HA301" s="376"/>
      <c r="HB301" s="376"/>
      <c r="HC301" s="376"/>
      <c r="HD301" s="376"/>
      <c r="HE301" s="376"/>
      <c r="HF301" s="376"/>
      <c r="HG301" s="376"/>
      <c r="HH301" s="376"/>
      <c r="HI301" s="376"/>
      <c r="HJ301" s="376"/>
      <c r="HK301" s="376"/>
      <c r="HL301" s="376"/>
      <c r="HM301" s="376"/>
      <c r="HN301" s="376"/>
      <c r="HO301" s="376"/>
      <c r="HP301" s="376"/>
      <c r="HQ301" s="376"/>
      <c r="HR301" s="376"/>
      <c r="HS301" s="376"/>
      <c r="HT301" s="376"/>
      <c r="HU301" s="376"/>
      <c r="HV301" s="376"/>
      <c r="HW301" s="376"/>
      <c r="HX301" s="376"/>
      <c r="HY301" s="376"/>
      <c r="HZ301" s="376"/>
      <c r="IA301" s="376"/>
      <c r="IB301" s="376"/>
      <c r="IC301" s="376"/>
      <c r="ID301" s="376"/>
      <c r="IE301" s="376"/>
      <c r="IF301" s="376"/>
      <c r="IG301" s="376"/>
      <c r="IH301" s="376"/>
      <c r="II301" s="376"/>
      <c r="IJ301" s="376"/>
    </row>
    <row r="302" spans="1:244" s="377" customFormat="1" ht="15" customHeight="1" x14ac:dyDescent="0.4">
      <c r="A302" s="410"/>
      <c r="B302" s="371"/>
      <c r="C302" s="354"/>
      <c r="D302" s="355"/>
      <c r="E302" s="374"/>
      <c r="F302" s="374"/>
      <c r="G302" s="374"/>
      <c r="H302" s="374"/>
      <c r="I302" s="374"/>
      <c r="J302" s="374"/>
      <c r="K302" s="374"/>
      <c r="L302" s="374"/>
      <c r="M302" s="374"/>
      <c r="N302" s="374"/>
      <c r="O302" s="374"/>
      <c r="P302" s="374"/>
      <c r="Q302" s="374"/>
      <c r="R302" s="374"/>
      <c r="S302" s="374"/>
      <c r="T302" s="374"/>
      <c r="U302" s="374"/>
      <c r="V302" s="374"/>
      <c r="W302" s="374"/>
      <c r="X302" s="369"/>
      <c r="Y302" s="369"/>
      <c r="Z302" s="369"/>
      <c r="AA302" s="369"/>
      <c r="AB302" s="369"/>
      <c r="AC302" s="369"/>
      <c r="AD302" s="369"/>
      <c r="AE302" s="369"/>
      <c r="AF302" s="369"/>
      <c r="AG302" s="369"/>
      <c r="AH302" s="369"/>
      <c r="AI302" s="369"/>
      <c r="AJ302" s="369"/>
      <c r="AK302" s="369"/>
      <c r="AL302" s="369"/>
      <c r="AM302" s="369"/>
      <c r="AN302" s="369"/>
      <c r="AO302" s="369"/>
      <c r="AP302" s="369"/>
      <c r="AQ302" s="369"/>
      <c r="AR302" s="372"/>
      <c r="AS302" s="372"/>
      <c r="AT302" s="372"/>
      <c r="AU302" s="373"/>
      <c r="AV302" s="11"/>
      <c r="AW302" s="11"/>
      <c r="AX302" s="11"/>
      <c r="AY302" s="8"/>
      <c r="AZ302" s="8"/>
      <c r="BA302" s="8"/>
      <c r="BB302" s="8"/>
      <c r="BC302" s="11"/>
      <c r="BD302" s="11"/>
      <c r="BE302" s="11"/>
      <c r="BF302" s="11"/>
      <c r="BG302" s="11"/>
      <c r="BH302" s="11"/>
      <c r="BI302" s="11"/>
      <c r="BJ302" s="11"/>
      <c r="BK302" s="8"/>
      <c r="BL302" s="8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375"/>
      <c r="EQ302" s="376"/>
      <c r="ER302" s="376"/>
      <c r="ES302" s="376"/>
      <c r="ET302" s="376"/>
      <c r="EU302" s="376"/>
      <c r="EV302" s="376"/>
      <c r="EW302" s="376"/>
      <c r="EX302" s="376"/>
      <c r="EY302" s="376"/>
      <c r="EZ302" s="376"/>
      <c r="FA302" s="376"/>
      <c r="FB302" s="376"/>
      <c r="FC302" s="376"/>
      <c r="FD302" s="376"/>
      <c r="FE302" s="376"/>
      <c r="FF302" s="376"/>
      <c r="FG302" s="376"/>
      <c r="FH302" s="376"/>
      <c r="FI302" s="376"/>
      <c r="FJ302" s="376"/>
      <c r="FK302" s="376"/>
      <c r="FL302" s="376"/>
      <c r="FM302" s="376"/>
      <c r="FN302" s="376"/>
      <c r="FO302" s="376"/>
      <c r="FP302" s="376"/>
      <c r="FQ302" s="376"/>
      <c r="FR302" s="376"/>
      <c r="FS302" s="376"/>
      <c r="FT302" s="376"/>
      <c r="FU302" s="376"/>
      <c r="FV302" s="376"/>
      <c r="FW302" s="376"/>
      <c r="FX302" s="376"/>
      <c r="FY302" s="376"/>
      <c r="FZ302" s="376"/>
      <c r="GA302" s="376"/>
      <c r="GB302" s="376"/>
      <c r="GC302" s="376"/>
      <c r="GD302" s="376"/>
      <c r="GE302" s="376"/>
      <c r="GF302" s="376"/>
      <c r="GG302" s="376"/>
      <c r="GH302" s="376"/>
      <c r="GI302" s="376"/>
      <c r="GJ302" s="376"/>
      <c r="GK302" s="376"/>
      <c r="GL302" s="376"/>
      <c r="GM302" s="376"/>
      <c r="GN302" s="376"/>
      <c r="GO302" s="376"/>
      <c r="GP302" s="376"/>
      <c r="GQ302" s="376"/>
      <c r="GR302" s="376"/>
      <c r="GS302" s="376"/>
      <c r="GT302" s="376"/>
      <c r="GU302" s="376"/>
      <c r="GV302" s="376"/>
      <c r="GW302" s="376"/>
      <c r="GX302" s="376"/>
      <c r="GY302" s="376"/>
      <c r="GZ302" s="376"/>
      <c r="HA302" s="376"/>
      <c r="HB302" s="376"/>
      <c r="HC302" s="376"/>
      <c r="HD302" s="376"/>
      <c r="HE302" s="376"/>
      <c r="HF302" s="376"/>
      <c r="HG302" s="376"/>
      <c r="HH302" s="376"/>
      <c r="HI302" s="376"/>
      <c r="HJ302" s="376"/>
      <c r="HK302" s="376"/>
      <c r="HL302" s="376"/>
      <c r="HM302" s="376"/>
      <c r="HN302" s="376"/>
      <c r="HO302" s="376"/>
      <c r="HP302" s="376"/>
      <c r="HQ302" s="376"/>
      <c r="HR302" s="376"/>
      <c r="HS302" s="376"/>
      <c r="HT302" s="376"/>
      <c r="HU302" s="376"/>
      <c r="HV302" s="376"/>
      <c r="HW302" s="376"/>
      <c r="HX302" s="376"/>
      <c r="HY302" s="376"/>
      <c r="HZ302" s="376"/>
      <c r="IA302" s="376"/>
      <c r="IB302" s="376"/>
      <c r="IC302" s="376"/>
      <c r="ID302" s="376"/>
      <c r="IE302" s="376"/>
      <c r="IF302" s="376"/>
      <c r="IG302" s="376"/>
      <c r="IH302" s="376"/>
      <c r="II302" s="376"/>
      <c r="IJ302" s="376"/>
    </row>
    <row r="303" spans="1:244" s="377" customFormat="1" ht="15" customHeight="1" x14ac:dyDescent="0.4">
      <c r="A303" s="410"/>
      <c r="B303" s="371"/>
      <c r="C303" s="354"/>
      <c r="D303" s="355"/>
      <c r="E303" s="374"/>
      <c r="F303" s="374"/>
      <c r="G303" s="374"/>
      <c r="H303" s="374"/>
      <c r="I303" s="374"/>
      <c r="J303" s="374"/>
      <c r="K303" s="374"/>
      <c r="L303" s="374"/>
      <c r="M303" s="374"/>
      <c r="N303" s="374"/>
      <c r="O303" s="374"/>
      <c r="P303" s="374"/>
      <c r="Q303" s="374"/>
      <c r="R303" s="374"/>
      <c r="S303" s="374"/>
      <c r="T303" s="374"/>
      <c r="U303" s="374"/>
      <c r="V303" s="374"/>
      <c r="W303" s="374"/>
      <c r="X303" s="369"/>
      <c r="Y303" s="369"/>
      <c r="Z303" s="369"/>
      <c r="AA303" s="369"/>
      <c r="AB303" s="369"/>
      <c r="AC303" s="369"/>
      <c r="AD303" s="369"/>
      <c r="AE303" s="369"/>
      <c r="AF303" s="369"/>
      <c r="AG303" s="369"/>
      <c r="AH303" s="369"/>
      <c r="AI303" s="369"/>
      <c r="AJ303" s="369"/>
      <c r="AK303" s="369"/>
      <c r="AL303" s="369"/>
      <c r="AM303" s="369"/>
      <c r="AN303" s="369"/>
      <c r="AO303" s="369"/>
      <c r="AP303" s="369"/>
      <c r="AQ303" s="369"/>
      <c r="AR303" s="372"/>
      <c r="AS303" s="372"/>
      <c r="AT303" s="372"/>
      <c r="AU303" s="373"/>
      <c r="AV303" s="11"/>
      <c r="AW303" s="11"/>
      <c r="AX303" s="11"/>
      <c r="AY303" s="8"/>
      <c r="AZ303" s="8"/>
      <c r="BA303" s="8"/>
      <c r="BB303" s="8"/>
      <c r="BC303" s="11"/>
      <c r="BD303" s="11"/>
      <c r="BE303" s="11"/>
      <c r="BF303" s="11"/>
      <c r="BG303" s="11"/>
      <c r="BH303" s="11"/>
      <c r="BI303" s="11"/>
      <c r="BJ303" s="11"/>
      <c r="BK303" s="8"/>
      <c r="BL303" s="8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375"/>
      <c r="EQ303" s="376"/>
      <c r="ER303" s="376"/>
      <c r="ES303" s="376"/>
      <c r="ET303" s="376"/>
      <c r="EU303" s="376"/>
      <c r="EV303" s="376"/>
      <c r="EW303" s="376"/>
      <c r="EX303" s="376"/>
      <c r="EY303" s="376"/>
      <c r="EZ303" s="376"/>
      <c r="FA303" s="376"/>
      <c r="FB303" s="376"/>
      <c r="FC303" s="376"/>
      <c r="FD303" s="376"/>
      <c r="FE303" s="376"/>
      <c r="FF303" s="376"/>
      <c r="FG303" s="376"/>
      <c r="FH303" s="376"/>
      <c r="FI303" s="376"/>
      <c r="FJ303" s="376"/>
      <c r="FK303" s="376"/>
      <c r="FL303" s="376"/>
      <c r="FM303" s="376"/>
      <c r="FN303" s="376"/>
      <c r="FO303" s="376"/>
      <c r="FP303" s="376"/>
      <c r="FQ303" s="376"/>
      <c r="FR303" s="376"/>
      <c r="FS303" s="376"/>
      <c r="FT303" s="376"/>
      <c r="FU303" s="376"/>
      <c r="FV303" s="376"/>
      <c r="FW303" s="376"/>
      <c r="FX303" s="376"/>
      <c r="FY303" s="376"/>
      <c r="FZ303" s="376"/>
      <c r="GA303" s="376"/>
      <c r="GB303" s="376"/>
      <c r="GC303" s="376"/>
      <c r="GD303" s="376"/>
      <c r="GE303" s="376"/>
      <c r="GF303" s="376"/>
      <c r="GG303" s="376"/>
      <c r="GH303" s="376"/>
      <c r="GI303" s="376"/>
      <c r="GJ303" s="376"/>
      <c r="GK303" s="376"/>
      <c r="GL303" s="376"/>
      <c r="GM303" s="376"/>
      <c r="GN303" s="376"/>
      <c r="GO303" s="376"/>
      <c r="GP303" s="376"/>
      <c r="GQ303" s="376"/>
      <c r="GR303" s="376"/>
      <c r="GS303" s="376"/>
      <c r="GT303" s="376"/>
      <c r="GU303" s="376"/>
      <c r="GV303" s="376"/>
      <c r="GW303" s="376"/>
      <c r="GX303" s="376"/>
      <c r="GY303" s="376"/>
      <c r="GZ303" s="376"/>
      <c r="HA303" s="376"/>
      <c r="HB303" s="376"/>
      <c r="HC303" s="376"/>
      <c r="HD303" s="376"/>
      <c r="HE303" s="376"/>
      <c r="HF303" s="376"/>
      <c r="HG303" s="376"/>
      <c r="HH303" s="376"/>
      <c r="HI303" s="376"/>
      <c r="HJ303" s="376"/>
      <c r="HK303" s="376"/>
      <c r="HL303" s="376"/>
      <c r="HM303" s="376"/>
      <c r="HN303" s="376"/>
      <c r="HO303" s="376"/>
      <c r="HP303" s="376"/>
      <c r="HQ303" s="376"/>
      <c r="HR303" s="376"/>
      <c r="HS303" s="376"/>
      <c r="HT303" s="376"/>
      <c r="HU303" s="376"/>
      <c r="HV303" s="376"/>
      <c r="HW303" s="376"/>
      <c r="HX303" s="376"/>
      <c r="HY303" s="376"/>
      <c r="HZ303" s="376"/>
      <c r="IA303" s="376"/>
      <c r="IB303" s="376"/>
      <c r="IC303" s="376"/>
      <c r="ID303" s="376"/>
      <c r="IE303" s="376"/>
      <c r="IF303" s="376"/>
      <c r="IG303" s="376"/>
      <c r="IH303" s="376"/>
      <c r="II303" s="376"/>
      <c r="IJ303" s="376"/>
    </row>
    <row r="304" spans="1:244" s="377" customFormat="1" ht="15" customHeight="1" x14ac:dyDescent="0.4">
      <c r="A304" s="410"/>
      <c r="B304" s="371"/>
      <c r="C304" s="354"/>
      <c r="D304" s="355"/>
      <c r="E304" s="374"/>
      <c r="F304" s="374"/>
      <c r="G304" s="374"/>
      <c r="H304" s="374"/>
      <c r="I304" s="374"/>
      <c r="J304" s="374"/>
      <c r="K304" s="374"/>
      <c r="L304" s="374"/>
      <c r="M304" s="374"/>
      <c r="N304" s="374"/>
      <c r="O304" s="374"/>
      <c r="P304" s="374"/>
      <c r="Q304" s="374"/>
      <c r="R304" s="374"/>
      <c r="S304" s="374"/>
      <c r="T304" s="374"/>
      <c r="U304" s="374"/>
      <c r="V304" s="374"/>
      <c r="W304" s="374"/>
      <c r="X304" s="369"/>
      <c r="Y304" s="369"/>
      <c r="Z304" s="369"/>
      <c r="AA304" s="369"/>
      <c r="AB304" s="369"/>
      <c r="AC304" s="369"/>
      <c r="AD304" s="369"/>
      <c r="AE304" s="369"/>
      <c r="AF304" s="369"/>
      <c r="AG304" s="369"/>
      <c r="AH304" s="369"/>
      <c r="AI304" s="369"/>
      <c r="AJ304" s="369"/>
      <c r="AK304" s="369"/>
      <c r="AL304" s="369"/>
      <c r="AM304" s="369"/>
      <c r="AN304" s="369"/>
      <c r="AO304" s="369"/>
      <c r="AP304" s="369"/>
      <c r="AQ304" s="369"/>
      <c r="AR304" s="372"/>
      <c r="AS304" s="372"/>
      <c r="AT304" s="372"/>
      <c r="AU304" s="373"/>
      <c r="AV304" s="11"/>
      <c r="AW304" s="11"/>
      <c r="AX304" s="11"/>
      <c r="AY304" s="8"/>
      <c r="AZ304" s="8"/>
      <c r="BA304" s="8"/>
      <c r="BB304" s="8"/>
      <c r="BC304" s="11"/>
      <c r="BD304" s="11"/>
      <c r="BE304" s="11"/>
      <c r="BF304" s="11"/>
      <c r="BG304" s="11"/>
      <c r="BH304" s="11"/>
      <c r="BI304" s="11"/>
      <c r="BJ304" s="11"/>
      <c r="BK304" s="8"/>
      <c r="BL304" s="8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375"/>
      <c r="EQ304" s="376"/>
      <c r="ER304" s="376"/>
      <c r="ES304" s="376"/>
      <c r="ET304" s="376"/>
      <c r="EU304" s="376"/>
      <c r="EV304" s="376"/>
      <c r="EW304" s="376"/>
      <c r="EX304" s="376"/>
      <c r="EY304" s="376"/>
      <c r="EZ304" s="376"/>
      <c r="FA304" s="376"/>
      <c r="FB304" s="376"/>
      <c r="FC304" s="376"/>
      <c r="FD304" s="376"/>
      <c r="FE304" s="376"/>
      <c r="FF304" s="376"/>
      <c r="FG304" s="376"/>
      <c r="FH304" s="376"/>
      <c r="FI304" s="376"/>
      <c r="FJ304" s="376"/>
      <c r="FK304" s="376"/>
      <c r="FL304" s="376"/>
      <c r="FM304" s="376"/>
      <c r="FN304" s="376"/>
      <c r="FO304" s="376"/>
      <c r="FP304" s="376"/>
      <c r="FQ304" s="376"/>
      <c r="FR304" s="376"/>
      <c r="FS304" s="376"/>
      <c r="FT304" s="376"/>
      <c r="FU304" s="376"/>
      <c r="FV304" s="376"/>
      <c r="FW304" s="376"/>
      <c r="FX304" s="376"/>
      <c r="FY304" s="376"/>
      <c r="FZ304" s="376"/>
      <c r="GA304" s="376"/>
      <c r="GB304" s="376"/>
      <c r="GC304" s="376"/>
      <c r="GD304" s="376"/>
      <c r="GE304" s="376"/>
      <c r="GF304" s="376"/>
      <c r="GG304" s="376"/>
      <c r="GH304" s="376"/>
      <c r="GI304" s="376"/>
      <c r="GJ304" s="376"/>
      <c r="GK304" s="376"/>
      <c r="GL304" s="376"/>
      <c r="GM304" s="376"/>
      <c r="GN304" s="376"/>
      <c r="GO304" s="376"/>
      <c r="GP304" s="376"/>
      <c r="GQ304" s="376"/>
      <c r="GR304" s="376"/>
      <c r="GS304" s="376"/>
      <c r="GT304" s="376"/>
      <c r="GU304" s="376"/>
      <c r="GV304" s="376"/>
      <c r="GW304" s="376"/>
      <c r="GX304" s="376"/>
      <c r="GY304" s="376"/>
      <c r="GZ304" s="376"/>
      <c r="HA304" s="376"/>
      <c r="HB304" s="376"/>
      <c r="HC304" s="376"/>
      <c r="HD304" s="376"/>
      <c r="HE304" s="376"/>
      <c r="HF304" s="376"/>
      <c r="HG304" s="376"/>
      <c r="HH304" s="376"/>
      <c r="HI304" s="376"/>
      <c r="HJ304" s="376"/>
      <c r="HK304" s="376"/>
      <c r="HL304" s="376"/>
      <c r="HM304" s="376"/>
      <c r="HN304" s="376"/>
      <c r="HO304" s="376"/>
      <c r="HP304" s="376"/>
      <c r="HQ304" s="376"/>
      <c r="HR304" s="376"/>
      <c r="HS304" s="376"/>
      <c r="HT304" s="376"/>
      <c r="HU304" s="376"/>
      <c r="HV304" s="376"/>
      <c r="HW304" s="376"/>
      <c r="HX304" s="376"/>
      <c r="HY304" s="376"/>
      <c r="HZ304" s="376"/>
      <c r="IA304" s="376"/>
      <c r="IB304" s="376"/>
      <c r="IC304" s="376"/>
      <c r="ID304" s="376"/>
      <c r="IE304" s="376"/>
      <c r="IF304" s="376"/>
      <c r="IG304" s="376"/>
      <c r="IH304" s="376"/>
      <c r="II304" s="376"/>
      <c r="IJ304" s="376"/>
    </row>
    <row r="305" spans="1:244" s="377" customFormat="1" ht="15" customHeight="1" x14ac:dyDescent="0.4">
      <c r="A305" s="410"/>
      <c r="B305" s="371"/>
      <c r="C305" s="354"/>
      <c r="D305" s="355"/>
      <c r="E305" s="374"/>
      <c r="F305" s="374"/>
      <c r="G305" s="374"/>
      <c r="H305" s="374"/>
      <c r="I305" s="374"/>
      <c r="J305" s="374"/>
      <c r="K305" s="374"/>
      <c r="L305" s="374"/>
      <c r="M305" s="374"/>
      <c r="N305" s="374"/>
      <c r="O305" s="374"/>
      <c r="P305" s="374"/>
      <c r="Q305" s="374"/>
      <c r="R305" s="374"/>
      <c r="S305" s="374"/>
      <c r="T305" s="374"/>
      <c r="U305" s="374"/>
      <c r="V305" s="374"/>
      <c r="W305" s="374"/>
      <c r="X305" s="369"/>
      <c r="Y305" s="369"/>
      <c r="Z305" s="369"/>
      <c r="AA305" s="369"/>
      <c r="AB305" s="369"/>
      <c r="AC305" s="369"/>
      <c r="AD305" s="369"/>
      <c r="AE305" s="369"/>
      <c r="AF305" s="369"/>
      <c r="AG305" s="369"/>
      <c r="AH305" s="369"/>
      <c r="AI305" s="369"/>
      <c r="AJ305" s="369"/>
      <c r="AK305" s="369"/>
      <c r="AL305" s="369"/>
      <c r="AM305" s="369"/>
      <c r="AN305" s="369"/>
      <c r="AO305" s="369"/>
      <c r="AP305" s="369"/>
      <c r="AQ305" s="369"/>
      <c r="AR305" s="372"/>
      <c r="AS305" s="372"/>
      <c r="AT305" s="372"/>
      <c r="AU305" s="373"/>
      <c r="AV305" s="11"/>
      <c r="AW305" s="11"/>
      <c r="AX305" s="11"/>
      <c r="AY305" s="8"/>
      <c r="AZ305" s="8"/>
      <c r="BA305" s="8"/>
      <c r="BB305" s="8"/>
      <c r="BC305" s="11"/>
      <c r="BD305" s="11"/>
      <c r="BE305" s="11"/>
      <c r="BF305" s="11"/>
      <c r="BG305" s="11"/>
      <c r="BH305" s="11"/>
      <c r="BI305" s="11"/>
      <c r="BJ305" s="11"/>
      <c r="BK305" s="8"/>
      <c r="BL305" s="8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375"/>
      <c r="EQ305" s="376"/>
      <c r="ER305" s="376"/>
      <c r="ES305" s="376"/>
      <c r="ET305" s="376"/>
      <c r="EU305" s="376"/>
      <c r="EV305" s="376"/>
      <c r="EW305" s="376"/>
      <c r="EX305" s="376"/>
      <c r="EY305" s="376"/>
      <c r="EZ305" s="376"/>
      <c r="FA305" s="376"/>
      <c r="FB305" s="376"/>
      <c r="FC305" s="376"/>
      <c r="FD305" s="376"/>
      <c r="FE305" s="376"/>
      <c r="FF305" s="376"/>
      <c r="FG305" s="376"/>
      <c r="FH305" s="376"/>
      <c r="FI305" s="376"/>
      <c r="FJ305" s="376"/>
      <c r="FK305" s="376"/>
      <c r="FL305" s="376"/>
      <c r="FM305" s="376"/>
      <c r="FN305" s="376"/>
      <c r="FO305" s="376"/>
      <c r="FP305" s="376"/>
      <c r="FQ305" s="376"/>
      <c r="FR305" s="376"/>
      <c r="FS305" s="376"/>
      <c r="FT305" s="376"/>
      <c r="FU305" s="376"/>
      <c r="FV305" s="376"/>
      <c r="FW305" s="376"/>
      <c r="FX305" s="376"/>
      <c r="FY305" s="376"/>
      <c r="FZ305" s="376"/>
      <c r="GA305" s="376"/>
      <c r="GB305" s="376"/>
      <c r="GC305" s="376"/>
      <c r="GD305" s="376"/>
      <c r="GE305" s="376"/>
      <c r="GF305" s="376"/>
      <c r="GG305" s="376"/>
      <c r="GH305" s="376"/>
      <c r="GI305" s="376"/>
      <c r="GJ305" s="376"/>
      <c r="GK305" s="376"/>
      <c r="GL305" s="376"/>
      <c r="GM305" s="376"/>
      <c r="GN305" s="376"/>
      <c r="GO305" s="376"/>
      <c r="GP305" s="376"/>
      <c r="GQ305" s="376"/>
      <c r="GR305" s="376"/>
      <c r="GS305" s="376"/>
      <c r="GT305" s="376"/>
      <c r="GU305" s="376"/>
      <c r="GV305" s="376"/>
      <c r="GW305" s="376"/>
      <c r="GX305" s="376"/>
      <c r="GY305" s="376"/>
      <c r="GZ305" s="376"/>
      <c r="HA305" s="376"/>
      <c r="HB305" s="376"/>
      <c r="HC305" s="376"/>
      <c r="HD305" s="376"/>
      <c r="HE305" s="376"/>
      <c r="HF305" s="376"/>
      <c r="HG305" s="376"/>
      <c r="HH305" s="376"/>
      <c r="HI305" s="376"/>
      <c r="HJ305" s="376"/>
      <c r="HK305" s="376"/>
      <c r="HL305" s="376"/>
      <c r="HM305" s="376"/>
      <c r="HN305" s="376"/>
      <c r="HO305" s="376"/>
      <c r="HP305" s="376"/>
      <c r="HQ305" s="376"/>
      <c r="HR305" s="376"/>
      <c r="HS305" s="376"/>
      <c r="HT305" s="376"/>
      <c r="HU305" s="376"/>
      <c r="HV305" s="376"/>
      <c r="HW305" s="376"/>
      <c r="HX305" s="376"/>
      <c r="HY305" s="376"/>
      <c r="HZ305" s="376"/>
      <c r="IA305" s="376"/>
      <c r="IB305" s="376"/>
      <c r="IC305" s="376"/>
      <c r="ID305" s="376"/>
      <c r="IE305" s="376"/>
      <c r="IF305" s="376"/>
      <c r="IG305" s="376"/>
      <c r="IH305" s="376"/>
      <c r="II305" s="376"/>
      <c r="IJ305" s="376"/>
    </row>
    <row r="306" spans="1:244" s="377" customFormat="1" ht="15" customHeight="1" x14ac:dyDescent="0.4">
      <c r="A306" s="410"/>
      <c r="B306" s="371"/>
      <c r="C306" s="354"/>
      <c r="D306" s="355"/>
      <c r="E306" s="374"/>
      <c r="F306" s="374"/>
      <c r="G306" s="374"/>
      <c r="H306" s="374"/>
      <c r="I306" s="374"/>
      <c r="J306" s="374"/>
      <c r="K306" s="374"/>
      <c r="L306" s="374"/>
      <c r="M306" s="374"/>
      <c r="N306" s="374"/>
      <c r="O306" s="374"/>
      <c r="P306" s="374"/>
      <c r="Q306" s="374"/>
      <c r="R306" s="374"/>
      <c r="S306" s="374"/>
      <c r="T306" s="374"/>
      <c r="U306" s="374"/>
      <c r="V306" s="374"/>
      <c r="W306" s="374"/>
      <c r="X306" s="369"/>
      <c r="Y306" s="369"/>
      <c r="Z306" s="369"/>
      <c r="AA306" s="369"/>
      <c r="AB306" s="369"/>
      <c r="AC306" s="369"/>
      <c r="AD306" s="369"/>
      <c r="AE306" s="369"/>
      <c r="AF306" s="369"/>
      <c r="AG306" s="369"/>
      <c r="AH306" s="369"/>
      <c r="AI306" s="369"/>
      <c r="AJ306" s="369"/>
      <c r="AK306" s="369"/>
      <c r="AL306" s="369"/>
      <c r="AM306" s="369"/>
      <c r="AN306" s="369"/>
      <c r="AO306" s="369"/>
      <c r="AP306" s="369"/>
      <c r="AQ306" s="369"/>
      <c r="AR306" s="372"/>
      <c r="AS306" s="372"/>
      <c r="AT306" s="372"/>
      <c r="AU306" s="373"/>
      <c r="AV306" s="11"/>
      <c r="AW306" s="11"/>
      <c r="AX306" s="11"/>
      <c r="AY306" s="8"/>
      <c r="AZ306" s="8"/>
      <c r="BA306" s="8"/>
      <c r="BB306" s="8"/>
      <c r="BC306" s="11"/>
      <c r="BD306" s="11"/>
      <c r="BE306" s="11"/>
      <c r="BF306" s="11"/>
      <c r="BG306" s="11"/>
      <c r="BH306" s="11"/>
      <c r="BI306" s="11"/>
      <c r="BJ306" s="11"/>
      <c r="BK306" s="8"/>
      <c r="BL306" s="8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375"/>
      <c r="EQ306" s="376"/>
      <c r="ER306" s="376"/>
      <c r="ES306" s="376"/>
      <c r="ET306" s="376"/>
      <c r="EU306" s="376"/>
      <c r="EV306" s="376"/>
      <c r="EW306" s="376"/>
      <c r="EX306" s="376"/>
      <c r="EY306" s="376"/>
      <c r="EZ306" s="376"/>
      <c r="FA306" s="376"/>
      <c r="FB306" s="376"/>
      <c r="FC306" s="376"/>
      <c r="FD306" s="376"/>
      <c r="FE306" s="376"/>
      <c r="FF306" s="376"/>
      <c r="FG306" s="376"/>
      <c r="FH306" s="376"/>
      <c r="FI306" s="376"/>
      <c r="FJ306" s="376"/>
      <c r="FK306" s="376"/>
      <c r="FL306" s="376"/>
      <c r="FM306" s="376"/>
      <c r="FN306" s="376"/>
      <c r="FO306" s="376"/>
      <c r="FP306" s="376"/>
      <c r="FQ306" s="376"/>
      <c r="FR306" s="376"/>
      <c r="FS306" s="376"/>
      <c r="FT306" s="376"/>
      <c r="FU306" s="376"/>
      <c r="FV306" s="376"/>
      <c r="FW306" s="376"/>
      <c r="FX306" s="376"/>
      <c r="FY306" s="376"/>
      <c r="FZ306" s="376"/>
      <c r="GA306" s="376"/>
      <c r="GB306" s="376"/>
      <c r="GC306" s="376"/>
      <c r="GD306" s="376"/>
      <c r="GE306" s="376"/>
      <c r="GF306" s="376"/>
      <c r="GG306" s="376"/>
      <c r="GH306" s="376"/>
      <c r="GI306" s="376"/>
      <c r="GJ306" s="376"/>
      <c r="GK306" s="376"/>
      <c r="GL306" s="376"/>
      <c r="GM306" s="376"/>
      <c r="GN306" s="376"/>
      <c r="GO306" s="376"/>
      <c r="GP306" s="376"/>
      <c r="GQ306" s="376"/>
      <c r="GR306" s="376"/>
      <c r="GS306" s="376"/>
      <c r="GT306" s="376"/>
      <c r="GU306" s="376"/>
      <c r="GV306" s="376"/>
      <c r="GW306" s="376"/>
      <c r="GX306" s="376"/>
      <c r="GY306" s="376"/>
      <c r="GZ306" s="376"/>
      <c r="HA306" s="376"/>
      <c r="HB306" s="376"/>
      <c r="HC306" s="376"/>
      <c r="HD306" s="376"/>
      <c r="HE306" s="376"/>
      <c r="HF306" s="376"/>
      <c r="HG306" s="376"/>
      <c r="HH306" s="376"/>
      <c r="HI306" s="376"/>
      <c r="HJ306" s="376"/>
      <c r="HK306" s="376"/>
      <c r="HL306" s="376"/>
      <c r="HM306" s="376"/>
      <c r="HN306" s="376"/>
      <c r="HO306" s="376"/>
      <c r="HP306" s="376"/>
      <c r="HQ306" s="376"/>
      <c r="HR306" s="376"/>
      <c r="HS306" s="376"/>
      <c r="HT306" s="376"/>
      <c r="HU306" s="376"/>
      <c r="HV306" s="376"/>
      <c r="HW306" s="376"/>
      <c r="HX306" s="376"/>
      <c r="HY306" s="376"/>
      <c r="HZ306" s="376"/>
      <c r="IA306" s="376"/>
      <c r="IB306" s="376"/>
      <c r="IC306" s="376"/>
      <c r="ID306" s="376"/>
      <c r="IE306" s="376"/>
      <c r="IF306" s="376"/>
      <c r="IG306" s="376"/>
      <c r="IH306" s="376"/>
      <c r="II306" s="376"/>
      <c r="IJ306" s="376"/>
    </row>
    <row r="307" spans="1:244" s="377" customFormat="1" ht="15" customHeight="1" x14ac:dyDescent="0.4">
      <c r="A307" s="410"/>
      <c r="B307" s="371"/>
      <c r="C307" s="354"/>
      <c r="D307" s="355"/>
      <c r="E307" s="374"/>
      <c r="F307" s="374"/>
      <c r="G307" s="374"/>
      <c r="H307" s="374"/>
      <c r="I307" s="374"/>
      <c r="J307" s="374"/>
      <c r="K307" s="374"/>
      <c r="L307" s="374"/>
      <c r="M307" s="374"/>
      <c r="N307" s="374"/>
      <c r="O307" s="374"/>
      <c r="P307" s="374"/>
      <c r="Q307" s="374"/>
      <c r="R307" s="374"/>
      <c r="S307" s="374"/>
      <c r="T307" s="374"/>
      <c r="U307" s="374"/>
      <c r="V307" s="374"/>
      <c r="W307" s="374"/>
      <c r="X307" s="369"/>
      <c r="Y307" s="369"/>
      <c r="Z307" s="369"/>
      <c r="AA307" s="369"/>
      <c r="AB307" s="369"/>
      <c r="AC307" s="369"/>
      <c r="AD307" s="369"/>
      <c r="AE307" s="369"/>
      <c r="AF307" s="369"/>
      <c r="AG307" s="369"/>
      <c r="AH307" s="369"/>
      <c r="AI307" s="369"/>
      <c r="AJ307" s="369"/>
      <c r="AK307" s="369"/>
      <c r="AL307" s="369"/>
      <c r="AM307" s="369"/>
      <c r="AN307" s="369"/>
      <c r="AO307" s="369"/>
      <c r="AP307" s="369"/>
      <c r="AQ307" s="369"/>
      <c r="AR307" s="372"/>
      <c r="AS307" s="372"/>
      <c r="AT307" s="372"/>
      <c r="AU307" s="373"/>
      <c r="AV307" s="11"/>
      <c r="AW307" s="11"/>
      <c r="AX307" s="11"/>
      <c r="AY307" s="8"/>
      <c r="AZ307" s="8"/>
      <c r="BA307" s="8"/>
      <c r="BB307" s="8"/>
      <c r="BC307" s="11"/>
      <c r="BD307" s="11"/>
      <c r="BE307" s="11"/>
      <c r="BF307" s="11"/>
      <c r="BG307" s="11"/>
      <c r="BH307" s="11"/>
      <c r="BI307" s="11"/>
      <c r="BJ307" s="11"/>
      <c r="BK307" s="8"/>
      <c r="BL307" s="8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375"/>
      <c r="EQ307" s="376"/>
      <c r="ER307" s="376"/>
      <c r="ES307" s="376"/>
      <c r="ET307" s="376"/>
      <c r="EU307" s="376"/>
      <c r="EV307" s="376"/>
      <c r="EW307" s="376"/>
      <c r="EX307" s="376"/>
      <c r="EY307" s="376"/>
      <c r="EZ307" s="376"/>
      <c r="FA307" s="376"/>
      <c r="FB307" s="376"/>
      <c r="FC307" s="376"/>
      <c r="FD307" s="376"/>
      <c r="FE307" s="376"/>
      <c r="FF307" s="376"/>
      <c r="FG307" s="376"/>
      <c r="FH307" s="376"/>
      <c r="FI307" s="376"/>
      <c r="FJ307" s="376"/>
      <c r="FK307" s="376"/>
      <c r="FL307" s="376"/>
      <c r="FM307" s="376"/>
      <c r="FN307" s="376"/>
      <c r="FO307" s="376"/>
      <c r="FP307" s="376"/>
      <c r="FQ307" s="376"/>
      <c r="FR307" s="376"/>
      <c r="FS307" s="376"/>
      <c r="FT307" s="376"/>
      <c r="FU307" s="376"/>
      <c r="FV307" s="376"/>
      <c r="FW307" s="376"/>
      <c r="FX307" s="376"/>
      <c r="FY307" s="376"/>
      <c r="FZ307" s="376"/>
      <c r="GA307" s="376"/>
      <c r="GB307" s="376"/>
      <c r="GC307" s="376"/>
      <c r="GD307" s="376"/>
      <c r="GE307" s="376"/>
      <c r="GF307" s="376"/>
      <c r="GG307" s="376"/>
      <c r="GH307" s="376"/>
      <c r="GI307" s="376"/>
      <c r="GJ307" s="376"/>
      <c r="GK307" s="376"/>
      <c r="GL307" s="376"/>
      <c r="GM307" s="376"/>
      <c r="GN307" s="376"/>
      <c r="GO307" s="376"/>
      <c r="GP307" s="376"/>
      <c r="GQ307" s="376"/>
      <c r="GR307" s="376"/>
      <c r="GS307" s="376"/>
      <c r="GT307" s="376"/>
      <c r="GU307" s="376"/>
      <c r="GV307" s="376"/>
      <c r="GW307" s="376"/>
      <c r="GX307" s="376"/>
      <c r="GY307" s="376"/>
      <c r="GZ307" s="376"/>
      <c r="HA307" s="376"/>
      <c r="HB307" s="376"/>
      <c r="HC307" s="376"/>
      <c r="HD307" s="376"/>
      <c r="HE307" s="376"/>
      <c r="HF307" s="376"/>
      <c r="HG307" s="376"/>
      <c r="HH307" s="376"/>
      <c r="HI307" s="376"/>
      <c r="HJ307" s="376"/>
      <c r="HK307" s="376"/>
      <c r="HL307" s="376"/>
      <c r="HM307" s="376"/>
      <c r="HN307" s="376"/>
      <c r="HO307" s="376"/>
      <c r="HP307" s="376"/>
      <c r="HQ307" s="376"/>
      <c r="HR307" s="376"/>
      <c r="HS307" s="376"/>
      <c r="HT307" s="376"/>
      <c r="HU307" s="376"/>
      <c r="HV307" s="376"/>
      <c r="HW307" s="376"/>
      <c r="HX307" s="376"/>
      <c r="HY307" s="376"/>
      <c r="HZ307" s="376"/>
      <c r="IA307" s="376"/>
      <c r="IB307" s="376"/>
      <c r="IC307" s="376"/>
      <c r="ID307" s="376"/>
      <c r="IE307" s="376"/>
      <c r="IF307" s="376"/>
      <c r="IG307" s="376"/>
      <c r="IH307" s="376"/>
      <c r="II307" s="376"/>
      <c r="IJ307" s="376"/>
    </row>
    <row r="308" spans="1:244" s="377" customFormat="1" ht="15" customHeight="1" x14ac:dyDescent="0.4">
      <c r="A308" s="410"/>
      <c r="B308" s="371"/>
      <c r="C308" s="354"/>
      <c r="D308" s="355"/>
      <c r="E308" s="374"/>
      <c r="F308" s="374"/>
      <c r="G308" s="374"/>
      <c r="H308" s="374"/>
      <c r="I308" s="374"/>
      <c r="J308" s="374"/>
      <c r="K308" s="374"/>
      <c r="L308" s="374"/>
      <c r="M308" s="374"/>
      <c r="N308" s="374"/>
      <c r="O308" s="374"/>
      <c r="P308" s="374"/>
      <c r="Q308" s="374"/>
      <c r="R308" s="374"/>
      <c r="S308" s="374"/>
      <c r="T308" s="374"/>
      <c r="U308" s="374"/>
      <c r="V308" s="374"/>
      <c r="W308" s="374"/>
      <c r="X308" s="369"/>
      <c r="Y308" s="369"/>
      <c r="Z308" s="369"/>
      <c r="AA308" s="369"/>
      <c r="AB308" s="369"/>
      <c r="AC308" s="369"/>
      <c r="AD308" s="369"/>
      <c r="AE308" s="369"/>
      <c r="AF308" s="369"/>
      <c r="AG308" s="369"/>
      <c r="AH308" s="369"/>
      <c r="AI308" s="369"/>
      <c r="AJ308" s="369"/>
      <c r="AK308" s="369"/>
      <c r="AL308" s="369"/>
      <c r="AM308" s="369"/>
      <c r="AN308" s="369"/>
      <c r="AO308" s="369"/>
      <c r="AP308" s="369"/>
      <c r="AQ308" s="369"/>
      <c r="AR308" s="372"/>
      <c r="AS308" s="372"/>
      <c r="AT308" s="372"/>
      <c r="AU308" s="373"/>
      <c r="AV308" s="11"/>
      <c r="AW308" s="11"/>
      <c r="AX308" s="11"/>
      <c r="AY308" s="8"/>
      <c r="AZ308" s="8"/>
      <c r="BA308" s="8"/>
      <c r="BB308" s="8"/>
      <c r="BC308" s="11"/>
      <c r="BD308" s="11"/>
      <c r="BE308" s="11"/>
      <c r="BF308" s="11"/>
      <c r="BG308" s="11"/>
      <c r="BH308" s="11"/>
      <c r="BI308" s="11"/>
      <c r="BJ308" s="11"/>
      <c r="BK308" s="8"/>
      <c r="BL308" s="8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375"/>
      <c r="EQ308" s="376"/>
      <c r="ER308" s="376"/>
      <c r="ES308" s="376"/>
      <c r="ET308" s="376"/>
      <c r="EU308" s="376"/>
      <c r="EV308" s="376"/>
      <c r="EW308" s="376"/>
      <c r="EX308" s="376"/>
      <c r="EY308" s="376"/>
      <c r="EZ308" s="376"/>
      <c r="FA308" s="376"/>
      <c r="FB308" s="376"/>
      <c r="FC308" s="376"/>
      <c r="FD308" s="376"/>
      <c r="FE308" s="376"/>
      <c r="FF308" s="376"/>
      <c r="FG308" s="376"/>
      <c r="FH308" s="376"/>
      <c r="FI308" s="376"/>
      <c r="FJ308" s="376"/>
      <c r="FK308" s="376"/>
      <c r="FL308" s="376"/>
      <c r="FM308" s="376"/>
      <c r="FN308" s="376"/>
      <c r="FO308" s="376"/>
      <c r="FP308" s="376"/>
      <c r="FQ308" s="376"/>
      <c r="FR308" s="376"/>
      <c r="FS308" s="376"/>
      <c r="FT308" s="376"/>
      <c r="FU308" s="376"/>
      <c r="FV308" s="376"/>
      <c r="FW308" s="376"/>
      <c r="FX308" s="376"/>
      <c r="FY308" s="376"/>
      <c r="FZ308" s="376"/>
      <c r="GA308" s="376"/>
      <c r="GB308" s="376"/>
      <c r="GC308" s="376"/>
      <c r="GD308" s="376"/>
      <c r="GE308" s="376"/>
      <c r="GF308" s="376"/>
      <c r="GG308" s="376"/>
      <c r="GH308" s="376"/>
      <c r="GI308" s="376"/>
      <c r="GJ308" s="376"/>
      <c r="GK308" s="376"/>
      <c r="GL308" s="376"/>
      <c r="GM308" s="376"/>
      <c r="GN308" s="376"/>
      <c r="GO308" s="376"/>
      <c r="GP308" s="376"/>
      <c r="GQ308" s="376"/>
      <c r="GR308" s="376"/>
      <c r="GS308" s="376"/>
      <c r="GT308" s="376"/>
      <c r="GU308" s="376"/>
      <c r="GV308" s="376"/>
      <c r="GW308" s="376"/>
      <c r="GX308" s="376"/>
      <c r="GY308" s="376"/>
      <c r="GZ308" s="376"/>
      <c r="HA308" s="376"/>
      <c r="HB308" s="376"/>
      <c r="HC308" s="376"/>
      <c r="HD308" s="376"/>
      <c r="HE308" s="376"/>
      <c r="HF308" s="376"/>
      <c r="HG308" s="376"/>
      <c r="HH308" s="376"/>
      <c r="HI308" s="376"/>
      <c r="HJ308" s="376"/>
      <c r="HK308" s="376"/>
      <c r="HL308" s="376"/>
      <c r="HM308" s="376"/>
      <c r="HN308" s="376"/>
      <c r="HO308" s="376"/>
      <c r="HP308" s="376"/>
      <c r="HQ308" s="376"/>
      <c r="HR308" s="376"/>
      <c r="HS308" s="376"/>
      <c r="HT308" s="376"/>
      <c r="HU308" s="376"/>
      <c r="HV308" s="376"/>
      <c r="HW308" s="376"/>
      <c r="HX308" s="376"/>
      <c r="HY308" s="376"/>
      <c r="HZ308" s="376"/>
      <c r="IA308" s="376"/>
      <c r="IB308" s="376"/>
      <c r="IC308" s="376"/>
      <c r="ID308" s="376"/>
      <c r="IE308" s="376"/>
      <c r="IF308" s="376"/>
      <c r="IG308" s="376"/>
      <c r="IH308" s="376"/>
      <c r="II308" s="376"/>
      <c r="IJ308" s="376"/>
    </row>
    <row r="309" spans="1:244" s="377" customFormat="1" ht="15" customHeight="1" x14ac:dyDescent="0.4">
      <c r="A309" s="410"/>
      <c r="B309" s="371"/>
      <c r="C309" s="354"/>
      <c r="D309" s="355"/>
      <c r="E309" s="374"/>
      <c r="F309" s="374"/>
      <c r="G309" s="374"/>
      <c r="H309" s="374"/>
      <c r="I309" s="374"/>
      <c r="J309" s="374"/>
      <c r="K309" s="374"/>
      <c r="L309" s="374"/>
      <c r="M309" s="374"/>
      <c r="N309" s="374"/>
      <c r="O309" s="374"/>
      <c r="P309" s="374"/>
      <c r="Q309" s="374"/>
      <c r="R309" s="374"/>
      <c r="S309" s="374"/>
      <c r="T309" s="374"/>
      <c r="U309" s="374"/>
      <c r="V309" s="374"/>
      <c r="W309" s="374"/>
      <c r="X309" s="369"/>
      <c r="Y309" s="369"/>
      <c r="Z309" s="369"/>
      <c r="AA309" s="369"/>
      <c r="AB309" s="369"/>
      <c r="AC309" s="369"/>
      <c r="AD309" s="369"/>
      <c r="AE309" s="369"/>
      <c r="AF309" s="369"/>
      <c r="AG309" s="369"/>
      <c r="AH309" s="369"/>
      <c r="AI309" s="369"/>
      <c r="AJ309" s="369"/>
      <c r="AK309" s="369"/>
      <c r="AL309" s="369"/>
      <c r="AM309" s="369"/>
      <c r="AN309" s="369"/>
      <c r="AO309" s="369"/>
      <c r="AP309" s="369"/>
      <c r="AQ309" s="369"/>
      <c r="AR309" s="372"/>
      <c r="AS309" s="372"/>
      <c r="AT309" s="372"/>
      <c r="AU309" s="373"/>
      <c r="AV309" s="11"/>
      <c r="AW309" s="11"/>
      <c r="AX309" s="11"/>
      <c r="AY309" s="8"/>
      <c r="AZ309" s="8"/>
      <c r="BA309" s="8"/>
      <c r="BB309" s="8"/>
      <c r="BC309" s="11"/>
      <c r="BD309" s="11"/>
      <c r="BE309" s="11"/>
      <c r="BF309" s="11"/>
      <c r="BG309" s="11"/>
      <c r="BH309" s="11"/>
      <c r="BI309" s="11"/>
      <c r="BJ309" s="11"/>
      <c r="BK309" s="8"/>
      <c r="BL309" s="8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375"/>
      <c r="EQ309" s="376"/>
      <c r="ER309" s="376"/>
      <c r="ES309" s="376"/>
      <c r="ET309" s="376"/>
      <c r="EU309" s="376"/>
      <c r="EV309" s="376"/>
      <c r="EW309" s="376"/>
      <c r="EX309" s="376"/>
      <c r="EY309" s="376"/>
      <c r="EZ309" s="376"/>
      <c r="FA309" s="376"/>
      <c r="FB309" s="376"/>
      <c r="FC309" s="376"/>
      <c r="FD309" s="376"/>
      <c r="FE309" s="376"/>
      <c r="FF309" s="376"/>
      <c r="FG309" s="376"/>
      <c r="FH309" s="376"/>
      <c r="FI309" s="376"/>
      <c r="FJ309" s="376"/>
      <c r="FK309" s="376"/>
      <c r="FL309" s="376"/>
      <c r="FM309" s="376"/>
      <c r="FN309" s="376"/>
      <c r="FO309" s="376"/>
      <c r="FP309" s="376"/>
      <c r="FQ309" s="376"/>
      <c r="FR309" s="376"/>
      <c r="FS309" s="376"/>
      <c r="FT309" s="376"/>
      <c r="FU309" s="376"/>
      <c r="FV309" s="376"/>
      <c r="FW309" s="376"/>
      <c r="FX309" s="376"/>
      <c r="FY309" s="376"/>
      <c r="FZ309" s="376"/>
      <c r="GA309" s="376"/>
      <c r="GB309" s="376"/>
      <c r="GC309" s="376"/>
      <c r="GD309" s="376"/>
      <c r="GE309" s="376"/>
      <c r="GF309" s="376"/>
      <c r="GG309" s="376"/>
      <c r="GH309" s="376"/>
      <c r="GI309" s="376"/>
      <c r="GJ309" s="376"/>
      <c r="GK309" s="376"/>
      <c r="GL309" s="376"/>
      <c r="GM309" s="376"/>
      <c r="GN309" s="376"/>
      <c r="GO309" s="376"/>
      <c r="GP309" s="376"/>
      <c r="GQ309" s="376"/>
      <c r="GR309" s="376"/>
      <c r="GS309" s="376"/>
      <c r="GT309" s="376"/>
      <c r="GU309" s="376"/>
      <c r="GV309" s="376"/>
      <c r="GW309" s="376"/>
      <c r="GX309" s="376"/>
      <c r="GY309" s="376"/>
      <c r="GZ309" s="376"/>
      <c r="HA309" s="376"/>
      <c r="HB309" s="376"/>
      <c r="HC309" s="376"/>
      <c r="HD309" s="376"/>
      <c r="HE309" s="376"/>
      <c r="HF309" s="376"/>
      <c r="HG309" s="376"/>
      <c r="HH309" s="376"/>
      <c r="HI309" s="376"/>
      <c r="HJ309" s="376"/>
      <c r="HK309" s="376"/>
      <c r="HL309" s="376"/>
      <c r="HM309" s="376"/>
      <c r="HN309" s="376"/>
      <c r="HO309" s="376"/>
      <c r="HP309" s="376"/>
      <c r="HQ309" s="376"/>
      <c r="HR309" s="376"/>
      <c r="HS309" s="376"/>
      <c r="HT309" s="376"/>
      <c r="HU309" s="376"/>
      <c r="HV309" s="376"/>
      <c r="HW309" s="376"/>
      <c r="HX309" s="376"/>
      <c r="HY309" s="376"/>
      <c r="HZ309" s="376"/>
      <c r="IA309" s="376"/>
      <c r="IB309" s="376"/>
      <c r="IC309" s="376"/>
      <c r="ID309" s="376"/>
      <c r="IE309" s="376"/>
      <c r="IF309" s="376"/>
      <c r="IG309" s="376"/>
      <c r="IH309" s="376"/>
      <c r="II309" s="376"/>
      <c r="IJ309" s="376"/>
    </row>
    <row r="310" spans="1:244" s="377" customFormat="1" ht="15" customHeight="1" x14ac:dyDescent="0.4">
      <c r="A310" s="410"/>
      <c r="B310" s="371"/>
      <c r="C310" s="354"/>
      <c r="D310" s="355"/>
      <c r="E310" s="374"/>
      <c r="F310" s="374"/>
      <c r="G310" s="374"/>
      <c r="H310" s="374"/>
      <c r="I310" s="374"/>
      <c r="J310" s="374"/>
      <c r="K310" s="374"/>
      <c r="L310" s="374"/>
      <c r="M310" s="374"/>
      <c r="N310" s="374"/>
      <c r="O310" s="374"/>
      <c r="P310" s="374"/>
      <c r="Q310" s="374"/>
      <c r="R310" s="374"/>
      <c r="S310" s="374"/>
      <c r="T310" s="374"/>
      <c r="U310" s="374"/>
      <c r="V310" s="374"/>
      <c r="W310" s="374"/>
      <c r="X310" s="369"/>
      <c r="Y310" s="369"/>
      <c r="Z310" s="369"/>
      <c r="AA310" s="369"/>
      <c r="AB310" s="369"/>
      <c r="AC310" s="369"/>
      <c r="AD310" s="369"/>
      <c r="AE310" s="369"/>
      <c r="AF310" s="369"/>
      <c r="AG310" s="369"/>
      <c r="AH310" s="369"/>
      <c r="AI310" s="369"/>
      <c r="AJ310" s="369"/>
      <c r="AK310" s="369"/>
      <c r="AL310" s="369"/>
      <c r="AM310" s="369"/>
      <c r="AN310" s="369"/>
      <c r="AO310" s="369"/>
      <c r="AP310" s="369"/>
      <c r="AQ310" s="369"/>
      <c r="AR310" s="372"/>
      <c r="AS310" s="372"/>
      <c r="AT310" s="372"/>
      <c r="AU310" s="373"/>
      <c r="AV310" s="11"/>
      <c r="AW310" s="11"/>
      <c r="AX310" s="11"/>
      <c r="AY310" s="8"/>
      <c r="AZ310" s="8"/>
      <c r="BA310" s="8"/>
      <c r="BB310" s="8"/>
      <c r="BC310" s="11"/>
      <c r="BD310" s="11"/>
      <c r="BE310" s="11"/>
      <c r="BF310" s="11"/>
      <c r="BG310" s="11"/>
      <c r="BH310" s="11"/>
      <c r="BI310" s="11"/>
      <c r="BJ310" s="11"/>
      <c r="BK310" s="8"/>
      <c r="BL310" s="8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375"/>
      <c r="EQ310" s="376"/>
      <c r="ER310" s="376"/>
      <c r="ES310" s="376"/>
      <c r="ET310" s="376"/>
      <c r="EU310" s="376"/>
      <c r="EV310" s="376"/>
      <c r="EW310" s="376"/>
      <c r="EX310" s="376"/>
      <c r="EY310" s="376"/>
      <c r="EZ310" s="376"/>
      <c r="FA310" s="376"/>
      <c r="FB310" s="376"/>
      <c r="FC310" s="376"/>
      <c r="FD310" s="376"/>
      <c r="FE310" s="376"/>
      <c r="FF310" s="376"/>
      <c r="FG310" s="376"/>
      <c r="FH310" s="376"/>
      <c r="FI310" s="376"/>
      <c r="FJ310" s="376"/>
      <c r="FK310" s="376"/>
      <c r="FL310" s="376"/>
      <c r="FM310" s="376"/>
      <c r="FN310" s="376"/>
      <c r="FO310" s="376"/>
      <c r="FP310" s="376"/>
      <c r="FQ310" s="376"/>
      <c r="FR310" s="376"/>
      <c r="FS310" s="376"/>
      <c r="FT310" s="376"/>
      <c r="FU310" s="376"/>
      <c r="FV310" s="376"/>
      <c r="FW310" s="376"/>
      <c r="FX310" s="376"/>
      <c r="FY310" s="376"/>
      <c r="FZ310" s="376"/>
      <c r="GA310" s="376"/>
      <c r="GB310" s="376"/>
      <c r="GC310" s="376"/>
      <c r="GD310" s="376"/>
      <c r="GE310" s="376"/>
      <c r="GF310" s="376"/>
      <c r="GG310" s="376"/>
      <c r="GH310" s="376"/>
      <c r="GI310" s="376"/>
      <c r="GJ310" s="376"/>
      <c r="GK310" s="376"/>
      <c r="GL310" s="376"/>
      <c r="GM310" s="376"/>
      <c r="GN310" s="376"/>
      <c r="GO310" s="376"/>
      <c r="GP310" s="376"/>
      <c r="GQ310" s="376"/>
      <c r="GR310" s="376"/>
      <c r="GS310" s="376"/>
      <c r="GT310" s="376"/>
      <c r="GU310" s="376"/>
      <c r="GV310" s="376"/>
      <c r="GW310" s="376"/>
      <c r="GX310" s="376"/>
      <c r="GY310" s="376"/>
      <c r="GZ310" s="376"/>
      <c r="HA310" s="376"/>
      <c r="HB310" s="376"/>
      <c r="HC310" s="376"/>
      <c r="HD310" s="376"/>
      <c r="HE310" s="376"/>
      <c r="HF310" s="376"/>
      <c r="HG310" s="376"/>
      <c r="HH310" s="376"/>
      <c r="HI310" s="376"/>
      <c r="HJ310" s="376"/>
      <c r="HK310" s="376"/>
      <c r="HL310" s="376"/>
      <c r="HM310" s="376"/>
      <c r="HN310" s="376"/>
      <c r="HO310" s="376"/>
      <c r="HP310" s="376"/>
      <c r="HQ310" s="376"/>
      <c r="HR310" s="376"/>
      <c r="HS310" s="376"/>
      <c r="HT310" s="376"/>
      <c r="HU310" s="376"/>
      <c r="HV310" s="376"/>
      <c r="HW310" s="376"/>
      <c r="HX310" s="376"/>
      <c r="HY310" s="376"/>
      <c r="HZ310" s="376"/>
      <c r="IA310" s="376"/>
      <c r="IB310" s="376"/>
      <c r="IC310" s="376"/>
      <c r="ID310" s="376"/>
      <c r="IE310" s="376"/>
      <c r="IF310" s="376"/>
      <c r="IG310" s="376"/>
      <c r="IH310" s="376"/>
      <c r="II310" s="376"/>
      <c r="IJ310" s="376"/>
    </row>
    <row r="311" spans="1:244" s="377" customFormat="1" ht="15" customHeight="1" x14ac:dyDescent="0.4">
      <c r="A311" s="410"/>
      <c r="B311" s="371"/>
      <c r="C311" s="354"/>
      <c r="D311" s="355"/>
      <c r="E311" s="374"/>
      <c r="F311" s="374"/>
      <c r="G311" s="374"/>
      <c r="H311" s="374"/>
      <c r="I311" s="374"/>
      <c r="J311" s="374"/>
      <c r="K311" s="374"/>
      <c r="L311" s="374"/>
      <c r="M311" s="374"/>
      <c r="N311" s="374"/>
      <c r="O311" s="374"/>
      <c r="P311" s="374"/>
      <c r="Q311" s="374"/>
      <c r="R311" s="374"/>
      <c r="S311" s="374"/>
      <c r="T311" s="374"/>
      <c r="U311" s="374"/>
      <c r="V311" s="374"/>
      <c r="W311" s="374"/>
      <c r="X311" s="369"/>
      <c r="Y311" s="369"/>
      <c r="Z311" s="369"/>
      <c r="AA311" s="369"/>
      <c r="AB311" s="369"/>
      <c r="AC311" s="369"/>
      <c r="AD311" s="369"/>
      <c r="AE311" s="369"/>
      <c r="AF311" s="369"/>
      <c r="AG311" s="369"/>
      <c r="AH311" s="369"/>
      <c r="AI311" s="369"/>
      <c r="AJ311" s="369"/>
      <c r="AK311" s="369"/>
      <c r="AL311" s="369"/>
      <c r="AM311" s="369"/>
      <c r="AN311" s="369"/>
      <c r="AO311" s="369"/>
      <c r="AP311" s="369"/>
      <c r="AQ311" s="369"/>
      <c r="AR311" s="372"/>
      <c r="AS311" s="372"/>
      <c r="AT311" s="372"/>
      <c r="AU311" s="373"/>
      <c r="AV311" s="11"/>
      <c r="AW311" s="11"/>
      <c r="AX311" s="11"/>
      <c r="AY311" s="8"/>
      <c r="AZ311" s="8"/>
      <c r="BA311" s="8"/>
      <c r="BB311" s="8"/>
      <c r="BC311" s="11"/>
      <c r="BD311" s="11"/>
      <c r="BE311" s="11"/>
      <c r="BF311" s="11"/>
      <c r="BG311" s="11"/>
      <c r="BH311" s="11"/>
      <c r="BI311" s="11"/>
      <c r="BJ311" s="11"/>
      <c r="BK311" s="8"/>
      <c r="BL311" s="8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375"/>
      <c r="EQ311" s="376"/>
      <c r="ER311" s="376"/>
      <c r="ES311" s="376"/>
      <c r="ET311" s="376"/>
      <c r="EU311" s="376"/>
      <c r="EV311" s="376"/>
      <c r="EW311" s="376"/>
      <c r="EX311" s="376"/>
      <c r="EY311" s="376"/>
      <c r="EZ311" s="376"/>
      <c r="FA311" s="376"/>
      <c r="FB311" s="376"/>
      <c r="FC311" s="376"/>
      <c r="FD311" s="376"/>
      <c r="FE311" s="376"/>
      <c r="FF311" s="376"/>
      <c r="FG311" s="376"/>
      <c r="FH311" s="376"/>
      <c r="FI311" s="376"/>
      <c r="FJ311" s="376"/>
      <c r="FK311" s="376"/>
      <c r="FL311" s="376"/>
      <c r="FM311" s="376"/>
      <c r="FN311" s="376"/>
      <c r="FO311" s="376"/>
      <c r="FP311" s="376"/>
      <c r="FQ311" s="376"/>
      <c r="FR311" s="376"/>
      <c r="FS311" s="376"/>
      <c r="FT311" s="376"/>
      <c r="FU311" s="376"/>
      <c r="FV311" s="376"/>
      <c r="FW311" s="376"/>
      <c r="FX311" s="376"/>
      <c r="FY311" s="376"/>
      <c r="FZ311" s="376"/>
      <c r="GA311" s="376"/>
      <c r="GB311" s="376"/>
      <c r="GC311" s="376"/>
      <c r="GD311" s="376"/>
      <c r="GE311" s="376"/>
      <c r="GF311" s="376"/>
      <c r="GG311" s="376"/>
      <c r="GH311" s="376"/>
      <c r="GI311" s="376"/>
      <c r="GJ311" s="376"/>
      <c r="GK311" s="376"/>
      <c r="GL311" s="376"/>
      <c r="GM311" s="376"/>
      <c r="GN311" s="376"/>
      <c r="GO311" s="376"/>
      <c r="GP311" s="376"/>
      <c r="GQ311" s="376"/>
      <c r="GR311" s="376"/>
      <c r="GS311" s="376"/>
      <c r="GT311" s="376"/>
      <c r="GU311" s="376"/>
      <c r="GV311" s="376"/>
      <c r="GW311" s="376"/>
      <c r="GX311" s="376"/>
      <c r="GY311" s="376"/>
      <c r="GZ311" s="376"/>
      <c r="HA311" s="376"/>
      <c r="HB311" s="376"/>
      <c r="HC311" s="376"/>
      <c r="HD311" s="376"/>
      <c r="HE311" s="376"/>
      <c r="HF311" s="376"/>
      <c r="HG311" s="376"/>
      <c r="HH311" s="376"/>
      <c r="HI311" s="376"/>
      <c r="HJ311" s="376"/>
      <c r="HK311" s="376"/>
      <c r="HL311" s="376"/>
      <c r="HM311" s="376"/>
      <c r="HN311" s="376"/>
      <c r="HO311" s="376"/>
      <c r="HP311" s="376"/>
      <c r="HQ311" s="376"/>
      <c r="HR311" s="376"/>
      <c r="HS311" s="376"/>
      <c r="HT311" s="376"/>
      <c r="HU311" s="376"/>
      <c r="HV311" s="376"/>
      <c r="HW311" s="376"/>
      <c r="HX311" s="376"/>
      <c r="HY311" s="376"/>
      <c r="HZ311" s="376"/>
      <c r="IA311" s="376"/>
      <c r="IB311" s="376"/>
      <c r="IC311" s="376"/>
      <c r="ID311" s="376"/>
      <c r="IE311" s="376"/>
      <c r="IF311" s="376"/>
      <c r="IG311" s="376"/>
      <c r="IH311" s="376"/>
      <c r="II311" s="376"/>
      <c r="IJ311" s="376"/>
    </row>
    <row r="312" spans="1:244" s="377" customFormat="1" ht="15" customHeight="1" x14ac:dyDescent="0.4">
      <c r="A312" s="410"/>
      <c r="B312" s="371"/>
      <c r="C312" s="354"/>
      <c r="D312" s="355"/>
      <c r="E312" s="374"/>
      <c r="F312" s="374"/>
      <c r="G312" s="374"/>
      <c r="H312" s="374"/>
      <c r="I312" s="374"/>
      <c r="J312" s="374"/>
      <c r="K312" s="374"/>
      <c r="L312" s="374"/>
      <c r="M312" s="374"/>
      <c r="N312" s="374"/>
      <c r="O312" s="374"/>
      <c r="P312" s="374"/>
      <c r="Q312" s="374"/>
      <c r="R312" s="374"/>
      <c r="S312" s="374"/>
      <c r="T312" s="374"/>
      <c r="U312" s="374"/>
      <c r="V312" s="374"/>
      <c r="W312" s="374"/>
      <c r="X312" s="369"/>
      <c r="Y312" s="369"/>
      <c r="Z312" s="369"/>
      <c r="AA312" s="369"/>
      <c r="AB312" s="369"/>
      <c r="AC312" s="369"/>
      <c r="AD312" s="369"/>
      <c r="AE312" s="369"/>
      <c r="AF312" s="369"/>
      <c r="AG312" s="369"/>
      <c r="AH312" s="369"/>
      <c r="AI312" s="369"/>
      <c r="AJ312" s="369"/>
      <c r="AK312" s="369"/>
      <c r="AL312" s="369"/>
      <c r="AM312" s="369"/>
      <c r="AN312" s="369"/>
      <c r="AO312" s="369"/>
      <c r="AP312" s="369"/>
      <c r="AQ312" s="369"/>
      <c r="AR312" s="372"/>
      <c r="AS312" s="372"/>
      <c r="AT312" s="372"/>
      <c r="AU312" s="373"/>
      <c r="AV312" s="11"/>
      <c r="AW312" s="11"/>
      <c r="AX312" s="11"/>
      <c r="AY312" s="8"/>
      <c r="AZ312" s="8"/>
      <c r="BA312" s="8"/>
      <c r="BB312" s="8"/>
      <c r="BC312" s="11"/>
      <c r="BD312" s="11"/>
      <c r="BE312" s="11"/>
      <c r="BF312" s="11"/>
      <c r="BG312" s="11"/>
      <c r="BH312" s="11"/>
      <c r="BI312" s="11"/>
      <c r="BJ312" s="11"/>
      <c r="BK312" s="8"/>
      <c r="BL312" s="8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375"/>
      <c r="EQ312" s="376"/>
      <c r="ER312" s="376"/>
      <c r="ES312" s="376"/>
      <c r="ET312" s="376"/>
      <c r="EU312" s="376"/>
      <c r="EV312" s="376"/>
      <c r="EW312" s="376"/>
      <c r="EX312" s="376"/>
      <c r="EY312" s="376"/>
      <c r="EZ312" s="376"/>
      <c r="FA312" s="376"/>
      <c r="FB312" s="376"/>
      <c r="FC312" s="376"/>
      <c r="FD312" s="376"/>
      <c r="FE312" s="376"/>
      <c r="FF312" s="376"/>
      <c r="FG312" s="376"/>
      <c r="FH312" s="376"/>
      <c r="FI312" s="376"/>
      <c r="FJ312" s="376"/>
      <c r="FK312" s="376"/>
      <c r="FL312" s="376"/>
      <c r="FM312" s="376"/>
      <c r="FN312" s="376"/>
      <c r="FO312" s="376"/>
      <c r="FP312" s="376"/>
      <c r="FQ312" s="376"/>
      <c r="FR312" s="376"/>
      <c r="FS312" s="376"/>
      <c r="FT312" s="376"/>
      <c r="FU312" s="376"/>
      <c r="FV312" s="376"/>
      <c r="FW312" s="376"/>
      <c r="FX312" s="376"/>
      <c r="FY312" s="376"/>
      <c r="FZ312" s="376"/>
      <c r="GA312" s="376"/>
      <c r="GB312" s="376"/>
      <c r="GC312" s="376"/>
      <c r="GD312" s="376"/>
      <c r="GE312" s="376"/>
      <c r="GF312" s="376"/>
      <c r="GG312" s="376"/>
      <c r="GH312" s="376"/>
      <c r="GI312" s="376"/>
      <c r="GJ312" s="376"/>
      <c r="GK312" s="376"/>
      <c r="GL312" s="376"/>
      <c r="GM312" s="376"/>
      <c r="GN312" s="376"/>
      <c r="GO312" s="376"/>
      <c r="GP312" s="376"/>
      <c r="GQ312" s="376"/>
      <c r="GR312" s="376"/>
      <c r="GS312" s="376"/>
      <c r="GT312" s="376"/>
      <c r="GU312" s="376"/>
      <c r="GV312" s="376"/>
      <c r="GW312" s="376"/>
      <c r="GX312" s="376"/>
      <c r="GY312" s="376"/>
      <c r="GZ312" s="376"/>
      <c r="HA312" s="376"/>
      <c r="HB312" s="376"/>
      <c r="HC312" s="376"/>
      <c r="HD312" s="376"/>
      <c r="HE312" s="376"/>
      <c r="HF312" s="376"/>
      <c r="HG312" s="376"/>
      <c r="HH312" s="376"/>
      <c r="HI312" s="376"/>
      <c r="HJ312" s="376"/>
      <c r="HK312" s="376"/>
      <c r="HL312" s="376"/>
      <c r="HM312" s="376"/>
      <c r="HN312" s="376"/>
      <c r="HO312" s="376"/>
      <c r="HP312" s="376"/>
      <c r="HQ312" s="376"/>
      <c r="HR312" s="376"/>
      <c r="HS312" s="376"/>
      <c r="HT312" s="376"/>
      <c r="HU312" s="376"/>
      <c r="HV312" s="376"/>
      <c r="HW312" s="376"/>
      <c r="HX312" s="376"/>
      <c r="HY312" s="376"/>
      <c r="HZ312" s="376"/>
      <c r="IA312" s="376"/>
      <c r="IB312" s="376"/>
      <c r="IC312" s="376"/>
      <c r="ID312" s="376"/>
      <c r="IE312" s="376"/>
      <c r="IF312" s="376"/>
      <c r="IG312" s="376"/>
      <c r="IH312" s="376"/>
      <c r="II312" s="376"/>
      <c r="IJ312" s="376"/>
    </row>
    <row r="313" spans="1:244" s="377" customFormat="1" ht="15" customHeight="1" x14ac:dyDescent="0.4">
      <c r="A313" s="410"/>
      <c r="B313" s="371"/>
      <c r="C313" s="354"/>
      <c r="D313" s="355"/>
      <c r="E313" s="374"/>
      <c r="F313" s="374"/>
      <c r="G313" s="374"/>
      <c r="H313" s="374"/>
      <c r="I313" s="374"/>
      <c r="J313" s="374"/>
      <c r="K313" s="374"/>
      <c r="L313" s="374"/>
      <c r="M313" s="374"/>
      <c r="N313" s="374"/>
      <c r="O313" s="374"/>
      <c r="P313" s="374"/>
      <c r="Q313" s="374"/>
      <c r="R313" s="374"/>
      <c r="S313" s="374"/>
      <c r="T313" s="374"/>
      <c r="U313" s="374"/>
      <c r="V313" s="374"/>
      <c r="W313" s="374"/>
      <c r="X313" s="369"/>
      <c r="Y313" s="369"/>
      <c r="Z313" s="369"/>
      <c r="AA313" s="369"/>
      <c r="AB313" s="369"/>
      <c r="AC313" s="369"/>
      <c r="AD313" s="369"/>
      <c r="AE313" s="369"/>
      <c r="AF313" s="369"/>
      <c r="AG313" s="369"/>
      <c r="AH313" s="369"/>
      <c r="AI313" s="369"/>
      <c r="AJ313" s="369"/>
      <c r="AK313" s="369"/>
      <c r="AL313" s="369"/>
      <c r="AM313" s="369"/>
      <c r="AN313" s="369"/>
      <c r="AO313" s="369"/>
      <c r="AP313" s="369"/>
      <c r="AQ313" s="369"/>
      <c r="AR313" s="372"/>
      <c r="AS313" s="372"/>
      <c r="AT313" s="372"/>
      <c r="AU313" s="373"/>
      <c r="AV313" s="11"/>
      <c r="AW313" s="11"/>
      <c r="AX313" s="11"/>
      <c r="AY313" s="8"/>
      <c r="AZ313" s="8"/>
      <c r="BA313" s="8"/>
      <c r="BB313" s="8"/>
      <c r="BC313" s="11"/>
      <c r="BD313" s="11"/>
      <c r="BE313" s="11"/>
      <c r="BF313" s="11"/>
      <c r="BG313" s="11"/>
      <c r="BH313" s="11"/>
      <c r="BI313" s="11"/>
      <c r="BJ313" s="11"/>
      <c r="BK313" s="8"/>
      <c r="BL313" s="8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375"/>
      <c r="EQ313" s="376"/>
      <c r="ER313" s="376"/>
      <c r="ES313" s="376"/>
      <c r="ET313" s="376"/>
      <c r="EU313" s="376"/>
      <c r="EV313" s="376"/>
      <c r="EW313" s="376"/>
      <c r="EX313" s="376"/>
      <c r="EY313" s="376"/>
      <c r="EZ313" s="376"/>
      <c r="FA313" s="376"/>
      <c r="FB313" s="376"/>
      <c r="FC313" s="376"/>
      <c r="FD313" s="376"/>
      <c r="FE313" s="376"/>
      <c r="FF313" s="376"/>
      <c r="FG313" s="376"/>
      <c r="FH313" s="376"/>
      <c r="FI313" s="376"/>
      <c r="FJ313" s="376"/>
      <c r="FK313" s="376"/>
      <c r="FL313" s="376"/>
      <c r="FM313" s="376"/>
      <c r="FN313" s="376"/>
      <c r="FO313" s="376"/>
      <c r="FP313" s="376"/>
      <c r="FQ313" s="376"/>
      <c r="FR313" s="376"/>
      <c r="FS313" s="376"/>
      <c r="FT313" s="376"/>
      <c r="FU313" s="376"/>
      <c r="FV313" s="376"/>
      <c r="FW313" s="376"/>
      <c r="FX313" s="376"/>
      <c r="FY313" s="376"/>
      <c r="FZ313" s="376"/>
      <c r="GA313" s="376"/>
      <c r="GB313" s="376"/>
      <c r="GC313" s="376"/>
      <c r="GD313" s="376"/>
      <c r="GE313" s="376"/>
      <c r="GF313" s="376"/>
      <c r="GG313" s="376"/>
      <c r="GH313" s="376"/>
      <c r="GI313" s="376"/>
      <c r="GJ313" s="376"/>
      <c r="GK313" s="376"/>
      <c r="GL313" s="376"/>
      <c r="GM313" s="376"/>
      <c r="GN313" s="376"/>
      <c r="GO313" s="376"/>
      <c r="GP313" s="376"/>
      <c r="GQ313" s="376"/>
      <c r="GR313" s="376"/>
      <c r="GS313" s="376"/>
      <c r="GT313" s="376"/>
      <c r="GU313" s="376"/>
      <c r="GV313" s="376"/>
      <c r="GW313" s="376"/>
      <c r="GX313" s="376"/>
      <c r="GY313" s="376"/>
      <c r="GZ313" s="376"/>
      <c r="HA313" s="376"/>
      <c r="HB313" s="376"/>
      <c r="HC313" s="376"/>
      <c r="HD313" s="376"/>
      <c r="HE313" s="376"/>
      <c r="HF313" s="376"/>
      <c r="HG313" s="376"/>
      <c r="HH313" s="376"/>
      <c r="HI313" s="376"/>
      <c r="HJ313" s="376"/>
      <c r="HK313" s="376"/>
      <c r="HL313" s="376"/>
      <c r="HM313" s="376"/>
      <c r="HN313" s="376"/>
      <c r="HO313" s="376"/>
      <c r="HP313" s="376"/>
      <c r="HQ313" s="376"/>
      <c r="HR313" s="376"/>
      <c r="HS313" s="376"/>
      <c r="HT313" s="376"/>
      <c r="HU313" s="376"/>
      <c r="HV313" s="376"/>
      <c r="HW313" s="376"/>
      <c r="HX313" s="376"/>
      <c r="HY313" s="376"/>
      <c r="HZ313" s="376"/>
      <c r="IA313" s="376"/>
      <c r="IB313" s="376"/>
      <c r="IC313" s="376"/>
      <c r="ID313" s="376"/>
      <c r="IE313" s="376"/>
      <c r="IF313" s="376"/>
      <c r="IG313" s="376"/>
      <c r="IH313" s="376"/>
      <c r="II313" s="376"/>
      <c r="IJ313" s="376"/>
    </row>
    <row r="314" spans="1:244" s="377" customFormat="1" ht="15" customHeight="1" x14ac:dyDescent="0.4">
      <c r="A314" s="410"/>
      <c r="B314" s="371"/>
      <c r="C314" s="354"/>
      <c r="D314" s="355"/>
      <c r="E314" s="374"/>
      <c r="F314" s="374"/>
      <c r="G314" s="374"/>
      <c r="H314" s="374"/>
      <c r="I314" s="374"/>
      <c r="J314" s="374"/>
      <c r="K314" s="374"/>
      <c r="L314" s="374"/>
      <c r="M314" s="374"/>
      <c r="N314" s="374"/>
      <c r="O314" s="374"/>
      <c r="P314" s="374"/>
      <c r="Q314" s="374"/>
      <c r="R314" s="374"/>
      <c r="S314" s="374"/>
      <c r="T314" s="374"/>
      <c r="U314" s="374"/>
      <c r="V314" s="374"/>
      <c r="W314" s="374"/>
      <c r="X314" s="369"/>
      <c r="Y314" s="369"/>
      <c r="Z314" s="369"/>
      <c r="AA314" s="369"/>
      <c r="AB314" s="369"/>
      <c r="AC314" s="369"/>
      <c r="AD314" s="369"/>
      <c r="AE314" s="369"/>
      <c r="AF314" s="369"/>
      <c r="AG314" s="369"/>
      <c r="AH314" s="369"/>
      <c r="AI314" s="369"/>
      <c r="AJ314" s="369"/>
      <c r="AK314" s="369"/>
      <c r="AL314" s="369"/>
      <c r="AM314" s="369"/>
      <c r="AN314" s="369"/>
      <c r="AO314" s="369"/>
      <c r="AP314" s="369"/>
      <c r="AQ314" s="369"/>
      <c r="AR314" s="372"/>
      <c r="AS314" s="372"/>
      <c r="AT314" s="372"/>
      <c r="AU314" s="373"/>
      <c r="AV314" s="11"/>
      <c r="AW314" s="11"/>
      <c r="AX314" s="11"/>
      <c r="AY314" s="8"/>
      <c r="AZ314" s="8"/>
      <c r="BA314" s="8"/>
      <c r="BB314" s="8"/>
      <c r="BC314" s="11"/>
      <c r="BD314" s="11"/>
      <c r="BE314" s="11"/>
      <c r="BF314" s="11"/>
      <c r="BG314" s="11"/>
      <c r="BH314" s="11"/>
      <c r="BI314" s="11"/>
      <c r="BJ314" s="11"/>
      <c r="BK314" s="8"/>
      <c r="BL314" s="8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375"/>
      <c r="EQ314" s="376"/>
      <c r="ER314" s="376"/>
      <c r="ES314" s="376"/>
      <c r="ET314" s="376"/>
      <c r="EU314" s="376"/>
      <c r="EV314" s="376"/>
      <c r="EW314" s="376"/>
      <c r="EX314" s="376"/>
      <c r="EY314" s="376"/>
      <c r="EZ314" s="376"/>
      <c r="FA314" s="376"/>
      <c r="FB314" s="376"/>
      <c r="FC314" s="376"/>
      <c r="FD314" s="376"/>
      <c r="FE314" s="376"/>
      <c r="FF314" s="376"/>
      <c r="FG314" s="376"/>
      <c r="FH314" s="376"/>
      <c r="FI314" s="376"/>
      <c r="FJ314" s="376"/>
      <c r="FK314" s="376"/>
      <c r="FL314" s="376"/>
      <c r="FM314" s="376"/>
      <c r="FN314" s="376"/>
      <c r="FO314" s="376"/>
      <c r="FP314" s="376"/>
      <c r="FQ314" s="376"/>
      <c r="FR314" s="376"/>
      <c r="FS314" s="376"/>
      <c r="FT314" s="376"/>
      <c r="FU314" s="376"/>
      <c r="FV314" s="376"/>
      <c r="FW314" s="376"/>
      <c r="FX314" s="376"/>
      <c r="FY314" s="376"/>
      <c r="FZ314" s="376"/>
      <c r="GA314" s="376"/>
      <c r="GB314" s="376"/>
      <c r="GC314" s="376"/>
      <c r="GD314" s="376"/>
      <c r="GE314" s="376"/>
      <c r="GF314" s="376"/>
      <c r="GG314" s="376"/>
      <c r="GH314" s="376"/>
      <c r="GI314" s="376"/>
      <c r="GJ314" s="376"/>
      <c r="GK314" s="376"/>
      <c r="GL314" s="376"/>
      <c r="GM314" s="376"/>
      <c r="GN314" s="376"/>
      <c r="GO314" s="376"/>
      <c r="GP314" s="376"/>
      <c r="GQ314" s="376"/>
      <c r="GR314" s="376"/>
      <c r="GS314" s="376"/>
      <c r="GT314" s="376"/>
      <c r="GU314" s="376"/>
      <c r="GV314" s="376"/>
      <c r="GW314" s="376"/>
      <c r="GX314" s="376"/>
      <c r="GY314" s="376"/>
      <c r="GZ314" s="376"/>
      <c r="HA314" s="376"/>
      <c r="HB314" s="376"/>
      <c r="HC314" s="376"/>
      <c r="HD314" s="376"/>
      <c r="HE314" s="376"/>
      <c r="HF314" s="376"/>
      <c r="HG314" s="376"/>
      <c r="HH314" s="376"/>
      <c r="HI314" s="376"/>
      <c r="HJ314" s="376"/>
      <c r="HK314" s="376"/>
      <c r="HL314" s="376"/>
      <c r="HM314" s="376"/>
      <c r="HN314" s="376"/>
      <c r="HO314" s="376"/>
      <c r="HP314" s="376"/>
      <c r="HQ314" s="376"/>
      <c r="HR314" s="376"/>
      <c r="HS314" s="376"/>
      <c r="HT314" s="376"/>
      <c r="HU314" s="376"/>
      <c r="HV314" s="376"/>
      <c r="HW314" s="376"/>
      <c r="HX314" s="376"/>
      <c r="HY314" s="376"/>
      <c r="HZ314" s="376"/>
      <c r="IA314" s="376"/>
      <c r="IB314" s="376"/>
      <c r="IC314" s="376"/>
      <c r="ID314" s="376"/>
      <c r="IE314" s="376"/>
      <c r="IF314" s="376"/>
      <c r="IG314" s="376"/>
      <c r="IH314" s="376"/>
      <c r="II314" s="376"/>
      <c r="IJ314" s="376"/>
    </row>
    <row r="315" spans="1:244" s="377" customFormat="1" ht="15" customHeight="1" x14ac:dyDescent="0.4">
      <c r="A315" s="410"/>
      <c r="B315" s="371"/>
      <c r="C315" s="354"/>
      <c r="D315" s="355"/>
      <c r="E315" s="374"/>
      <c r="F315" s="374"/>
      <c r="G315" s="374"/>
      <c r="H315" s="374"/>
      <c r="I315" s="374"/>
      <c r="J315" s="374"/>
      <c r="K315" s="374"/>
      <c r="L315" s="374"/>
      <c r="M315" s="374"/>
      <c r="N315" s="374"/>
      <c r="O315" s="374"/>
      <c r="P315" s="374"/>
      <c r="Q315" s="374"/>
      <c r="R315" s="374"/>
      <c r="S315" s="374"/>
      <c r="T315" s="374"/>
      <c r="U315" s="374"/>
      <c r="V315" s="374"/>
      <c r="W315" s="374"/>
      <c r="X315" s="369"/>
      <c r="Y315" s="369"/>
      <c r="Z315" s="369"/>
      <c r="AA315" s="369"/>
      <c r="AB315" s="369"/>
      <c r="AC315" s="369"/>
      <c r="AD315" s="369"/>
      <c r="AE315" s="369"/>
      <c r="AF315" s="369"/>
      <c r="AG315" s="369"/>
      <c r="AH315" s="369"/>
      <c r="AI315" s="369"/>
      <c r="AJ315" s="369"/>
      <c r="AK315" s="369"/>
      <c r="AL315" s="369"/>
      <c r="AM315" s="369"/>
      <c r="AN315" s="369"/>
      <c r="AO315" s="369"/>
      <c r="AP315" s="369"/>
      <c r="AQ315" s="369"/>
      <c r="AR315" s="372"/>
      <c r="AS315" s="372"/>
      <c r="AT315" s="372"/>
      <c r="AU315" s="373"/>
      <c r="AV315" s="11"/>
      <c r="AW315" s="11"/>
      <c r="AX315" s="11"/>
      <c r="AY315" s="8"/>
      <c r="AZ315" s="8"/>
      <c r="BA315" s="8"/>
      <c r="BB315" s="8"/>
      <c r="BC315" s="11"/>
      <c r="BD315" s="11"/>
      <c r="BE315" s="11"/>
      <c r="BF315" s="11"/>
      <c r="BG315" s="11"/>
      <c r="BH315" s="11"/>
      <c r="BI315" s="11"/>
      <c r="BJ315" s="11"/>
      <c r="BK315" s="8"/>
      <c r="BL315" s="8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375"/>
      <c r="EQ315" s="376"/>
      <c r="ER315" s="376"/>
      <c r="ES315" s="376"/>
      <c r="ET315" s="376"/>
      <c r="EU315" s="376"/>
      <c r="EV315" s="376"/>
      <c r="EW315" s="376"/>
      <c r="EX315" s="376"/>
      <c r="EY315" s="376"/>
      <c r="EZ315" s="376"/>
      <c r="FA315" s="376"/>
      <c r="FB315" s="376"/>
      <c r="FC315" s="376"/>
      <c r="FD315" s="376"/>
      <c r="FE315" s="376"/>
      <c r="FF315" s="376"/>
      <c r="FG315" s="376"/>
      <c r="FH315" s="376"/>
      <c r="FI315" s="376"/>
      <c r="FJ315" s="376"/>
      <c r="FK315" s="376"/>
      <c r="FL315" s="376"/>
      <c r="FM315" s="376"/>
      <c r="FN315" s="376"/>
      <c r="FO315" s="376"/>
      <c r="FP315" s="376"/>
      <c r="FQ315" s="376"/>
      <c r="FR315" s="376"/>
      <c r="FS315" s="376"/>
      <c r="FT315" s="376"/>
      <c r="FU315" s="376"/>
      <c r="FV315" s="376"/>
      <c r="FW315" s="376"/>
      <c r="FX315" s="376"/>
      <c r="FY315" s="376"/>
      <c r="FZ315" s="376"/>
      <c r="GA315" s="376"/>
      <c r="GB315" s="376"/>
      <c r="GC315" s="376"/>
      <c r="GD315" s="376"/>
      <c r="GE315" s="376"/>
      <c r="GF315" s="376"/>
      <c r="GG315" s="376"/>
      <c r="GH315" s="376"/>
      <c r="GI315" s="376"/>
      <c r="GJ315" s="376"/>
      <c r="GK315" s="376"/>
      <c r="GL315" s="376"/>
      <c r="GM315" s="376"/>
      <c r="GN315" s="376"/>
      <c r="GO315" s="376"/>
      <c r="GP315" s="376"/>
      <c r="GQ315" s="376"/>
      <c r="GR315" s="376"/>
      <c r="GS315" s="376"/>
      <c r="GT315" s="376"/>
      <c r="GU315" s="376"/>
      <c r="GV315" s="376"/>
      <c r="GW315" s="376"/>
      <c r="GX315" s="376"/>
      <c r="GY315" s="376"/>
      <c r="GZ315" s="376"/>
      <c r="HA315" s="376"/>
      <c r="HB315" s="376"/>
      <c r="HC315" s="376"/>
      <c r="HD315" s="376"/>
      <c r="HE315" s="376"/>
      <c r="HF315" s="376"/>
      <c r="HG315" s="376"/>
      <c r="HH315" s="376"/>
      <c r="HI315" s="376"/>
      <c r="HJ315" s="376"/>
      <c r="HK315" s="376"/>
      <c r="HL315" s="376"/>
      <c r="HM315" s="376"/>
      <c r="HN315" s="376"/>
      <c r="HO315" s="376"/>
      <c r="HP315" s="376"/>
      <c r="HQ315" s="376"/>
      <c r="HR315" s="376"/>
      <c r="HS315" s="376"/>
      <c r="HT315" s="376"/>
      <c r="HU315" s="376"/>
      <c r="HV315" s="376"/>
      <c r="HW315" s="376"/>
      <c r="HX315" s="376"/>
      <c r="HY315" s="376"/>
      <c r="HZ315" s="376"/>
      <c r="IA315" s="376"/>
      <c r="IB315" s="376"/>
      <c r="IC315" s="376"/>
      <c r="ID315" s="376"/>
      <c r="IE315" s="376"/>
      <c r="IF315" s="376"/>
      <c r="IG315" s="376"/>
      <c r="IH315" s="376"/>
      <c r="II315" s="376"/>
      <c r="IJ315" s="376"/>
    </row>
    <row r="316" spans="1:244" s="377" customFormat="1" ht="15" customHeight="1" x14ac:dyDescent="0.4">
      <c r="A316" s="410"/>
      <c r="B316" s="371"/>
      <c r="C316" s="354"/>
      <c r="D316" s="355"/>
      <c r="E316" s="374"/>
      <c r="F316" s="374"/>
      <c r="G316" s="374"/>
      <c r="H316" s="374"/>
      <c r="I316" s="374"/>
      <c r="J316" s="374"/>
      <c r="K316" s="374"/>
      <c r="L316" s="374"/>
      <c r="M316" s="374"/>
      <c r="N316" s="374"/>
      <c r="O316" s="374"/>
      <c r="P316" s="374"/>
      <c r="Q316" s="374"/>
      <c r="R316" s="374"/>
      <c r="S316" s="374"/>
      <c r="T316" s="374"/>
      <c r="U316" s="374"/>
      <c r="V316" s="374"/>
      <c r="W316" s="374"/>
      <c r="X316" s="369"/>
      <c r="Y316" s="369"/>
      <c r="Z316" s="369"/>
      <c r="AA316" s="369"/>
      <c r="AB316" s="369"/>
      <c r="AC316" s="369"/>
      <c r="AD316" s="369"/>
      <c r="AE316" s="369"/>
      <c r="AF316" s="369"/>
      <c r="AG316" s="369"/>
      <c r="AH316" s="369"/>
      <c r="AI316" s="369"/>
      <c r="AJ316" s="369"/>
      <c r="AK316" s="369"/>
      <c r="AL316" s="369"/>
      <c r="AM316" s="369"/>
      <c r="AN316" s="369"/>
      <c r="AO316" s="369"/>
      <c r="AP316" s="369"/>
      <c r="AQ316" s="369"/>
      <c r="AR316" s="372"/>
      <c r="AS316" s="372"/>
      <c r="AT316" s="372"/>
      <c r="AU316" s="373"/>
      <c r="AV316" s="11"/>
      <c r="AW316" s="11"/>
      <c r="AX316" s="11"/>
      <c r="AY316" s="8"/>
      <c r="AZ316" s="8"/>
      <c r="BA316" s="8"/>
      <c r="BB316" s="8"/>
      <c r="BC316" s="11"/>
      <c r="BD316" s="11"/>
      <c r="BE316" s="11"/>
      <c r="BF316" s="11"/>
      <c r="BG316" s="11"/>
      <c r="BH316" s="11"/>
      <c r="BI316" s="11"/>
      <c r="BJ316" s="11"/>
      <c r="BK316" s="8"/>
      <c r="BL316" s="8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375"/>
      <c r="EQ316" s="376"/>
      <c r="ER316" s="376"/>
      <c r="ES316" s="376"/>
      <c r="ET316" s="376"/>
      <c r="EU316" s="376"/>
      <c r="EV316" s="376"/>
      <c r="EW316" s="376"/>
      <c r="EX316" s="376"/>
      <c r="EY316" s="376"/>
      <c r="EZ316" s="376"/>
      <c r="FA316" s="376"/>
      <c r="FB316" s="376"/>
      <c r="FC316" s="376"/>
      <c r="FD316" s="376"/>
      <c r="FE316" s="376"/>
      <c r="FF316" s="376"/>
      <c r="FG316" s="376"/>
      <c r="FH316" s="376"/>
      <c r="FI316" s="376"/>
      <c r="FJ316" s="376"/>
      <c r="FK316" s="376"/>
      <c r="FL316" s="376"/>
      <c r="FM316" s="376"/>
      <c r="FN316" s="376"/>
      <c r="FO316" s="376"/>
      <c r="FP316" s="376"/>
      <c r="FQ316" s="376"/>
      <c r="FR316" s="376"/>
      <c r="FS316" s="376"/>
      <c r="FT316" s="376"/>
      <c r="FU316" s="376"/>
      <c r="FV316" s="376"/>
      <c r="FW316" s="376"/>
      <c r="FX316" s="376"/>
      <c r="FY316" s="376"/>
      <c r="FZ316" s="376"/>
      <c r="GA316" s="376"/>
      <c r="GB316" s="376"/>
      <c r="GC316" s="376"/>
      <c r="GD316" s="376"/>
      <c r="GE316" s="376"/>
      <c r="GF316" s="376"/>
      <c r="GG316" s="376"/>
      <c r="GH316" s="376"/>
      <c r="GI316" s="376"/>
      <c r="GJ316" s="376"/>
      <c r="GK316" s="376"/>
      <c r="GL316" s="376"/>
      <c r="GM316" s="376"/>
      <c r="GN316" s="376"/>
      <c r="GO316" s="376"/>
      <c r="GP316" s="376"/>
      <c r="GQ316" s="376"/>
      <c r="GR316" s="376"/>
      <c r="GS316" s="376"/>
      <c r="GT316" s="376"/>
      <c r="GU316" s="376"/>
      <c r="GV316" s="376"/>
      <c r="GW316" s="376"/>
      <c r="GX316" s="376"/>
      <c r="GY316" s="376"/>
      <c r="GZ316" s="376"/>
      <c r="HA316" s="376"/>
      <c r="HB316" s="376"/>
      <c r="HC316" s="376"/>
      <c r="HD316" s="376"/>
      <c r="HE316" s="376"/>
      <c r="HF316" s="376"/>
      <c r="HG316" s="376"/>
      <c r="HH316" s="376"/>
      <c r="HI316" s="376"/>
      <c r="HJ316" s="376"/>
      <c r="HK316" s="376"/>
      <c r="HL316" s="376"/>
      <c r="HM316" s="376"/>
      <c r="HN316" s="376"/>
      <c r="HO316" s="376"/>
      <c r="HP316" s="376"/>
      <c r="HQ316" s="376"/>
      <c r="HR316" s="376"/>
      <c r="HS316" s="376"/>
      <c r="HT316" s="376"/>
      <c r="HU316" s="376"/>
      <c r="HV316" s="376"/>
      <c r="HW316" s="376"/>
      <c r="HX316" s="376"/>
      <c r="HY316" s="376"/>
      <c r="HZ316" s="376"/>
      <c r="IA316" s="376"/>
      <c r="IB316" s="376"/>
      <c r="IC316" s="376"/>
      <c r="ID316" s="376"/>
      <c r="IE316" s="376"/>
      <c r="IF316" s="376"/>
      <c r="IG316" s="376"/>
      <c r="IH316" s="376"/>
      <c r="II316" s="376"/>
      <c r="IJ316" s="376"/>
    </row>
    <row r="317" spans="1:244" s="377" customFormat="1" ht="15" customHeight="1" x14ac:dyDescent="0.4">
      <c r="A317" s="410"/>
      <c r="B317" s="371"/>
      <c r="C317" s="354"/>
      <c r="D317" s="355"/>
      <c r="E317" s="374"/>
      <c r="F317" s="374"/>
      <c r="G317" s="374"/>
      <c r="H317" s="374"/>
      <c r="I317" s="374"/>
      <c r="J317" s="374"/>
      <c r="K317" s="374"/>
      <c r="L317" s="374"/>
      <c r="M317" s="374"/>
      <c r="N317" s="374"/>
      <c r="O317" s="374"/>
      <c r="P317" s="374"/>
      <c r="Q317" s="374"/>
      <c r="R317" s="374"/>
      <c r="S317" s="374"/>
      <c r="T317" s="374"/>
      <c r="U317" s="374"/>
      <c r="V317" s="374"/>
      <c r="W317" s="374"/>
      <c r="X317" s="369"/>
      <c r="Y317" s="369"/>
      <c r="Z317" s="369"/>
      <c r="AA317" s="369"/>
      <c r="AB317" s="369"/>
      <c r="AC317" s="369"/>
      <c r="AD317" s="369"/>
      <c r="AE317" s="369"/>
      <c r="AF317" s="369"/>
      <c r="AG317" s="369"/>
      <c r="AH317" s="369"/>
      <c r="AI317" s="369"/>
      <c r="AJ317" s="369"/>
      <c r="AK317" s="369"/>
      <c r="AL317" s="369"/>
      <c r="AM317" s="369"/>
      <c r="AN317" s="369"/>
      <c r="AO317" s="369"/>
      <c r="AP317" s="369"/>
      <c r="AQ317" s="369"/>
      <c r="AR317" s="372"/>
      <c r="AS317" s="372"/>
      <c r="AT317" s="372"/>
      <c r="AU317" s="373"/>
      <c r="AV317" s="11"/>
      <c r="AW317" s="11"/>
      <c r="AX317" s="11"/>
      <c r="AY317" s="8"/>
      <c r="AZ317" s="8"/>
      <c r="BA317" s="8"/>
      <c r="BB317" s="8"/>
      <c r="BC317" s="11"/>
      <c r="BD317" s="11"/>
      <c r="BE317" s="11"/>
      <c r="BF317" s="11"/>
      <c r="BG317" s="11"/>
      <c r="BH317" s="11"/>
      <c r="BI317" s="11"/>
      <c r="BJ317" s="11"/>
      <c r="BK317" s="8"/>
      <c r="BL317" s="8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375"/>
      <c r="EQ317" s="376"/>
      <c r="ER317" s="376"/>
      <c r="ES317" s="376"/>
      <c r="ET317" s="376"/>
      <c r="EU317" s="376"/>
      <c r="EV317" s="376"/>
      <c r="EW317" s="376"/>
      <c r="EX317" s="376"/>
      <c r="EY317" s="376"/>
      <c r="EZ317" s="376"/>
      <c r="FA317" s="376"/>
      <c r="FB317" s="376"/>
      <c r="FC317" s="376"/>
      <c r="FD317" s="376"/>
      <c r="FE317" s="376"/>
      <c r="FF317" s="376"/>
      <c r="FG317" s="376"/>
      <c r="FH317" s="376"/>
      <c r="FI317" s="376"/>
      <c r="FJ317" s="376"/>
      <c r="FK317" s="376"/>
      <c r="FL317" s="376"/>
      <c r="FM317" s="376"/>
      <c r="FN317" s="376"/>
      <c r="FO317" s="376"/>
      <c r="FP317" s="376"/>
      <c r="FQ317" s="376"/>
      <c r="FR317" s="376"/>
      <c r="FS317" s="376"/>
      <c r="FT317" s="376"/>
      <c r="FU317" s="376"/>
      <c r="FV317" s="376"/>
      <c r="FW317" s="376"/>
      <c r="FX317" s="376"/>
      <c r="FY317" s="376"/>
      <c r="FZ317" s="376"/>
      <c r="GA317" s="376"/>
      <c r="GB317" s="376"/>
      <c r="GC317" s="376"/>
      <c r="GD317" s="376"/>
      <c r="GE317" s="376"/>
      <c r="GF317" s="376"/>
      <c r="GG317" s="376"/>
      <c r="GH317" s="376"/>
      <c r="GI317" s="376"/>
      <c r="GJ317" s="376"/>
      <c r="GK317" s="376"/>
      <c r="GL317" s="376"/>
      <c r="GM317" s="376"/>
      <c r="GN317" s="376"/>
      <c r="GO317" s="376"/>
      <c r="GP317" s="376"/>
      <c r="GQ317" s="376"/>
      <c r="GR317" s="376"/>
      <c r="GS317" s="376"/>
      <c r="GT317" s="376"/>
      <c r="GU317" s="376"/>
      <c r="GV317" s="376"/>
      <c r="GW317" s="376"/>
      <c r="GX317" s="376"/>
      <c r="GY317" s="376"/>
      <c r="GZ317" s="376"/>
      <c r="HA317" s="376"/>
      <c r="HB317" s="376"/>
      <c r="HC317" s="376"/>
      <c r="HD317" s="376"/>
      <c r="HE317" s="376"/>
      <c r="HF317" s="376"/>
      <c r="HG317" s="376"/>
      <c r="HH317" s="376"/>
      <c r="HI317" s="376"/>
      <c r="HJ317" s="376"/>
      <c r="HK317" s="376"/>
      <c r="HL317" s="376"/>
      <c r="HM317" s="376"/>
      <c r="HN317" s="376"/>
      <c r="HO317" s="376"/>
      <c r="HP317" s="376"/>
      <c r="HQ317" s="376"/>
      <c r="HR317" s="376"/>
      <c r="HS317" s="376"/>
      <c r="HT317" s="376"/>
      <c r="HU317" s="376"/>
      <c r="HV317" s="376"/>
      <c r="HW317" s="376"/>
      <c r="HX317" s="376"/>
      <c r="HY317" s="376"/>
      <c r="HZ317" s="376"/>
      <c r="IA317" s="376"/>
      <c r="IB317" s="376"/>
      <c r="IC317" s="376"/>
      <c r="ID317" s="376"/>
      <c r="IE317" s="376"/>
      <c r="IF317" s="376"/>
      <c r="IG317" s="376"/>
      <c r="IH317" s="376"/>
      <c r="II317" s="376"/>
      <c r="IJ317" s="376"/>
    </row>
    <row r="318" spans="1:244" s="377" customFormat="1" ht="15" customHeight="1" x14ac:dyDescent="0.4">
      <c r="A318" s="410"/>
      <c r="B318" s="371"/>
      <c r="C318" s="354"/>
      <c r="D318" s="355"/>
      <c r="E318" s="374"/>
      <c r="F318" s="374"/>
      <c r="G318" s="374"/>
      <c r="H318" s="374"/>
      <c r="I318" s="374"/>
      <c r="J318" s="374"/>
      <c r="K318" s="374"/>
      <c r="L318" s="374"/>
      <c r="M318" s="374"/>
      <c r="N318" s="374"/>
      <c r="O318" s="374"/>
      <c r="P318" s="374"/>
      <c r="Q318" s="374"/>
      <c r="R318" s="374"/>
      <c r="S318" s="374"/>
      <c r="T318" s="374"/>
      <c r="U318" s="374"/>
      <c r="V318" s="374"/>
      <c r="W318" s="374"/>
      <c r="X318" s="369"/>
      <c r="Y318" s="369"/>
      <c r="Z318" s="369"/>
      <c r="AA318" s="369"/>
      <c r="AB318" s="369"/>
      <c r="AC318" s="369"/>
      <c r="AD318" s="369"/>
      <c r="AE318" s="369"/>
      <c r="AF318" s="369"/>
      <c r="AG318" s="369"/>
      <c r="AH318" s="369"/>
      <c r="AI318" s="369"/>
      <c r="AJ318" s="369"/>
      <c r="AK318" s="369"/>
      <c r="AL318" s="369"/>
      <c r="AM318" s="369"/>
      <c r="AN318" s="369"/>
      <c r="AO318" s="369"/>
      <c r="AP318" s="369"/>
      <c r="AQ318" s="369"/>
      <c r="AR318" s="372"/>
      <c r="AS318" s="372"/>
      <c r="AT318" s="372"/>
      <c r="AU318" s="373"/>
      <c r="AV318" s="11"/>
      <c r="AW318" s="11"/>
      <c r="AX318" s="11"/>
      <c r="AY318" s="8"/>
      <c r="AZ318" s="8"/>
      <c r="BA318" s="8"/>
      <c r="BB318" s="8"/>
      <c r="BC318" s="11"/>
      <c r="BD318" s="11"/>
      <c r="BE318" s="11"/>
      <c r="BF318" s="11"/>
      <c r="BG318" s="11"/>
      <c r="BH318" s="11"/>
      <c r="BI318" s="11"/>
      <c r="BJ318" s="11"/>
      <c r="BK318" s="8"/>
      <c r="BL318" s="8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375"/>
      <c r="EQ318" s="376"/>
      <c r="ER318" s="376"/>
      <c r="ES318" s="376"/>
      <c r="ET318" s="376"/>
      <c r="EU318" s="376"/>
      <c r="EV318" s="376"/>
      <c r="EW318" s="376"/>
      <c r="EX318" s="376"/>
      <c r="EY318" s="376"/>
      <c r="EZ318" s="376"/>
      <c r="FA318" s="376"/>
      <c r="FB318" s="376"/>
      <c r="FC318" s="376"/>
      <c r="FD318" s="376"/>
      <c r="FE318" s="376"/>
      <c r="FF318" s="376"/>
      <c r="FG318" s="376"/>
      <c r="FH318" s="376"/>
      <c r="FI318" s="376"/>
      <c r="FJ318" s="376"/>
      <c r="FK318" s="376"/>
      <c r="FL318" s="376"/>
      <c r="FM318" s="376"/>
      <c r="FN318" s="376"/>
      <c r="FO318" s="376"/>
      <c r="FP318" s="376"/>
      <c r="FQ318" s="376"/>
      <c r="FR318" s="376"/>
      <c r="FS318" s="376"/>
      <c r="FT318" s="376"/>
      <c r="FU318" s="376"/>
      <c r="FV318" s="376"/>
      <c r="FW318" s="376"/>
      <c r="FX318" s="376"/>
      <c r="FY318" s="376"/>
      <c r="FZ318" s="376"/>
      <c r="GA318" s="376"/>
      <c r="GB318" s="376"/>
      <c r="GC318" s="376"/>
      <c r="GD318" s="376"/>
      <c r="GE318" s="376"/>
      <c r="GF318" s="376"/>
      <c r="GG318" s="376"/>
      <c r="GH318" s="376"/>
      <c r="GI318" s="376"/>
      <c r="GJ318" s="376"/>
      <c r="GK318" s="376"/>
      <c r="GL318" s="376"/>
      <c r="GM318" s="376"/>
      <c r="GN318" s="376"/>
      <c r="GO318" s="376"/>
      <c r="GP318" s="376"/>
      <c r="GQ318" s="376"/>
      <c r="GR318" s="376"/>
      <c r="GS318" s="376"/>
      <c r="GT318" s="376"/>
      <c r="GU318" s="376"/>
      <c r="GV318" s="376"/>
      <c r="GW318" s="376"/>
      <c r="GX318" s="376"/>
      <c r="GY318" s="376"/>
      <c r="GZ318" s="376"/>
      <c r="HA318" s="376"/>
      <c r="HB318" s="376"/>
      <c r="HC318" s="376"/>
      <c r="HD318" s="376"/>
      <c r="HE318" s="376"/>
      <c r="HF318" s="376"/>
      <c r="HG318" s="376"/>
      <c r="HH318" s="376"/>
      <c r="HI318" s="376"/>
      <c r="HJ318" s="376"/>
      <c r="HK318" s="376"/>
      <c r="HL318" s="376"/>
      <c r="HM318" s="376"/>
      <c r="HN318" s="376"/>
      <c r="HO318" s="376"/>
      <c r="HP318" s="376"/>
      <c r="HQ318" s="376"/>
      <c r="HR318" s="376"/>
      <c r="HS318" s="376"/>
      <c r="HT318" s="376"/>
      <c r="HU318" s="376"/>
      <c r="HV318" s="376"/>
      <c r="HW318" s="376"/>
      <c r="HX318" s="376"/>
      <c r="HY318" s="376"/>
      <c r="HZ318" s="376"/>
      <c r="IA318" s="376"/>
      <c r="IB318" s="376"/>
      <c r="IC318" s="376"/>
      <c r="ID318" s="376"/>
      <c r="IE318" s="376"/>
      <c r="IF318" s="376"/>
      <c r="IG318" s="376"/>
      <c r="IH318" s="376"/>
      <c r="II318" s="376"/>
      <c r="IJ318" s="376"/>
    </row>
    <row r="319" spans="1:244" s="377" customFormat="1" ht="15" customHeight="1" x14ac:dyDescent="0.4">
      <c r="A319" s="410"/>
      <c r="B319" s="371"/>
      <c r="C319" s="354"/>
      <c r="D319" s="355"/>
      <c r="E319" s="374"/>
      <c r="F319" s="374"/>
      <c r="G319" s="374"/>
      <c r="H319" s="374"/>
      <c r="I319" s="374"/>
      <c r="J319" s="374"/>
      <c r="K319" s="374"/>
      <c r="L319" s="374"/>
      <c r="M319" s="374"/>
      <c r="N319" s="374"/>
      <c r="O319" s="374"/>
      <c r="P319" s="374"/>
      <c r="Q319" s="374"/>
      <c r="R319" s="374"/>
      <c r="S319" s="374"/>
      <c r="T319" s="374"/>
      <c r="U319" s="374"/>
      <c r="V319" s="374"/>
      <c r="W319" s="374"/>
      <c r="X319" s="369"/>
      <c r="Y319" s="369"/>
      <c r="Z319" s="369"/>
      <c r="AA319" s="369"/>
      <c r="AB319" s="369"/>
      <c r="AC319" s="369"/>
      <c r="AD319" s="369"/>
      <c r="AE319" s="369"/>
      <c r="AF319" s="369"/>
      <c r="AG319" s="369"/>
      <c r="AH319" s="369"/>
      <c r="AI319" s="369"/>
      <c r="AJ319" s="369"/>
      <c r="AK319" s="369"/>
      <c r="AL319" s="369"/>
      <c r="AM319" s="369"/>
      <c r="AN319" s="369"/>
      <c r="AO319" s="369"/>
      <c r="AP319" s="369"/>
      <c r="AQ319" s="369"/>
      <c r="AR319" s="372"/>
      <c r="AS319" s="372"/>
      <c r="AT319" s="372"/>
      <c r="AU319" s="373"/>
      <c r="AV319" s="11"/>
      <c r="AW319" s="11"/>
      <c r="AX319" s="11"/>
      <c r="AY319" s="8"/>
      <c r="AZ319" s="8"/>
      <c r="BA319" s="8"/>
      <c r="BB319" s="8"/>
      <c r="BC319" s="11"/>
      <c r="BD319" s="11"/>
      <c r="BE319" s="11"/>
      <c r="BF319" s="11"/>
      <c r="BG319" s="11"/>
      <c r="BH319" s="11"/>
      <c r="BI319" s="11"/>
      <c r="BJ319" s="11"/>
      <c r="BK319" s="8"/>
      <c r="BL319" s="8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375"/>
      <c r="EQ319" s="376"/>
      <c r="ER319" s="376"/>
      <c r="ES319" s="376"/>
      <c r="ET319" s="376"/>
      <c r="EU319" s="376"/>
      <c r="EV319" s="376"/>
      <c r="EW319" s="376"/>
      <c r="EX319" s="376"/>
      <c r="EY319" s="376"/>
      <c r="EZ319" s="376"/>
      <c r="FA319" s="376"/>
      <c r="FB319" s="376"/>
      <c r="FC319" s="376"/>
      <c r="FD319" s="376"/>
      <c r="FE319" s="376"/>
      <c r="FF319" s="376"/>
      <c r="FG319" s="376"/>
      <c r="FH319" s="376"/>
      <c r="FI319" s="376"/>
      <c r="FJ319" s="376"/>
      <c r="FK319" s="376"/>
      <c r="FL319" s="376"/>
      <c r="FM319" s="376"/>
      <c r="FN319" s="376"/>
      <c r="FO319" s="376"/>
      <c r="FP319" s="376"/>
      <c r="FQ319" s="376"/>
      <c r="FR319" s="376"/>
      <c r="FS319" s="376"/>
      <c r="FT319" s="376"/>
      <c r="FU319" s="376"/>
      <c r="FV319" s="376"/>
      <c r="FW319" s="376"/>
      <c r="FX319" s="376"/>
      <c r="FY319" s="376"/>
      <c r="FZ319" s="376"/>
      <c r="GA319" s="376"/>
      <c r="GB319" s="376"/>
      <c r="GC319" s="376"/>
      <c r="GD319" s="376"/>
      <c r="GE319" s="376"/>
      <c r="GF319" s="376"/>
      <c r="GG319" s="376"/>
      <c r="GH319" s="376"/>
      <c r="GI319" s="376"/>
      <c r="GJ319" s="376"/>
      <c r="GK319" s="376"/>
      <c r="GL319" s="376"/>
      <c r="GM319" s="376"/>
      <c r="GN319" s="376"/>
      <c r="GO319" s="376"/>
      <c r="GP319" s="376"/>
      <c r="GQ319" s="376"/>
      <c r="GR319" s="376"/>
      <c r="GS319" s="376"/>
      <c r="GT319" s="376"/>
      <c r="GU319" s="376"/>
      <c r="GV319" s="376"/>
      <c r="GW319" s="376"/>
      <c r="GX319" s="376"/>
      <c r="GY319" s="376"/>
      <c r="GZ319" s="376"/>
      <c r="HA319" s="376"/>
      <c r="HB319" s="376"/>
      <c r="HC319" s="376"/>
      <c r="HD319" s="376"/>
      <c r="HE319" s="376"/>
      <c r="HF319" s="376"/>
      <c r="HG319" s="376"/>
      <c r="HH319" s="376"/>
      <c r="HI319" s="376"/>
      <c r="HJ319" s="376"/>
      <c r="HK319" s="376"/>
      <c r="HL319" s="376"/>
      <c r="HM319" s="376"/>
      <c r="HN319" s="376"/>
      <c r="HO319" s="376"/>
      <c r="HP319" s="376"/>
      <c r="HQ319" s="376"/>
      <c r="HR319" s="376"/>
      <c r="HS319" s="376"/>
      <c r="HT319" s="376"/>
      <c r="HU319" s="376"/>
      <c r="HV319" s="376"/>
      <c r="HW319" s="376"/>
      <c r="HX319" s="376"/>
      <c r="HY319" s="376"/>
      <c r="HZ319" s="376"/>
      <c r="IA319" s="376"/>
      <c r="IB319" s="376"/>
      <c r="IC319" s="376"/>
      <c r="ID319" s="376"/>
      <c r="IE319" s="376"/>
      <c r="IF319" s="376"/>
      <c r="IG319" s="376"/>
      <c r="IH319" s="376"/>
      <c r="II319" s="376"/>
      <c r="IJ319" s="376"/>
    </row>
    <row r="320" spans="1:244" s="377" customFormat="1" ht="15" customHeight="1" x14ac:dyDescent="0.4">
      <c r="A320" s="410"/>
      <c r="B320" s="371"/>
      <c r="C320" s="354"/>
      <c r="D320" s="355"/>
      <c r="E320" s="374"/>
      <c r="F320" s="374"/>
      <c r="G320" s="374"/>
      <c r="H320" s="374"/>
      <c r="I320" s="374"/>
      <c r="J320" s="374"/>
      <c r="K320" s="374"/>
      <c r="L320" s="374"/>
      <c r="M320" s="374"/>
      <c r="N320" s="374"/>
      <c r="O320" s="374"/>
      <c r="P320" s="374"/>
      <c r="Q320" s="374"/>
      <c r="R320" s="374"/>
      <c r="S320" s="374"/>
      <c r="T320" s="374"/>
      <c r="U320" s="374"/>
      <c r="V320" s="374"/>
      <c r="W320" s="374"/>
      <c r="X320" s="369"/>
      <c r="Y320" s="369"/>
      <c r="Z320" s="369"/>
      <c r="AA320" s="369"/>
      <c r="AB320" s="369"/>
      <c r="AC320" s="369"/>
      <c r="AD320" s="369"/>
      <c r="AE320" s="369"/>
      <c r="AF320" s="369"/>
      <c r="AG320" s="369"/>
      <c r="AH320" s="369"/>
      <c r="AI320" s="369"/>
      <c r="AJ320" s="369"/>
      <c r="AK320" s="369"/>
      <c r="AL320" s="369"/>
      <c r="AM320" s="369"/>
      <c r="AN320" s="369"/>
      <c r="AO320" s="369"/>
      <c r="AP320" s="369"/>
      <c r="AQ320" s="369"/>
      <c r="AR320" s="372"/>
      <c r="AS320" s="372"/>
      <c r="AT320" s="372"/>
      <c r="AU320" s="373"/>
      <c r="AV320" s="11"/>
      <c r="AW320" s="11"/>
      <c r="AX320" s="11"/>
      <c r="AY320" s="8"/>
      <c r="AZ320" s="8"/>
      <c r="BA320" s="8"/>
      <c r="BB320" s="8"/>
      <c r="BC320" s="11"/>
      <c r="BD320" s="11"/>
      <c r="BE320" s="11"/>
      <c r="BF320" s="11"/>
      <c r="BG320" s="11"/>
      <c r="BH320" s="11"/>
      <c r="BI320" s="11"/>
      <c r="BJ320" s="11"/>
      <c r="BK320" s="8"/>
      <c r="BL320" s="8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375"/>
      <c r="EQ320" s="376"/>
      <c r="ER320" s="376"/>
      <c r="ES320" s="376"/>
      <c r="ET320" s="376"/>
      <c r="EU320" s="376"/>
      <c r="EV320" s="376"/>
      <c r="EW320" s="376"/>
      <c r="EX320" s="376"/>
      <c r="EY320" s="376"/>
      <c r="EZ320" s="376"/>
      <c r="FA320" s="376"/>
      <c r="FB320" s="376"/>
      <c r="FC320" s="376"/>
      <c r="FD320" s="376"/>
      <c r="FE320" s="376"/>
      <c r="FF320" s="376"/>
      <c r="FG320" s="376"/>
      <c r="FH320" s="376"/>
      <c r="FI320" s="376"/>
      <c r="FJ320" s="376"/>
      <c r="FK320" s="376"/>
      <c r="FL320" s="376"/>
      <c r="FM320" s="376"/>
      <c r="FN320" s="376"/>
      <c r="FO320" s="376"/>
      <c r="FP320" s="376"/>
      <c r="FQ320" s="376"/>
      <c r="FR320" s="376"/>
      <c r="FS320" s="376"/>
      <c r="FT320" s="376"/>
      <c r="FU320" s="376"/>
      <c r="FV320" s="376"/>
      <c r="FW320" s="376"/>
      <c r="FX320" s="376"/>
      <c r="FY320" s="376"/>
      <c r="FZ320" s="376"/>
      <c r="GA320" s="376"/>
      <c r="GB320" s="376"/>
      <c r="GC320" s="376"/>
      <c r="GD320" s="376"/>
      <c r="GE320" s="376"/>
      <c r="GF320" s="376"/>
      <c r="GG320" s="376"/>
      <c r="GH320" s="376"/>
      <c r="GI320" s="376"/>
      <c r="GJ320" s="376"/>
      <c r="GK320" s="376"/>
      <c r="GL320" s="376"/>
      <c r="GM320" s="376"/>
      <c r="GN320" s="376"/>
      <c r="GO320" s="376"/>
      <c r="GP320" s="376"/>
      <c r="GQ320" s="376"/>
      <c r="GR320" s="376"/>
      <c r="GS320" s="376"/>
      <c r="GT320" s="376"/>
      <c r="GU320" s="376"/>
      <c r="GV320" s="376"/>
      <c r="GW320" s="376"/>
      <c r="GX320" s="376"/>
      <c r="GY320" s="376"/>
      <c r="GZ320" s="376"/>
      <c r="HA320" s="376"/>
      <c r="HB320" s="376"/>
      <c r="HC320" s="376"/>
      <c r="HD320" s="376"/>
      <c r="HE320" s="376"/>
      <c r="HF320" s="376"/>
      <c r="HG320" s="376"/>
      <c r="HH320" s="376"/>
      <c r="HI320" s="376"/>
      <c r="HJ320" s="376"/>
      <c r="HK320" s="376"/>
      <c r="HL320" s="376"/>
      <c r="HM320" s="376"/>
      <c r="HN320" s="376"/>
      <c r="HO320" s="376"/>
      <c r="HP320" s="376"/>
      <c r="HQ320" s="376"/>
      <c r="HR320" s="376"/>
      <c r="HS320" s="376"/>
      <c r="HT320" s="376"/>
      <c r="HU320" s="376"/>
      <c r="HV320" s="376"/>
      <c r="HW320" s="376"/>
      <c r="HX320" s="376"/>
      <c r="HY320" s="376"/>
      <c r="HZ320" s="376"/>
      <c r="IA320" s="376"/>
      <c r="IB320" s="376"/>
      <c r="IC320" s="376"/>
      <c r="ID320" s="376"/>
      <c r="IE320" s="376"/>
      <c r="IF320" s="376"/>
      <c r="IG320" s="376"/>
      <c r="IH320" s="376"/>
      <c r="II320" s="376"/>
      <c r="IJ320" s="376"/>
    </row>
    <row r="321" spans="1:244" s="377" customFormat="1" ht="15" customHeight="1" x14ac:dyDescent="0.4">
      <c r="A321" s="410"/>
      <c r="B321" s="371"/>
      <c r="C321" s="354"/>
      <c r="D321" s="355"/>
      <c r="E321" s="374"/>
      <c r="F321" s="374"/>
      <c r="G321" s="374"/>
      <c r="H321" s="374"/>
      <c r="I321" s="374"/>
      <c r="J321" s="374"/>
      <c r="K321" s="374"/>
      <c r="L321" s="374"/>
      <c r="M321" s="374"/>
      <c r="N321" s="374"/>
      <c r="O321" s="374"/>
      <c r="P321" s="374"/>
      <c r="Q321" s="374"/>
      <c r="R321" s="374"/>
      <c r="S321" s="374"/>
      <c r="T321" s="374"/>
      <c r="U321" s="374"/>
      <c r="V321" s="374"/>
      <c r="W321" s="374"/>
      <c r="X321" s="369"/>
      <c r="Y321" s="369"/>
      <c r="Z321" s="369"/>
      <c r="AA321" s="369"/>
      <c r="AB321" s="369"/>
      <c r="AC321" s="369"/>
      <c r="AD321" s="369"/>
      <c r="AE321" s="369"/>
      <c r="AF321" s="369"/>
      <c r="AG321" s="369"/>
      <c r="AH321" s="369"/>
      <c r="AI321" s="369"/>
      <c r="AJ321" s="369"/>
      <c r="AK321" s="369"/>
      <c r="AL321" s="369"/>
      <c r="AM321" s="369"/>
      <c r="AN321" s="369"/>
      <c r="AO321" s="369"/>
      <c r="AP321" s="369"/>
      <c r="AQ321" s="369"/>
      <c r="AR321" s="372"/>
      <c r="AS321" s="372"/>
      <c r="AT321" s="372"/>
      <c r="AU321" s="373"/>
      <c r="AV321" s="11"/>
      <c r="AW321" s="11"/>
      <c r="AX321" s="11"/>
      <c r="AY321" s="8"/>
      <c r="AZ321" s="8"/>
      <c r="BA321" s="8"/>
      <c r="BB321" s="8"/>
      <c r="BC321" s="11"/>
      <c r="BD321" s="11"/>
      <c r="BE321" s="11"/>
      <c r="BF321" s="11"/>
      <c r="BG321" s="11"/>
      <c r="BH321" s="11"/>
      <c r="BI321" s="11"/>
      <c r="BJ321" s="11"/>
      <c r="BK321" s="8"/>
      <c r="BL321" s="8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375"/>
      <c r="EQ321" s="376"/>
      <c r="ER321" s="376"/>
      <c r="ES321" s="376"/>
      <c r="ET321" s="376"/>
      <c r="EU321" s="376"/>
      <c r="EV321" s="376"/>
      <c r="EW321" s="376"/>
      <c r="EX321" s="376"/>
      <c r="EY321" s="376"/>
      <c r="EZ321" s="376"/>
      <c r="FA321" s="376"/>
      <c r="FB321" s="376"/>
      <c r="FC321" s="376"/>
      <c r="FD321" s="376"/>
      <c r="FE321" s="376"/>
      <c r="FF321" s="376"/>
      <c r="FG321" s="376"/>
      <c r="FH321" s="376"/>
      <c r="FI321" s="376"/>
      <c r="FJ321" s="376"/>
      <c r="FK321" s="376"/>
      <c r="FL321" s="376"/>
      <c r="FM321" s="376"/>
      <c r="FN321" s="376"/>
      <c r="FO321" s="376"/>
      <c r="FP321" s="376"/>
      <c r="FQ321" s="376"/>
      <c r="FR321" s="376"/>
      <c r="FS321" s="376"/>
      <c r="FT321" s="376"/>
      <c r="FU321" s="376"/>
      <c r="FV321" s="376"/>
      <c r="FW321" s="376"/>
      <c r="FX321" s="376"/>
      <c r="FY321" s="376"/>
      <c r="FZ321" s="376"/>
      <c r="GA321" s="376"/>
      <c r="GB321" s="376"/>
      <c r="GC321" s="376"/>
      <c r="GD321" s="376"/>
      <c r="GE321" s="376"/>
      <c r="GF321" s="376"/>
      <c r="GG321" s="376"/>
      <c r="GH321" s="376"/>
      <c r="GI321" s="376"/>
      <c r="GJ321" s="376"/>
      <c r="GK321" s="376"/>
      <c r="GL321" s="376"/>
      <c r="GM321" s="376"/>
      <c r="GN321" s="376"/>
      <c r="GO321" s="376"/>
      <c r="GP321" s="376"/>
      <c r="GQ321" s="376"/>
      <c r="GR321" s="376"/>
      <c r="GS321" s="376"/>
      <c r="GT321" s="376"/>
      <c r="GU321" s="376"/>
      <c r="GV321" s="376"/>
      <c r="GW321" s="376"/>
      <c r="GX321" s="376"/>
      <c r="GY321" s="376"/>
      <c r="GZ321" s="376"/>
      <c r="HA321" s="376"/>
      <c r="HB321" s="376"/>
      <c r="HC321" s="376"/>
      <c r="HD321" s="376"/>
      <c r="HE321" s="376"/>
      <c r="HF321" s="376"/>
      <c r="HG321" s="376"/>
      <c r="HH321" s="376"/>
      <c r="HI321" s="376"/>
      <c r="HJ321" s="376"/>
      <c r="HK321" s="376"/>
      <c r="HL321" s="376"/>
      <c r="HM321" s="376"/>
      <c r="HN321" s="376"/>
      <c r="HO321" s="376"/>
      <c r="HP321" s="376"/>
      <c r="HQ321" s="376"/>
      <c r="HR321" s="376"/>
      <c r="HS321" s="376"/>
      <c r="HT321" s="376"/>
      <c r="HU321" s="376"/>
      <c r="HV321" s="376"/>
      <c r="HW321" s="376"/>
      <c r="HX321" s="376"/>
      <c r="HY321" s="376"/>
      <c r="HZ321" s="376"/>
      <c r="IA321" s="376"/>
      <c r="IB321" s="376"/>
      <c r="IC321" s="376"/>
      <c r="ID321" s="376"/>
      <c r="IE321" s="376"/>
      <c r="IF321" s="376"/>
      <c r="IG321" s="376"/>
      <c r="IH321" s="376"/>
      <c r="II321" s="376"/>
      <c r="IJ321" s="376"/>
    </row>
    <row r="322" spans="1:244" s="377" customFormat="1" ht="15" customHeight="1" x14ac:dyDescent="0.4">
      <c r="A322" s="410"/>
      <c r="B322" s="371"/>
      <c r="C322" s="354"/>
      <c r="D322" s="355"/>
      <c r="E322" s="374"/>
      <c r="F322" s="374"/>
      <c r="G322" s="374"/>
      <c r="H322" s="374"/>
      <c r="I322" s="374"/>
      <c r="J322" s="374"/>
      <c r="K322" s="374"/>
      <c r="L322" s="374"/>
      <c r="M322" s="374"/>
      <c r="N322" s="374"/>
      <c r="O322" s="374"/>
      <c r="P322" s="374"/>
      <c r="Q322" s="374"/>
      <c r="R322" s="374"/>
      <c r="S322" s="374"/>
      <c r="T322" s="374"/>
      <c r="U322" s="374"/>
      <c r="V322" s="374"/>
      <c r="W322" s="374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69"/>
      <c r="AI322" s="369"/>
      <c r="AJ322" s="369"/>
      <c r="AK322" s="369"/>
      <c r="AL322" s="369"/>
      <c r="AM322" s="369"/>
      <c r="AN322" s="369"/>
      <c r="AO322" s="369"/>
      <c r="AP322" s="369"/>
      <c r="AQ322" s="369"/>
      <c r="AR322" s="372"/>
      <c r="AS322" s="372"/>
      <c r="AT322" s="372"/>
      <c r="AU322" s="373"/>
      <c r="AV322" s="11"/>
      <c r="AW322" s="11"/>
      <c r="AX322" s="11"/>
      <c r="AY322" s="8"/>
      <c r="AZ322" s="8"/>
      <c r="BA322" s="8"/>
      <c r="BB322" s="8"/>
      <c r="BC322" s="11"/>
      <c r="BD322" s="11"/>
      <c r="BE322" s="11"/>
      <c r="BF322" s="11"/>
      <c r="BG322" s="11"/>
      <c r="BH322" s="11"/>
      <c r="BI322" s="11"/>
      <c r="BJ322" s="11"/>
      <c r="BK322" s="8"/>
      <c r="BL322" s="8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375"/>
      <c r="EQ322" s="376"/>
      <c r="ER322" s="376"/>
      <c r="ES322" s="376"/>
      <c r="ET322" s="376"/>
      <c r="EU322" s="376"/>
      <c r="EV322" s="376"/>
      <c r="EW322" s="376"/>
      <c r="EX322" s="376"/>
      <c r="EY322" s="376"/>
      <c r="EZ322" s="376"/>
      <c r="FA322" s="376"/>
      <c r="FB322" s="376"/>
      <c r="FC322" s="376"/>
      <c r="FD322" s="376"/>
      <c r="FE322" s="376"/>
      <c r="FF322" s="376"/>
      <c r="FG322" s="376"/>
      <c r="FH322" s="376"/>
      <c r="FI322" s="376"/>
      <c r="FJ322" s="376"/>
      <c r="FK322" s="376"/>
      <c r="FL322" s="376"/>
      <c r="FM322" s="376"/>
      <c r="FN322" s="376"/>
      <c r="FO322" s="376"/>
      <c r="FP322" s="376"/>
      <c r="FQ322" s="376"/>
      <c r="FR322" s="376"/>
      <c r="FS322" s="376"/>
      <c r="FT322" s="376"/>
      <c r="FU322" s="376"/>
      <c r="FV322" s="376"/>
      <c r="FW322" s="376"/>
      <c r="FX322" s="376"/>
      <c r="FY322" s="376"/>
      <c r="FZ322" s="376"/>
      <c r="GA322" s="376"/>
      <c r="GB322" s="376"/>
      <c r="GC322" s="376"/>
      <c r="GD322" s="376"/>
      <c r="GE322" s="376"/>
      <c r="GF322" s="376"/>
      <c r="GG322" s="376"/>
      <c r="GH322" s="376"/>
      <c r="GI322" s="376"/>
      <c r="GJ322" s="376"/>
      <c r="GK322" s="376"/>
      <c r="GL322" s="376"/>
      <c r="GM322" s="376"/>
      <c r="GN322" s="376"/>
      <c r="GO322" s="376"/>
      <c r="GP322" s="376"/>
      <c r="GQ322" s="376"/>
      <c r="GR322" s="376"/>
      <c r="GS322" s="376"/>
      <c r="GT322" s="376"/>
      <c r="GU322" s="376"/>
      <c r="GV322" s="376"/>
      <c r="GW322" s="376"/>
      <c r="GX322" s="376"/>
      <c r="GY322" s="376"/>
      <c r="GZ322" s="376"/>
      <c r="HA322" s="376"/>
      <c r="HB322" s="376"/>
      <c r="HC322" s="376"/>
      <c r="HD322" s="376"/>
      <c r="HE322" s="376"/>
      <c r="HF322" s="376"/>
      <c r="HG322" s="376"/>
      <c r="HH322" s="376"/>
      <c r="HI322" s="376"/>
      <c r="HJ322" s="376"/>
      <c r="HK322" s="376"/>
      <c r="HL322" s="376"/>
      <c r="HM322" s="376"/>
      <c r="HN322" s="376"/>
      <c r="HO322" s="376"/>
      <c r="HP322" s="376"/>
      <c r="HQ322" s="376"/>
      <c r="HR322" s="376"/>
      <c r="HS322" s="376"/>
      <c r="HT322" s="376"/>
      <c r="HU322" s="376"/>
      <c r="HV322" s="376"/>
      <c r="HW322" s="376"/>
      <c r="HX322" s="376"/>
      <c r="HY322" s="376"/>
      <c r="HZ322" s="376"/>
      <c r="IA322" s="376"/>
      <c r="IB322" s="376"/>
      <c r="IC322" s="376"/>
      <c r="ID322" s="376"/>
      <c r="IE322" s="376"/>
      <c r="IF322" s="376"/>
      <c r="IG322" s="376"/>
      <c r="IH322" s="376"/>
      <c r="II322" s="376"/>
      <c r="IJ322" s="376"/>
    </row>
    <row r="323" spans="1:244" s="377" customFormat="1" ht="15" customHeight="1" x14ac:dyDescent="0.4">
      <c r="A323" s="410"/>
      <c r="B323" s="371"/>
      <c r="C323" s="354"/>
      <c r="D323" s="355"/>
      <c r="E323" s="374"/>
      <c r="F323" s="374"/>
      <c r="G323" s="374"/>
      <c r="H323" s="374"/>
      <c r="I323" s="374"/>
      <c r="J323" s="374"/>
      <c r="K323" s="374"/>
      <c r="L323" s="374"/>
      <c r="M323" s="374"/>
      <c r="N323" s="374"/>
      <c r="O323" s="374"/>
      <c r="P323" s="374"/>
      <c r="Q323" s="374"/>
      <c r="R323" s="374"/>
      <c r="S323" s="374"/>
      <c r="T323" s="374"/>
      <c r="U323" s="374"/>
      <c r="V323" s="374"/>
      <c r="W323" s="374"/>
      <c r="X323" s="369"/>
      <c r="Y323" s="369"/>
      <c r="Z323" s="369"/>
      <c r="AA323" s="369"/>
      <c r="AB323" s="369"/>
      <c r="AC323" s="369"/>
      <c r="AD323" s="369"/>
      <c r="AE323" s="369"/>
      <c r="AF323" s="369"/>
      <c r="AG323" s="369"/>
      <c r="AH323" s="369"/>
      <c r="AI323" s="369"/>
      <c r="AJ323" s="369"/>
      <c r="AK323" s="369"/>
      <c r="AL323" s="369"/>
      <c r="AM323" s="369"/>
      <c r="AN323" s="369"/>
      <c r="AO323" s="369"/>
      <c r="AP323" s="369"/>
      <c r="AQ323" s="369"/>
      <c r="AR323" s="372"/>
      <c r="AS323" s="372"/>
      <c r="AT323" s="372"/>
      <c r="AU323" s="373"/>
      <c r="AV323" s="11"/>
      <c r="AW323" s="11"/>
      <c r="AX323" s="11"/>
      <c r="AY323" s="8"/>
      <c r="AZ323" s="8"/>
      <c r="BA323" s="8"/>
      <c r="BB323" s="8"/>
      <c r="BC323" s="11"/>
      <c r="BD323" s="11"/>
      <c r="BE323" s="11"/>
      <c r="BF323" s="11"/>
      <c r="BG323" s="11"/>
      <c r="BH323" s="11"/>
      <c r="BI323" s="11"/>
      <c r="BJ323" s="11"/>
      <c r="BK323" s="8"/>
      <c r="BL323" s="8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375"/>
      <c r="EQ323" s="376"/>
      <c r="ER323" s="376"/>
      <c r="ES323" s="376"/>
      <c r="ET323" s="376"/>
      <c r="EU323" s="376"/>
      <c r="EV323" s="376"/>
      <c r="EW323" s="376"/>
      <c r="EX323" s="376"/>
      <c r="EY323" s="376"/>
      <c r="EZ323" s="376"/>
      <c r="FA323" s="376"/>
      <c r="FB323" s="376"/>
      <c r="FC323" s="376"/>
      <c r="FD323" s="376"/>
      <c r="FE323" s="376"/>
      <c r="FF323" s="376"/>
      <c r="FG323" s="376"/>
      <c r="FH323" s="376"/>
      <c r="FI323" s="376"/>
      <c r="FJ323" s="376"/>
      <c r="FK323" s="376"/>
      <c r="FL323" s="376"/>
      <c r="FM323" s="376"/>
      <c r="FN323" s="376"/>
      <c r="FO323" s="376"/>
      <c r="FP323" s="376"/>
      <c r="FQ323" s="376"/>
      <c r="FR323" s="376"/>
      <c r="FS323" s="376"/>
      <c r="FT323" s="376"/>
      <c r="FU323" s="376"/>
      <c r="FV323" s="376"/>
      <c r="FW323" s="376"/>
      <c r="FX323" s="376"/>
      <c r="FY323" s="376"/>
      <c r="FZ323" s="376"/>
      <c r="GA323" s="376"/>
      <c r="GB323" s="376"/>
      <c r="GC323" s="376"/>
      <c r="GD323" s="376"/>
      <c r="GE323" s="376"/>
      <c r="GF323" s="376"/>
      <c r="GG323" s="376"/>
      <c r="GH323" s="376"/>
      <c r="GI323" s="376"/>
      <c r="GJ323" s="376"/>
      <c r="GK323" s="376"/>
      <c r="GL323" s="376"/>
      <c r="GM323" s="376"/>
      <c r="GN323" s="376"/>
      <c r="GO323" s="376"/>
      <c r="GP323" s="376"/>
      <c r="GQ323" s="376"/>
      <c r="GR323" s="376"/>
      <c r="GS323" s="376"/>
      <c r="GT323" s="376"/>
      <c r="GU323" s="376"/>
      <c r="GV323" s="376"/>
      <c r="GW323" s="376"/>
      <c r="GX323" s="376"/>
      <c r="GY323" s="376"/>
      <c r="GZ323" s="376"/>
      <c r="HA323" s="376"/>
      <c r="HB323" s="376"/>
      <c r="HC323" s="376"/>
      <c r="HD323" s="376"/>
      <c r="HE323" s="376"/>
      <c r="HF323" s="376"/>
      <c r="HG323" s="376"/>
      <c r="HH323" s="376"/>
      <c r="HI323" s="376"/>
      <c r="HJ323" s="376"/>
      <c r="HK323" s="376"/>
      <c r="HL323" s="376"/>
      <c r="HM323" s="376"/>
      <c r="HN323" s="376"/>
      <c r="HO323" s="376"/>
      <c r="HP323" s="376"/>
      <c r="HQ323" s="376"/>
      <c r="HR323" s="376"/>
      <c r="HS323" s="376"/>
      <c r="HT323" s="376"/>
      <c r="HU323" s="376"/>
      <c r="HV323" s="376"/>
      <c r="HW323" s="376"/>
      <c r="HX323" s="376"/>
      <c r="HY323" s="376"/>
      <c r="HZ323" s="376"/>
      <c r="IA323" s="376"/>
      <c r="IB323" s="376"/>
      <c r="IC323" s="376"/>
      <c r="ID323" s="376"/>
      <c r="IE323" s="376"/>
      <c r="IF323" s="376"/>
      <c r="IG323" s="376"/>
      <c r="IH323" s="376"/>
      <c r="II323" s="376"/>
      <c r="IJ323" s="376"/>
    </row>
    <row r="324" spans="1:244" s="377" customFormat="1" ht="15" customHeight="1" x14ac:dyDescent="0.4">
      <c r="A324" s="410"/>
      <c r="B324" s="371"/>
      <c r="C324" s="354"/>
      <c r="D324" s="355"/>
      <c r="E324" s="374"/>
      <c r="F324" s="374"/>
      <c r="G324" s="374"/>
      <c r="H324" s="374"/>
      <c r="I324" s="374"/>
      <c r="J324" s="374"/>
      <c r="K324" s="374"/>
      <c r="L324" s="374"/>
      <c r="M324" s="374"/>
      <c r="N324" s="374"/>
      <c r="O324" s="374"/>
      <c r="P324" s="374"/>
      <c r="Q324" s="374"/>
      <c r="R324" s="374"/>
      <c r="S324" s="374"/>
      <c r="T324" s="374"/>
      <c r="U324" s="374"/>
      <c r="V324" s="374"/>
      <c r="W324" s="374"/>
      <c r="X324" s="369"/>
      <c r="Y324" s="369"/>
      <c r="Z324" s="369"/>
      <c r="AA324" s="369"/>
      <c r="AB324" s="369"/>
      <c r="AC324" s="369"/>
      <c r="AD324" s="369"/>
      <c r="AE324" s="369"/>
      <c r="AF324" s="369"/>
      <c r="AG324" s="369"/>
      <c r="AH324" s="369"/>
      <c r="AI324" s="369"/>
      <c r="AJ324" s="369"/>
      <c r="AK324" s="369"/>
      <c r="AL324" s="369"/>
      <c r="AM324" s="369"/>
      <c r="AN324" s="369"/>
      <c r="AO324" s="369"/>
      <c r="AP324" s="369"/>
      <c r="AQ324" s="369"/>
      <c r="AR324" s="372"/>
      <c r="AS324" s="372"/>
      <c r="AT324" s="372"/>
      <c r="AU324" s="373"/>
      <c r="AV324" s="11"/>
      <c r="AW324" s="11"/>
      <c r="AX324" s="11"/>
      <c r="AY324" s="8"/>
      <c r="AZ324" s="8"/>
      <c r="BA324" s="8"/>
      <c r="BB324" s="8"/>
      <c r="BC324" s="11"/>
      <c r="BD324" s="11"/>
      <c r="BE324" s="11"/>
      <c r="BF324" s="11"/>
      <c r="BG324" s="11"/>
      <c r="BH324" s="11"/>
      <c r="BI324" s="11"/>
      <c r="BJ324" s="11"/>
      <c r="BK324" s="8"/>
      <c r="BL324" s="8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375"/>
      <c r="EQ324" s="376"/>
      <c r="ER324" s="376"/>
      <c r="ES324" s="376"/>
      <c r="ET324" s="376"/>
      <c r="EU324" s="376"/>
      <c r="EV324" s="376"/>
      <c r="EW324" s="376"/>
      <c r="EX324" s="376"/>
      <c r="EY324" s="376"/>
      <c r="EZ324" s="376"/>
      <c r="FA324" s="376"/>
      <c r="FB324" s="376"/>
      <c r="FC324" s="376"/>
      <c r="FD324" s="376"/>
      <c r="FE324" s="376"/>
      <c r="FF324" s="376"/>
      <c r="FG324" s="376"/>
      <c r="FH324" s="376"/>
      <c r="FI324" s="376"/>
      <c r="FJ324" s="376"/>
      <c r="FK324" s="376"/>
      <c r="FL324" s="376"/>
      <c r="FM324" s="376"/>
      <c r="FN324" s="376"/>
      <c r="FO324" s="376"/>
      <c r="FP324" s="376"/>
      <c r="FQ324" s="376"/>
      <c r="FR324" s="376"/>
      <c r="FS324" s="376"/>
      <c r="FT324" s="376"/>
      <c r="FU324" s="376"/>
      <c r="FV324" s="376"/>
      <c r="FW324" s="376"/>
      <c r="FX324" s="376"/>
      <c r="FY324" s="376"/>
      <c r="FZ324" s="376"/>
      <c r="GA324" s="376"/>
      <c r="GB324" s="376"/>
      <c r="GC324" s="376"/>
      <c r="GD324" s="376"/>
      <c r="GE324" s="376"/>
      <c r="GF324" s="376"/>
      <c r="GG324" s="376"/>
      <c r="GH324" s="376"/>
      <c r="GI324" s="376"/>
      <c r="GJ324" s="376"/>
      <c r="GK324" s="376"/>
      <c r="GL324" s="376"/>
      <c r="GM324" s="376"/>
      <c r="GN324" s="376"/>
      <c r="GO324" s="376"/>
      <c r="GP324" s="376"/>
      <c r="GQ324" s="376"/>
      <c r="GR324" s="376"/>
      <c r="GS324" s="376"/>
      <c r="GT324" s="376"/>
      <c r="GU324" s="376"/>
      <c r="GV324" s="376"/>
      <c r="GW324" s="376"/>
      <c r="GX324" s="376"/>
      <c r="GY324" s="376"/>
      <c r="GZ324" s="376"/>
      <c r="HA324" s="376"/>
      <c r="HB324" s="376"/>
      <c r="HC324" s="376"/>
      <c r="HD324" s="376"/>
      <c r="HE324" s="376"/>
      <c r="HF324" s="376"/>
      <c r="HG324" s="376"/>
      <c r="HH324" s="376"/>
      <c r="HI324" s="376"/>
      <c r="HJ324" s="376"/>
      <c r="HK324" s="376"/>
      <c r="HL324" s="376"/>
      <c r="HM324" s="376"/>
      <c r="HN324" s="376"/>
      <c r="HO324" s="376"/>
      <c r="HP324" s="376"/>
      <c r="HQ324" s="376"/>
      <c r="HR324" s="376"/>
      <c r="HS324" s="376"/>
      <c r="HT324" s="376"/>
      <c r="HU324" s="376"/>
      <c r="HV324" s="376"/>
      <c r="HW324" s="376"/>
      <c r="HX324" s="376"/>
      <c r="HY324" s="376"/>
      <c r="HZ324" s="376"/>
      <c r="IA324" s="376"/>
      <c r="IB324" s="376"/>
      <c r="IC324" s="376"/>
      <c r="ID324" s="376"/>
      <c r="IE324" s="376"/>
      <c r="IF324" s="376"/>
      <c r="IG324" s="376"/>
      <c r="IH324" s="376"/>
      <c r="II324" s="376"/>
      <c r="IJ324" s="376"/>
    </row>
    <row r="325" spans="1:244" s="377" customFormat="1" ht="15" customHeight="1" x14ac:dyDescent="0.4">
      <c r="A325" s="410"/>
      <c r="B325" s="371"/>
      <c r="C325" s="354"/>
      <c r="D325" s="355"/>
      <c r="E325" s="374"/>
      <c r="F325" s="374"/>
      <c r="G325" s="374"/>
      <c r="H325" s="374"/>
      <c r="I325" s="374"/>
      <c r="J325" s="374"/>
      <c r="K325" s="374"/>
      <c r="L325" s="374"/>
      <c r="M325" s="374"/>
      <c r="N325" s="374"/>
      <c r="O325" s="374"/>
      <c r="P325" s="374"/>
      <c r="Q325" s="374"/>
      <c r="R325" s="374"/>
      <c r="S325" s="374"/>
      <c r="T325" s="374"/>
      <c r="U325" s="374"/>
      <c r="V325" s="374"/>
      <c r="W325" s="374"/>
      <c r="X325" s="369"/>
      <c r="Y325" s="369"/>
      <c r="Z325" s="369"/>
      <c r="AA325" s="369"/>
      <c r="AB325" s="369"/>
      <c r="AC325" s="369"/>
      <c r="AD325" s="369"/>
      <c r="AE325" s="369"/>
      <c r="AF325" s="369"/>
      <c r="AG325" s="369"/>
      <c r="AH325" s="369"/>
      <c r="AI325" s="369"/>
      <c r="AJ325" s="369"/>
      <c r="AK325" s="369"/>
      <c r="AL325" s="369"/>
      <c r="AM325" s="369"/>
      <c r="AN325" s="369"/>
      <c r="AO325" s="369"/>
      <c r="AP325" s="369"/>
      <c r="AQ325" s="369"/>
      <c r="AR325" s="372"/>
      <c r="AS325" s="372"/>
      <c r="AT325" s="372"/>
      <c r="AU325" s="373"/>
      <c r="AV325" s="11"/>
      <c r="AW325" s="11"/>
      <c r="AX325" s="11"/>
      <c r="AY325" s="8"/>
      <c r="AZ325" s="8"/>
      <c r="BA325" s="8"/>
      <c r="BB325" s="8"/>
      <c r="BC325" s="11"/>
      <c r="BD325" s="11"/>
      <c r="BE325" s="11"/>
      <c r="BF325" s="11"/>
      <c r="BG325" s="11"/>
      <c r="BH325" s="11"/>
      <c r="BI325" s="11"/>
      <c r="BJ325" s="11"/>
      <c r="BK325" s="8"/>
      <c r="BL325" s="8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375"/>
      <c r="EQ325" s="376"/>
      <c r="ER325" s="376"/>
      <c r="ES325" s="376"/>
      <c r="ET325" s="376"/>
      <c r="EU325" s="376"/>
      <c r="EV325" s="376"/>
      <c r="EW325" s="376"/>
      <c r="EX325" s="376"/>
      <c r="EY325" s="376"/>
      <c r="EZ325" s="376"/>
      <c r="FA325" s="376"/>
      <c r="FB325" s="376"/>
      <c r="FC325" s="376"/>
      <c r="FD325" s="376"/>
      <c r="FE325" s="376"/>
      <c r="FF325" s="376"/>
      <c r="FG325" s="376"/>
      <c r="FH325" s="376"/>
      <c r="FI325" s="376"/>
      <c r="FJ325" s="376"/>
      <c r="FK325" s="376"/>
      <c r="FL325" s="376"/>
      <c r="FM325" s="376"/>
      <c r="FN325" s="376"/>
      <c r="FO325" s="376"/>
      <c r="FP325" s="376"/>
      <c r="FQ325" s="376"/>
      <c r="FR325" s="376"/>
      <c r="FS325" s="376"/>
      <c r="FT325" s="376"/>
      <c r="FU325" s="376"/>
      <c r="FV325" s="376"/>
      <c r="FW325" s="376"/>
      <c r="FX325" s="376"/>
      <c r="FY325" s="376"/>
      <c r="FZ325" s="376"/>
      <c r="GA325" s="376"/>
      <c r="GB325" s="376"/>
      <c r="GC325" s="376"/>
      <c r="GD325" s="376"/>
      <c r="GE325" s="376"/>
      <c r="GF325" s="376"/>
      <c r="GG325" s="376"/>
      <c r="GH325" s="376"/>
      <c r="GI325" s="376"/>
      <c r="GJ325" s="376"/>
      <c r="GK325" s="376"/>
      <c r="GL325" s="376"/>
      <c r="GM325" s="376"/>
      <c r="GN325" s="376"/>
      <c r="GO325" s="376"/>
      <c r="GP325" s="376"/>
      <c r="GQ325" s="376"/>
      <c r="GR325" s="376"/>
      <c r="GS325" s="376"/>
      <c r="GT325" s="376"/>
      <c r="GU325" s="376"/>
      <c r="GV325" s="376"/>
      <c r="GW325" s="376"/>
      <c r="GX325" s="376"/>
      <c r="GY325" s="376"/>
      <c r="GZ325" s="376"/>
      <c r="HA325" s="376"/>
      <c r="HB325" s="376"/>
      <c r="HC325" s="376"/>
      <c r="HD325" s="376"/>
      <c r="HE325" s="376"/>
      <c r="HF325" s="376"/>
      <c r="HG325" s="376"/>
      <c r="HH325" s="376"/>
      <c r="HI325" s="376"/>
      <c r="HJ325" s="376"/>
      <c r="HK325" s="376"/>
      <c r="HL325" s="376"/>
      <c r="HM325" s="376"/>
      <c r="HN325" s="376"/>
      <c r="HO325" s="376"/>
      <c r="HP325" s="376"/>
      <c r="HQ325" s="376"/>
      <c r="HR325" s="376"/>
      <c r="HS325" s="376"/>
      <c r="HT325" s="376"/>
      <c r="HU325" s="376"/>
      <c r="HV325" s="376"/>
      <c r="HW325" s="376"/>
      <c r="HX325" s="376"/>
      <c r="HY325" s="376"/>
      <c r="HZ325" s="376"/>
      <c r="IA325" s="376"/>
      <c r="IB325" s="376"/>
      <c r="IC325" s="376"/>
      <c r="ID325" s="376"/>
      <c r="IE325" s="376"/>
      <c r="IF325" s="376"/>
      <c r="IG325" s="376"/>
      <c r="IH325" s="376"/>
      <c r="II325" s="376"/>
      <c r="IJ325" s="376"/>
    </row>
    <row r="326" spans="1:244" s="377" customFormat="1" ht="15" customHeight="1" x14ac:dyDescent="0.4">
      <c r="A326" s="410"/>
      <c r="B326" s="371"/>
      <c r="C326" s="354"/>
      <c r="D326" s="355"/>
      <c r="E326" s="374"/>
      <c r="F326" s="374"/>
      <c r="G326" s="374"/>
      <c r="H326" s="374"/>
      <c r="I326" s="374"/>
      <c r="J326" s="374"/>
      <c r="K326" s="374"/>
      <c r="L326" s="374"/>
      <c r="M326" s="374"/>
      <c r="N326" s="374"/>
      <c r="O326" s="374"/>
      <c r="P326" s="374"/>
      <c r="Q326" s="374"/>
      <c r="R326" s="374"/>
      <c r="S326" s="374"/>
      <c r="T326" s="374"/>
      <c r="U326" s="374"/>
      <c r="V326" s="374"/>
      <c r="W326" s="374"/>
      <c r="X326" s="369"/>
      <c r="Y326" s="369"/>
      <c r="Z326" s="369"/>
      <c r="AA326" s="369"/>
      <c r="AB326" s="369"/>
      <c r="AC326" s="369"/>
      <c r="AD326" s="369"/>
      <c r="AE326" s="369"/>
      <c r="AF326" s="369"/>
      <c r="AG326" s="369"/>
      <c r="AH326" s="369"/>
      <c r="AI326" s="369"/>
      <c r="AJ326" s="369"/>
      <c r="AK326" s="369"/>
      <c r="AL326" s="369"/>
      <c r="AM326" s="369"/>
      <c r="AN326" s="369"/>
      <c r="AO326" s="369"/>
      <c r="AP326" s="369"/>
      <c r="AQ326" s="369"/>
      <c r="AR326" s="372"/>
      <c r="AS326" s="372"/>
      <c r="AT326" s="372"/>
      <c r="AU326" s="373"/>
      <c r="AV326" s="11"/>
      <c r="AW326" s="11"/>
      <c r="AX326" s="11"/>
      <c r="AY326" s="8"/>
      <c r="AZ326" s="8"/>
      <c r="BA326" s="8"/>
      <c r="BB326" s="8"/>
      <c r="BC326" s="11"/>
      <c r="BD326" s="11"/>
      <c r="BE326" s="11"/>
      <c r="BF326" s="11"/>
      <c r="BG326" s="11"/>
      <c r="BH326" s="11"/>
      <c r="BI326" s="11"/>
      <c r="BJ326" s="11"/>
      <c r="BK326" s="8"/>
      <c r="BL326" s="8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375"/>
      <c r="EQ326" s="376"/>
      <c r="ER326" s="376"/>
      <c r="ES326" s="376"/>
      <c r="ET326" s="376"/>
      <c r="EU326" s="376"/>
      <c r="EV326" s="376"/>
      <c r="EW326" s="376"/>
      <c r="EX326" s="376"/>
      <c r="EY326" s="376"/>
      <c r="EZ326" s="376"/>
      <c r="FA326" s="376"/>
      <c r="FB326" s="376"/>
      <c r="FC326" s="376"/>
      <c r="FD326" s="376"/>
      <c r="FE326" s="376"/>
      <c r="FF326" s="376"/>
      <c r="FG326" s="376"/>
      <c r="FH326" s="376"/>
      <c r="FI326" s="376"/>
      <c r="FJ326" s="376"/>
      <c r="FK326" s="376"/>
      <c r="FL326" s="376"/>
      <c r="FM326" s="376"/>
      <c r="FN326" s="376"/>
      <c r="FO326" s="376"/>
      <c r="FP326" s="376"/>
      <c r="FQ326" s="376"/>
      <c r="FR326" s="376"/>
      <c r="FS326" s="376"/>
      <c r="FT326" s="376"/>
      <c r="FU326" s="376"/>
      <c r="FV326" s="376"/>
      <c r="FW326" s="376"/>
      <c r="FX326" s="376"/>
      <c r="FY326" s="376"/>
      <c r="FZ326" s="376"/>
      <c r="GA326" s="376"/>
      <c r="GB326" s="376"/>
      <c r="GC326" s="376"/>
      <c r="GD326" s="376"/>
      <c r="GE326" s="376"/>
      <c r="GF326" s="376"/>
      <c r="GG326" s="376"/>
      <c r="GH326" s="376"/>
      <c r="GI326" s="376"/>
      <c r="GJ326" s="376"/>
      <c r="GK326" s="376"/>
      <c r="GL326" s="376"/>
      <c r="GM326" s="376"/>
      <c r="GN326" s="376"/>
      <c r="GO326" s="376"/>
      <c r="GP326" s="376"/>
      <c r="GQ326" s="376"/>
      <c r="GR326" s="376"/>
      <c r="GS326" s="376"/>
      <c r="GT326" s="376"/>
      <c r="GU326" s="376"/>
      <c r="GV326" s="376"/>
      <c r="GW326" s="376"/>
      <c r="GX326" s="376"/>
      <c r="GY326" s="376"/>
      <c r="GZ326" s="376"/>
      <c r="HA326" s="376"/>
      <c r="HB326" s="376"/>
      <c r="HC326" s="376"/>
      <c r="HD326" s="376"/>
      <c r="HE326" s="376"/>
      <c r="HF326" s="376"/>
      <c r="HG326" s="376"/>
      <c r="HH326" s="376"/>
      <c r="HI326" s="376"/>
      <c r="HJ326" s="376"/>
      <c r="HK326" s="376"/>
      <c r="HL326" s="376"/>
      <c r="HM326" s="376"/>
      <c r="HN326" s="376"/>
      <c r="HO326" s="376"/>
      <c r="HP326" s="376"/>
      <c r="HQ326" s="376"/>
      <c r="HR326" s="376"/>
      <c r="HS326" s="376"/>
      <c r="HT326" s="376"/>
      <c r="HU326" s="376"/>
      <c r="HV326" s="376"/>
      <c r="HW326" s="376"/>
      <c r="HX326" s="376"/>
      <c r="HY326" s="376"/>
      <c r="HZ326" s="376"/>
      <c r="IA326" s="376"/>
      <c r="IB326" s="376"/>
      <c r="IC326" s="376"/>
      <c r="ID326" s="376"/>
      <c r="IE326" s="376"/>
      <c r="IF326" s="376"/>
      <c r="IG326" s="376"/>
      <c r="IH326" s="376"/>
      <c r="II326" s="376"/>
      <c r="IJ326" s="376"/>
    </row>
    <row r="327" spans="1:244" s="377" customFormat="1" ht="15" customHeight="1" x14ac:dyDescent="0.4">
      <c r="A327" s="410"/>
      <c r="B327" s="371"/>
      <c r="C327" s="354"/>
      <c r="D327" s="355"/>
      <c r="E327" s="374"/>
      <c r="F327" s="374"/>
      <c r="G327" s="374"/>
      <c r="H327" s="374"/>
      <c r="I327" s="374"/>
      <c r="J327" s="374"/>
      <c r="K327" s="374"/>
      <c r="L327" s="374"/>
      <c r="M327" s="374"/>
      <c r="N327" s="374"/>
      <c r="O327" s="374"/>
      <c r="P327" s="374"/>
      <c r="Q327" s="374"/>
      <c r="R327" s="374"/>
      <c r="S327" s="374"/>
      <c r="T327" s="374"/>
      <c r="U327" s="374"/>
      <c r="V327" s="374"/>
      <c r="W327" s="374"/>
      <c r="X327" s="369"/>
      <c r="Y327" s="369"/>
      <c r="Z327" s="369"/>
      <c r="AA327" s="369"/>
      <c r="AB327" s="369"/>
      <c r="AC327" s="369"/>
      <c r="AD327" s="369"/>
      <c r="AE327" s="369"/>
      <c r="AF327" s="369"/>
      <c r="AG327" s="369"/>
      <c r="AH327" s="369"/>
      <c r="AI327" s="369"/>
      <c r="AJ327" s="369"/>
      <c r="AK327" s="369"/>
      <c r="AL327" s="369"/>
      <c r="AM327" s="369"/>
      <c r="AN327" s="369"/>
      <c r="AO327" s="369"/>
      <c r="AP327" s="369"/>
      <c r="AQ327" s="369"/>
      <c r="AR327" s="372"/>
      <c r="AS327" s="372"/>
      <c r="AT327" s="372"/>
      <c r="AU327" s="373"/>
      <c r="AV327" s="11"/>
      <c r="AW327" s="11"/>
      <c r="AX327" s="11"/>
      <c r="AY327" s="8"/>
      <c r="AZ327" s="8"/>
      <c r="BA327" s="8"/>
      <c r="BB327" s="8"/>
      <c r="BC327" s="11"/>
      <c r="BD327" s="11"/>
      <c r="BE327" s="11"/>
      <c r="BF327" s="11"/>
      <c r="BG327" s="11"/>
      <c r="BH327" s="11"/>
      <c r="BI327" s="11"/>
      <c r="BJ327" s="11"/>
      <c r="BK327" s="8"/>
      <c r="BL327" s="8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375"/>
      <c r="EQ327" s="376"/>
      <c r="ER327" s="376"/>
      <c r="ES327" s="376"/>
      <c r="ET327" s="376"/>
      <c r="EU327" s="376"/>
      <c r="EV327" s="376"/>
      <c r="EW327" s="376"/>
      <c r="EX327" s="376"/>
      <c r="EY327" s="376"/>
      <c r="EZ327" s="376"/>
      <c r="FA327" s="376"/>
      <c r="FB327" s="376"/>
      <c r="FC327" s="376"/>
      <c r="FD327" s="376"/>
      <c r="FE327" s="376"/>
      <c r="FF327" s="376"/>
      <c r="FG327" s="376"/>
      <c r="FH327" s="376"/>
      <c r="FI327" s="376"/>
      <c r="FJ327" s="376"/>
      <c r="FK327" s="376"/>
      <c r="FL327" s="376"/>
      <c r="FM327" s="376"/>
      <c r="FN327" s="376"/>
      <c r="FO327" s="376"/>
      <c r="FP327" s="376"/>
      <c r="FQ327" s="376"/>
      <c r="FR327" s="376"/>
      <c r="FS327" s="376"/>
      <c r="FT327" s="376"/>
      <c r="FU327" s="376"/>
      <c r="FV327" s="376"/>
      <c r="FW327" s="376"/>
      <c r="FX327" s="376"/>
      <c r="FY327" s="376"/>
      <c r="FZ327" s="376"/>
      <c r="GA327" s="376"/>
      <c r="GB327" s="376"/>
      <c r="GC327" s="376"/>
      <c r="GD327" s="376"/>
      <c r="GE327" s="376"/>
      <c r="GF327" s="376"/>
      <c r="GG327" s="376"/>
      <c r="GH327" s="376"/>
      <c r="GI327" s="376"/>
      <c r="GJ327" s="376"/>
      <c r="GK327" s="376"/>
      <c r="GL327" s="376"/>
      <c r="GM327" s="376"/>
      <c r="GN327" s="376"/>
      <c r="GO327" s="376"/>
      <c r="GP327" s="376"/>
      <c r="GQ327" s="376"/>
      <c r="GR327" s="376"/>
      <c r="GS327" s="376"/>
      <c r="GT327" s="376"/>
      <c r="GU327" s="376"/>
      <c r="GV327" s="376"/>
      <c r="GW327" s="376"/>
      <c r="GX327" s="376"/>
      <c r="GY327" s="376"/>
      <c r="GZ327" s="376"/>
      <c r="HA327" s="376"/>
      <c r="HB327" s="376"/>
      <c r="HC327" s="376"/>
      <c r="HD327" s="376"/>
      <c r="HE327" s="376"/>
      <c r="HF327" s="376"/>
      <c r="HG327" s="376"/>
      <c r="HH327" s="376"/>
      <c r="HI327" s="376"/>
      <c r="HJ327" s="376"/>
      <c r="HK327" s="376"/>
      <c r="HL327" s="376"/>
      <c r="HM327" s="376"/>
      <c r="HN327" s="376"/>
      <c r="HO327" s="376"/>
      <c r="HP327" s="376"/>
      <c r="HQ327" s="376"/>
      <c r="HR327" s="376"/>
      <c r="HS327" s="376"/>
      <c r="HT327" s="376"/>
      <c r="HU327" s="376"/>
      <c r="HV327" s="376"/>
      <c r="HW327" s="376"/>
      <c r="HX327" s="376"/>
      <c r="HY327" s="376"/>
      <c r="HZ327" s="376"/>
      <c r="IA327" s="376"/>
      <c r="IB327" s="376"/>
      <c r="IC327" s="376"/>
      <c r="ID327" s="376"/>
      <c r="IE327" s="376"/>
      <c r="IF327" s="376"/>
      <c r="IG327" s="376"/>
      <c r="IH327" s="376"/>
      <c r="II327" s="376"/>
      <c r="IJ327" s="376"/>
    </row>
    <row r="328" spans="1:244" s="377" customFormat="1" ht="15" customHeight="1" x14ac:dyDescent="0.4">
      <c r="A328" s="410"/>
      <c r="B328" s="371"/>
      <c r="C328" s="354"/>
      <c r="D328" s="355"/>
      <c r="E328" s="374"/>
      <c r="F328" s="374"/>
      <c r="G328" s="374"/>
      <c r="H328" s="374"/>
      <c r="I328" s="374"/>
      <c r="J328" s="374"/>
      <c r="K328" s="374"/>
      <c r="L328" s="374"/>
      <c r="M328" s="374"/>
      <c r="N328" s="374"/>
      <c r="O328" s="374"/>
      <c r="P328" s="374"/>
      <c r="Q328" s="374"/>
      <c r="R328" s="374"/>
      <c r="S328" s="374"/>
      <c r="T328" s="374"/>
      <c r="U328" s="374"/>
      <c r="V328" s="374"/>
      <c r="W328" s="374"/>
      <c r="X328" s="369"/>
      <c r="Y328" s="369"/>
      <c r="Z328" s="369"/>
      <c r="AA328" s="369"/>
      <c r="AB328" s="369"/>
      <c r="AC328" s="369"/>
      <c r="AD328" s="369"/>
      <c r="AE328" s="369"/>
      <c r="AF328" s="369"/>
      <c r="AG328" s="369"/>
      <c r="AH328" s="369"/>
      <c r="AI328" s="369"/>
      <c r="AJ328" s="369"/>
      <c r="AK328" s="369"/>
      <c r="AL328" s="369"/>
      <c r="AM328" s="369"/>
      <c r="AN328" s="369"/>
      <c r="AO328" s="369"/>
      <c r="AP328" s="369"/>
      <c r="AQ328" s="369"/>
      <c r="AR328" s="372"/>
      <c r="AS328" s="372"/>
      <c r="AT328" s="372"/>
      <c r="AU328" s="373"/>
      <c r="AV328" s="11"/>
      <c r="AW328" s="11"/>
      <c r="AX328" s="11"/>
      <c r="AY328" s="8"/>
      <c r="AZ328" s="8"/>
      <c r="BA328" s="8"/>
      <c r="BB328" s="8"/>
      <c r="BC328" s="11"/>
      <c r="BD328" s="11"/>
      <c r="BE328" s="11"/>
      <c r="BF328" s="11"/>
      <c r="BG328" s="11"/>
      <c r="BH328" s="11"/>
      <c r="BI328" s="11"/>
      <c r="BJ328" s="11"/>
      <c r="BK328" s="8"/>
      <c r="BL328" s="8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375"/>
      <c r="EQ328" s="376"/>
      <c r="ER328" s="376"/>
      <c r="ES328" s="376"/>
      <c r="ET328" s="376"/>
      <c r="EU328" s="376"/>
      <c r="EV328" s="376"/>
      <c r="EW328" s="376"/>
      <c r="EX328" s="376"/>
      <c r="EY328" s="376"/>
      <c r="EZ328" s="376"/>
      <c r="FA328" s="376"/>
      <c r="FB328" s="376"/>
      <c r="FC328" s="376"/>
      <c r="FD328" s="376"/>
      <c r="FE328" s="376"/>
      <c r="FF328" s="376"/>
      <c r="FG328" s="376"/>
      <c r="FH328" s="376"/>
      <c r="FI328" s="376"/>
      <c r="FJ328" s="376"/>
      <c r="FK328" s="376"/>
      <c r="FL328" s="376"/>
      <c r="FM328" s="376"/>
      <c r="FN328" s="376"/>
      <c r="FO328" s="376"/>
      <c r="FP328" s="376"/>
      <c r="FQ328" s="376"/>
      <c r="FR328" s="376"/>
      <c r="FS328" s="376"/>
      <c r="FT328" s="376"/>
      <c r="FU328" s="376"/>
      <c r="FV328" s="376"/>
      <c r="FW328" s="376"/>
      <c r="FX328" s="376"/>
      <c r="FY328" s="376"/>
      <c r="FZ328" s="376"/>
      <c r="GA328" s="376"/>
      <c r="GB328" s="376"/>
      <c r="GC328" s="376"/>
      <c r="GD328" s="376"/>
      <c r="GE328" s="376"/>
      <c r="GF328" s="376"/>
      <c r="GG328" s="376"/>
      <c r="GH328" s="376"/>
      <c r="GI328" s="376"/>
      <c r="GJ328" s="376"/>
      <c r="GK328" s="376"/>
      <c r="GL328" s="376"/>
      <c r="GM328" s="376"/>
      <c r="GN328" s="376"/>
      <c r="GO328" s="376"/>
      <c r="GP328" s="376"/>
      <c r="GQ328" s="376"/>
      <c r="GR328" s="376"/>
      <c r="GS328" s="376"/>
      <c r="GT328" s="376"/>
      <c r="GU328" s="376"/>
      <c r="GV328" s="376"/>
      <c r="GW328" s="376"/>
      <c r="GX328" s="376"/>
      <c r="GY328" s="376"/>
      <c r="GZ328" s="376"/>
      <c r="HA328" s="376"/>
      <c r="HB328" s="376"/>
      <c r="HC328" s="376"/>
      <c r="HD328" s="376"/>
      <c r="HE328" s="376"/>
      <c r="HF328" s="376"/>
      <c r="HG328" s="376"/>
      <c r="HH328" s="376"/>
      <c r="HI328" s="376"/>
      <c r="HJ328" s="376"/>
      <c r="HK328" s="376"/>
      <c r="HL328" s="376"/>
      <c r="HM328" s="376"/>
      <c r="HN328" s="376"/>
      <c r="HO328" s="376"/>
      <c r="HP328" s="376"/>
      <c r="HQ328" s="376"/>
      <c r="HR328" s="376"/>
      <c r="HS328" s="376"/>
      <c r="HT328" s="376"/>
      <c r="HU328" s="376"/>
      <c r="HV328" s="376"/>
      <c r="HW328" s="376"/>
      <c r="HX328" s="376"/>
      <c r="HY328" s="376"/>
      <c r="HZ328" s="376"/>
      <c r="IA328" s="376"/>
      <c r="IB328" s="376"/>
      <c r="IC328" s="376"/>
      <c r="ID328" s="376"/>
      <c r="IE328" s="376"/>
      <c r="IF328" s="376"/>
      <c r="IG328" s="376"/>
      <c r="IH328" s="376"/>
      <c r="II328" s="376"/>
      <c r="IJ328" s="376"/>
    </row>
    <row r="329" spans="1:244" s="377" customFormat="1" ht="15" customHeight="1" x14ac:dyDescent="0.4">
      <c r="A329" s="410"/>
      <c r="B329" s="371"/>
      <c r="C329" s="354"/>
      <c r="D329" s="355"/>
      <c r="E329" s="374"/>
      <c r="F329" s="374"/>
      <c r="G329" s="374"/>
      <c r="H329" s="374"/>
      <c r="I329" s="374"/>
      <c r="J329" s="374"/>
      <c r="K329" s="374"/>
      <c r="L329" s="374"/>
      <c r="M329" s="374"/>
      <c r="N329" s="374"/>
      <c r="O329" s="374"/>
      <c r="P329" s="374"/>
      <c r="Q329" s="374"/>
      <c r="R329" s="374"/>
      <c r="S329" s="374"/>
      <c r="T329" s="374"/>
      <c r="U329" s="374"/>
      <c r="V329" s="374"/>
      <c r="W329" s="374"/>
      <c r="X329" s="369"/>
      <c r="Y329" s="369"/>
      <c r="Z329" s="369"/>
      <c r="AA329" s="369"/>
      <c r="AB329" s="369"/>
      <c r="AC329" s="369"/>
      <c r="AD329" s="369"/>
      <c r="AE329" s="369"/>
      <c r="AF329" s="369"/>
      <c r="AG329" s="369"/>
      <c r="AH329" s="369"/>
      <c r="AI329" s="369"/>
      <c r="AJ329" s="369"/>
      <c r="AK329" s="369"/>
      <c r="AL329" s="369"/>
      <c r="AM329" s="369"/>
      <c r="AN329" s="369"/>
      <c r="AO329" s="369"/>
      <c r="AP329" s="369"/>
      <c r="AQ329" s="369"/>
      <c r="AR329" s="372"/>
      <c r="AS329" s="372"/>
      <c r="AT329" s="372"/>
      <c r="AU329" s="373"/>
      <c r="AV329" s="11"/>
      <c r="AW329" s="11"/>
      <c r="AX329" s="11"/>
      <c r="AY329" s="8"/>
      <c r="AZ329" s="8"/>
      <c r="BA329" s="8"/>
      <c r="BB329" s="8"/>
      <c r="BC329" s="11"/>
      <c r="BD329" s="11"/>
      <c r="BE329" s="11"/>
      <c r="BF329" s="11"/>
      <c r="BG329" s="11"/>
      <c r="BH329" s="11"/>
      <c r="BI329" s="11"/>
      <c r="BJ329" s="11"/>
      <c r="BK329" s="8"/>
      <c r="BL329" s="8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375"/>
      <c r="EQ329" s="376"/>
      <c r="ER329" s="376"/>
      <c r="ES329" s="376"/>
      <c r="ET329" s="376"/>
      <c r="EU329" s="376"/>
      <c r="EV329" s="376"/>
      <c r="EW329" s="376"/>
      <c r="EX329" s="376"/>
      <c r="EY329" s="376"/>
      <c r="EZ329" s="376"/>
      <c r="FA329" s="376"/>
      <c r="FB329" s="376"/>
      <c r="FC329" s="376"/>
      <c r="FD329" s="376"/>
      <c r="FE329" s="376"/>
      <c r="FF329" s="376"/>
      <c r="FG329" s="376"/>
      <c r="FH329" s="376"/>
      <c r="FI329" s="376"/>
      <c r="FJ329" s="376"/>
      <c r="FK329" s="376"/>
      <c r="FL329" s="376"/>
      <c r="FM329" s="376"/>
      <c r="FN329" s="376"/>
      <c r="FO329" s="376"/>
      <c r="FP329" s="376"/>
      <c r="FQ329" s="376"/>
      <c r="FR329" s="376"/>
      <c r="FS329" s="376"/>
      <c r="FT329" s="376"/>
      <c r="FU329" s="376"/>
      <c r="FV329" s="376"/>
      <c r="FW329" s="376"/>
      <c r="FX329" s="376"/>
      <c r="FY329" s="376"/>
      <c r="FZ329" s="376"/>
      <c r="GA329" s="376"/>
      <c r="GB329" s="376"/>
      <c r="GC329" s="376"/>
      <c r="GD329" s="376"/>
      <c r="GE329" s="376"/>
      <c r="GF329" s="376"/>
      <c r="GG329" s="376"/>
      <c r="GH329" s="376"/>
      <c r="GI329" s="376"/>
      <c r="GJ329" s="376"/>
      <c r="GK329" s="376"/>
      <c r="GL329" s="376"/>
      <c r="GM329" s="376"/>
      <c r="GN329" s="376"/>
      <c r="GO329" s="376"/>
      <c r="GP329" s="376"/>
      <c r="GQ329" s="376"/>
      <c r="GR329" s="376"/>
      <c r="GS329" s="376"/>
      <c r="GT329" s="376"/>
      <c r="GU329" s="376"/>
      <c r="GV329" s="376"/>
      <c r="GW329" s="376"/>
      <c r="GX329" s="376"/>
      <c r="GY329" s="376"/>
      <c r="GZ329" s="376"/>
      <c r="HA329" s="376"/>
      <c r="HB329" s="376"/>
      <c r="HC329" s="376"/>
      <c r="HD329" s="376"/>
      <c r="HE329" s="376"/>
      <c r="HF329" s="376"/>
      <c r="HG329" s="376"/>
      <c r="HH329" s="376"/>
      <c r="HI329" s="376"/>
      <c r="HJ329" s="376"/>
      <c r="HK329" s="376"/>
      <c r="HL329" s="376"/>
      <c r="HM329" s="376"/>
      <c r="HN329" s="376"/>
      <c r="HO329" s="376"/>
      <c r="HP329" s="376"/>
      <c r="HQ329" s="376"/>
      <c r="HR329" s="376"/>
      <c r="HS329" s="376"/>
      <c r="HT329" s="376"/>
      <c r="HU329" s="376"/>
      <c r="HV329" s="376"/>
      <c r="HW329" s="376"/>
      <c r="HX329" s="376"/>
      <c r="HY329" s="376"/>
      <c r="HZ329" s="376"/>
      <c r="IA329" s="376"/>
      <c r="IB329" s="376"/>
      <c r="IC329" s="376"/>
      <c r="ID329" s="376"/>
      <c r="IE329" s="376"/>
      <c r="IF329" s="376"/>
      <c r="IG329" s="376"/>
      <c r="IH329" s="376"/>
      <c r="II329" s="376"/>
      <c r="IJ329" s="376"/>
    </row>
    <row r="330" spans="1:244" s="377" customFormat="1" ht="15" customHeight="1" x14ac:dyDescent="0.4">
      <c r="A330" s="410"/>
      <c r="B330" s="371"/>
      <c r="C330" s="354"/>
      <c r="D330" s="355"/>
      <c r="E330" s="374"/>
      <c r="F330" s="374"/>
      <c r="G330" s="374"/>
      <c r="H330" s="374"/>
      <c r="I330" s="374"/>
      <c r="J330" s="374"/>
      <c r="K330" s="374"/>
      <c r="L330" s="374"/>
      <c r="M330" s="374"/>
      <c r="N330" s="374"/>
      <c r="O330" s="374"/>
      <c r="P330" s="374"/>
      <c r="Q330" s="374"/>
      <c r="R330" s="374"/>
      <c r="S330" s="374"/>
      <c r="T330" s="374"/>
      <c r="U330" s="374"/>
      <c r="V330" s="374"/>
      <c r="W330" s="374"/>
      <c r="X330" s="369"/>
      <c r="Y330" s="369"/>
      <c r="Z330" s="369"/>
      <c r="AA330" s="369"/>
      <c r="AB330" s="369"/>
      <c r="AC330" s="369"/>
      <c r="AD330" s="369"/>
      <c r="AE330" s="369"/>
      <c r="AF330" s="369"/>
      <c r="AG330" s="369"/>
      <c r="AH330" s="369"/>
      <c r="AI330" s="369"/>
      <c r="AJ330" s="369"/>
      <c r="AK330" s="369"/>
      <c r="AL330" s="369"/>
      <c r="AM330" s="369"/>
      <c r="AN330" s="369"/>
      <c r="AO330" s="369"/>
      <c r="AP330" s="369"/>
      <c r="AQ330" s="369"/>
      <c r="AR330" s="372"/>
      <c r="AS330" s="372"/>
      <c r="AT330" s="372"/>
      <c r="AU330" s="373"/>
      <c r="AV330" s="11"/>
      <c r="AW330" s="11"/>
      <c r="AX330" s="11"/>
      <c r="AY330" s="8"/>
      <c r="AZ330" s="8"/>
      <c r="BA330" s="8"/>
      <c r="BB330" s="8"/>
      <c r="BC330" s="11"/>
      <c r="BD330" s="11"/>
      <c r="BE330" s="11"/>
      <c r="BF330" s="11"/>
      <c r="BG330" s="11"/>
      <c r="BH330" s="11"/>
      <c r="BI330" s="11"/>
      <c r="BJ330" s="11"/>
      <c r="BK330" s="8"/>
      <c r="BL330" s="8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375"/>
      <c r="EQ330" s="376"/>
      <c r="ER330" s="376"/>
      <c r="ES330" s="376"/>
      <c r="ET330" s="376"/>
      <c r="EU330" s="376"/>
      <c r="EV330" s="376"/>
      <c r="EW330" s="376"/>
      <c r="EX330" s="376"/>
      <c r="EY330" s="376"/>
      <c r="EZ330" s="376"/>
      <c r="FA330" s="376"/>
      <c r="FB330" s="376"/>
      <c r="FC330" s="376"/>
      <c r="FD330" s="376"/>
      <c r="FE330" s="376"/>
      <c r="FF330" s="376"/>
      <c r="FG330" s="376"/>
      <c r="FH330" s="376"/>
      <c r="FI330" s="376"/>
      <c r="FJ330" s="376"/>
      <c r="FK330" s="376"/>
      <c r="FL330" s="376"/>
      <c r="FM330" s="376"/>
      <c r="FN330" s="376"/>
      <c r="FO330" s="376"/>
      <c r="FP330" s="376"/>
      <c r="FQ330" s="376"/>
      <c r="FR330" s="376"/>
      <c r="FS330" s="376"/>
      <c r="FT330" s="376"/>
      <c r="FU330" s="376"/>
      <c r="FV330" s="376"/>
      <c r="FW330" s="376"/>
      <c r="FX330" s="376"/>
      <c r="FY330" s="376"/>
      <c r="FZ330" s="376"/>
      <c r="GA330" s="376"/>
      <c r="GB330" s="376"/>
      <c r="GC330" s="376"/>
      <c r="GD330" s="376"/>
      <c r="GE330" s="376"/>
      <c r="GF330" s="376"/>
      <c r="GG330" s="376"/>
      <c r="GH330" s="376"/>
      <c r="GI330" s="376"/>
      <c r="GJ330" s="376"/>
      <c r="GK330" s="376"/>
      <c r="GL330" s="376"/>
      <c r="GM330" s="376"/>
      <c r="GN330" s="376"/>
      <c r="GO330" s="376"/>
      <c r="GP330" s="376"/>
      <c r="GQ330" s="376"/>
      <c r="GR330" s="376"/>
      <c r="GS330" s="376"/>
      <c r="GT330" s="376"/>
      <c r="GU330" s="376"/>
      <c r="GV330" s="376"/>
      <c r="GW330" s="376"/>
      <c r="GX330" s="376"/>
      <c r="GY330" s="376"/>
      <c r="GZ330" s="376"/>
      <c r="HA330" s="376"/>
      <c r="HB330" s="376"/>
      <c r="HC330" s="376"/>
      <c r="HD330" s="376"/>
      <c r="HE330" s="376"/>
      <c r="HF330" s="376"/>
      <c r="HG330" s="376"/>
      <c r="HH330" s="376"/>
      <c r="HI330" s="376"/>
      <c r="HJ330" s="376"/>
      <c r="HK330" s="376"/>
      <c r="HL330" s="376"/>
      <c r="HM330" s="376"/>
      <c r="HN330" s="376"/>
      <c r="HO330" s="376"/>
      <c r="HP330" s="376"/>
      <c r="HQ330" s="376"/>
      <c r="HR330" s="376"/>
      <c r="HS330" s="376"/>
      <c r="HT330" s="376"/>
      <c r="HU330" s="376"/>
      <c r="HV330" s="376"/>
      <c r="HW330" s="376"/>
      <c r="HX330" s="376"/>
      <c r="HY330" s="376"/>
      <c r="HZ330" s="376"/>
      <c r="IA330" s="376"/>
      <c r="IB330" s="376"/>
      <c r="IC330" s="376"/>
      <c r="ID330" s="376"/>
      <c r="IE330" s="376"/>
      <c r="IF330" s="376"/>
      <c r="IG330" s="376"/>
      <c r="IH330" s="376"/>
      <c r="II330" s="376"/>
      <c r="IJ330" s="376"/>
    </row>
    <row r="331" spans="1:244" s="377" customFormat="1" ht="15" customHeight="1" x14ac:dyDescent="0.4">
      <c r="A331" s="410"/>
      <c r="B331" s="371"/>
      <c r="C331" s="354"/>
      <c r="D331" s="355"/>
      <c r="E331" s="374"/>
      <c r="F331" s="374"/>
      <c r="G331" s="374"/>
      <c r="H331" s="374"/>
      <c r="I331" s="374"/>
      <c r="J331" s="374"/>
      <c r="K331" s="374"/>
      <c r="L331" s="374"/>
      <c r="M331" s="374"/>
      <c r="N331" s="374"/>
      <c r="O331" s="374"/>
      <c r="P331" s="374"/>
      <c r="Q331" s="374"/>
      <c r="R331" s="374"/>
      <c r="S331" s="374"/>
      <c r="T331" s="374"/>
      <c r="U331" s="374"/>
      <c r="V331" s="374"/>
      <c r="W331" s="374"/>
      <c r="X331" s="369"/>
      <c r="Y331" s="369"/>
      <c r="Z331" s="369"/>
      <c r="AA331" s="369"/>
      <c r="AB331" s="369"/>
      <c r="AC331" s="369"/>
      <c r="AD331" s="369"/>
      <c r="AE331" s="369"/>
      <c r="AF331" s="369"/>
      <c r="AG331" s="369"/>
      <c r="AH331" s="369"/>
      <c r="AI331" s="369"/>
      <c r="AJ331" s="369"/>
      <c r="AK331" s="369"/>
      <c r="AL331" s="369"/>
      <c r="AM331" s="369"/>
      <c r="AN331" s="369"/>
      <c r="AO331" s="369"/>
      <c r="AP331" s="369"/>
      <c r="AQ331" s="369"/>
      <c r="AR331" s="372"/>
      <c r="AS331" s="372"/>
      <c r="AT331" s="372"/>
      <c r="AU331" s="373"/>
      <c r="AV331" s="11"/>
      <c r="AW331" s="11"/>
      <c r="AX331" s="11"/>
      <c r="AY331" s="8"/>
      <c r="AZ331" s="8"/>
      <c r="BA331" s="8"/>
      <c r="BB331" s="8"/>
      <c r="BC331" s="11"/>
      <c r="BD331" s="11"/>
      <c r="BE331" s="11"/>
      <c r="BF331" s="11"/>
      <c r="BG331" s="11"/>
      <c r="BH331" s="11"/>
      <c r="BI331" s="11"/>
      <c r="BJ331" s="11"/>
      <c r="BK331" s="8"/>
      <c r="BL331" s="8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375"/>
      <c r="EQ331" s="376"/>
      <c r="ER331" s="376"/>
      <c r="ES331" s="376"/>
      <c r="ET331" s="376"/>
      <c r="EU331" s="376"/>
      <c r="EV331" s="376"/>
      <c r="EW331" s="376"/>
      <c r="EX331" s="376"/>
      <c r="EY331" s="376"/>
      <c r="EZ331" s="376"/>
      <c r="FA331" s="376"/>
      <c r="FB331" s="376"/>
      <c r="FC331" s="376"/>
      <c r="FD331" s="376"/>
      <c r="FE331" s="376"/>
      <c r="FF331" s="376"/>
      <c r="FG331" s="376"/>
      <c r="FH331" s="376"/>
      <c r="FI331" s="376"/>
      <c r="FJ331" s="376"/>
      <c r="FK331" s="376"/>
      <c r="FL331" s="376"/>
      <c r="FM331" s="376"/>
      <c r="FN331" s="376"/>
      <c r="FO331" s="376"/>
      <c r="FP331" s="376"/>
      <c r="FQ331" s="376"/>
      <c r="FR331" s="376"/>
      <c r="FS331" s="376"/>
      <c r="FT331" s="376"/>
      <c r="FU331" s="376"/>
      <c r="FV331" s="376"/>
      <c r="FW331" s="376"/>
      <c r="FX331" s="376"/>
      <c r="FY331" s="376"/>
      <c r="FZ331" s="376"/>
      <c r="GA331" s="376"/>
      <c r="GB331" s="376"/>
      <c r="GC331" s="376"/>
      <c r="GD331" s="376"/>
      <c r="GE331" s="376"/>
      <c r="GF331" s="376"/>
      <c r="GG331" s="376"/>
      <c r="GH331" s="376"/>
      <c r="GI331" s="376"/>
      <c r="GJ331" s="376"/>
      <c r="GK331" s="376"/>
      <c r="GL331" s="376"/>
      <c r="GM331" s="376"/>
      <c r="GN331" s="376"/>
      <c r="GO331" s="376"/>
      <c r="GP331" s="376"/>
      <c r="GQ331" s="376"/>
      <c r="GR331" s="376"/>
      <c r="GS331" s="376"/>
      <c r="GT331" s="376"/>
      <c r="GU331" s="376"/>
      <c r="GV331" s="376"/>
      <c r="GW331" s="376"/>
      <c r="GX331" s="376"/>
      <c r="GY331" s="376"/>
      <c r="GZ331" s="376"/>
      <c r="HA331" s="376"/>
      <c r="HB331" s="376"/>
      <c r="HC331" s="376"/>
      <c r="HD331" s="376"/>
      <c r="HE331" s="376"/>
      <c r="HF331" s="376"/>
      <c r="HG331" s="376"/>
      <c r="HH331" s="376"/>
      <c r="HI331" s="376"/>
      <c r="HJ331" s="376"/>
      <c r="HK331" s="376"/>
      <c r="HL331" s="376"/>
      <c r="HM331" s="376"/>
      <c r="HN331" s="376"/>
      <c r="HO331" s="376"/>
      <c r="HP331" s="376"/>
      <c r="HQ331" s="376"/>
      <c r="HR331" s="376"/>
      <c r="HS331" s="376"/>
      <c r="HT331" s="376"/>
      <c r="HU331" s="376"/>
      <c r="HV331" s="376"/>
      <c r="HW331" s="376"/>
      <c r="HX331" s="376"/>
      <c r="HY331" s="376"/>
      <c r="HZ331" s="376"/>
      <c r="IA331" s="376"/>
      <c r="IB331" s="376"/>
      <c r="IC331" s="376"/>
      <c r="ID331" s="376"/>
      <c r="IE331" s="376"/>
      <c r="IF331" s="376"/>
      <c r="IG331" s="376"/>
      <c r="IH331" s="376"/>
      <c r="II331" s="376"/>
      <c r="IJ331" s="376"/>
    </row>
    <row r="332" spans="1:244" s="377" customFormat="1" ht="15" customHeight="1" x14ac:dyDescent="0.4">
      <c r="A332" s="410"/>
      <c r="B332" s="371"/>
      <c r="C332" s="354"/>
      <c r="D332" s="355"/>
      <c r="E332" s="374"/>
      <c r="F332" s="374"/>
      <c r="G332" s="374"/>
      <c r="H332" s="374"/>
      <c r="I332" s="374"/>
      <c r="J332" s="374"/>
      <c r="K332" s="374"/>
      <c r="L332" s="374"/>
      <c r="M332" s="374"/>
      <c r="N332" s="374"/>
      <c r="O332" s="374"/>
      <c r="P332" s="374"/>
      <c r="Q332" s="374"/>
      <c r="R332" s="374"/>
      <c r="S332" s="374"/>
      <c r="T332" s="374"/>
      <c r="U332" s="374"/>
      <c r="V332" s="374"/>
      <c r="W332" s="374"/>
      <c r="X332" s="369"/>
      <c r="Y332" s="369"/>
      <c r="Z332" s="369"/>
      <c r="AA332" s="369"/>
      <c r="AB332" s="369"/>
      <c r="AC332" s="369"/>
      <c r="AD332" s="369"/>
      <c r="AE332" s="369"/>
      <c r="AF332" s="369"/>
      <c r="AG332" s="369"/>
      <c r="AH332" s="369"/>
      <c r="AI332" s="369"/>
      <c r="AJ332" s="369"/>
      <c r="AK332" s="369"/>
      <c r="AL332" s="369"/>
      <c r="AM332" s="369"/>
      <c r="AN332" s="369"/>
      <c r="AO332" s="369"/>
      <c r="AP332" s="369"/>
      <c r="AQ332" s="369"/>
      <c r="AR332" s="372"/>
      <c r="AS332" s="372"/>
      <c r="AT332" s="372"/>
      <c r="AU332" s="373"/>
      <c r="AV332" s="11"/>
      <c r="AW332" s="11"/>
      <c r="AX332" s="11"/>
      <c r="AY332" s="8"/>
      <c r="AZ332" s="8"/>
      <c r="BA332" s="8"/>
      <c r="BB332" s="8"/>
      <c r="BC332" s="11"/>
      <c r="BD332" s="11"/>
      <c r="BE332" s="11"/>
      <c r="BF332" s="11"/>
      <c r="BG332" s="11"/>
      <c r="BH332" s="11"/>
      <c r="BI332" s="11"/>
      <c r="BJ332" s="11"/>
      <c r="BK332" s="8"/>
      <c r="BL332" s="8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375"/>
      <c r="EQ332" s="376"/>
      <c r="ER332" s="376"/>
      <c r="ES332" s="376"/>
      <c r="ET332" s="376"/>
      <c r="EU332" s="376"/>
      <c r="EV332" s="376"/>
      <c r="EW332" s="376"/>
      <c r="EX332" s="376"/>
      <c r="EY332" s="376"/>
      <c r="EZ332" s="376"/>
      <c r="FA332" s="376"/>
      <c r="FB332" s="376"/>
      <c r="FC332" s="376"/>
      <c r="FD332" s="376"/>
      <c r="FE332" s="376"/>
      <c r="FF332" s="376"/>
      <c r="FG332" s="376"/>
      <c r="FH332" s="376"/>
      <c r="FI332" s="376"/>
      <c r="FJ332" s="376"/>
      <c r="FK332" s="376"/>
      <c r="FL332" s="376"/>
      <c r="FM332" s="376"/>
      <c r="FN332" s="376"/>
      <c r="FO332" s="376"/>
      <c r="FP332" s="376"/>
      <c r="FQ332" s="376"/>
      <c r="FR332" s="376"/>
      <c r="FS332" s="376"/>
      <c r="FT332" s="376"/>
      <c r="FU332" s="376"/>
      <c r="FV332" s="376"/>
      <c r="FW332" s="376"/>
      <c r="FX332" s="376"/>
      <c r="FY332" s="376"/>
      <c r="FZ332" s="376"/>
      <c r="GA332" s="376"/>
      <c r="GB332" s="376"/>
      <c r="GC332" s="376"/>
      <c r="GD332" s="376"/>
      <c r="GE332" s="376"/>
      <c r="GF332" s="376"/>
      <c r="GG332" s="376"/>
      <c r="GH332" s="376"/>
      <c r="GI332" s="376"/>
      <c r="GJ332" s="376"/>
      <c r="GK332" s="376"/>
      <c r="GL332" s="376"/>
      <c r="GM332" s="376"/>
      <c r="GN332" s="376"/>
      <c r="GO332" s="376"/>
      <c r="GP332" s="376"/>
      <c r="GQ332" s="376"/>
      <c r="GR332" s="376"/>
      <c r="GS332" s="376"/>
      <c r="GT332" s="376"/>
      <c r="GU332" s="376"/>
      <c r="GV332" s="376"/>
      <c r="GW332" s="376"/>
      <c r="GX332" s="376"/>
      <c r="GY332" s="376"/>
      <c r="GZ332" s="376"/>
      <c r="HA332" s="376"/>
      <c r="HB332" s="376"/>
      <c r="HC332" s="376"/>
      <c r="HD332" s="376"/>
      <c r="HE332" s="376"/>
      <c r="HF332" s="376"/>
      <c r="HG332" s="376"/>
      <c r="HH332" s="376"/>
      <c r="HI332" s="376"/>
      <c r="HJ332" s="376"/>
      <c r="HK332" s="376"/>
      <c r="HL332" s="376"/>
      <c r="HM332" s="376"/>
      <c r="HN332" s="376"/>
      <c r="HO332" s="376"/>
      <c r="HP332" s="376"/>
      <c r="HQ332" s="376"/>
      <c r="HR332" s="376"/>
      <c r="HS332" s="376"/>
      <c r="HT332" s="376"/>
      <c r="HU332" s="376"/>
      <c r="HV332" s="376"/>
      <c r="HW332" s="376"/>
      <c r="HX332" s="376"/>
      <c r="HY332" s="376"/>
      <c r="HZ332" s="376"/>
      <c r="IA332" s="376"/>
      <c r="IB332" s="376"/>
      <c r="IC332" s="376"/>
      <c r="ID332" s="376"/>
      <c r="IE332" s="376"/>
      <c r="IF332" s="376"/>
      <c r="IG332" s="376"/>
      <c r="IH332" s="376"/>
      <c r="II332" s="376"/>
      <c r="IJ332" s="376"/>
    </row>
    <row r="333" spans="1:244" s="377" customFormat="1" ht="15" customHeight="1" x14ac:dyDescent="0.4">
      <c r="A333" s="410"/>
      <c r="B333" s="371"/>
      <c r="C333" s="354"/>
      <c r="D333" s="355"/>
      <c r="E333" s="374"/>
      <c r="F333" s="374"/>
      <c r="G333" s="374"/>
      <c r="H333" s="374"/>
      <c r="I333" s="374"/>
      <c r="J333" s="374"/>
      <c r="K333" s="374"/>
      <c r="L333" s="374"/>
      <c r="M333" s="374"/>
      <c r="N333" s="374"/>
      <c r="O333" s="374"/>
      <c r="P333" s="374"/>
      <c r="Q333" s="374"/>
      <c r="R333" s="374"/>
      <c r="S333" s="374"/>
      <c r="T333" s="374"/>
      <c r="U333" s="374"/>
      <c r="V333" s="374"/>
      <c r="W333" s="374"/>
      <c r="X333" s="369"/>
      <c r="Y333" s="369"/>
      <c r="Z333" s="369"/>
      <c r="AA333" s="369"/>
      <c r="AB333" s="369"/>
      <c r="AC333" s="369"/>
      <c r="AD333" s="369"/>
      <c r="AE333" s="369"/>
      <c r="AF333" s="369"/>
      <c r="AG333" s="369"/>
      <c r="AH333" s="369"/>
      <c r="AI333" s="369"/>
      <c r="AJ333" s="369"/>
      <c r="AK333" s="369"/>
      <c r="AL333" s="369"/>
      <c r="AM333" s="369"/>
      <c r="AN333" s="369"/>
      <c r="AO333" s="369"/>
      <c r="AP333" s="369"/>
      <c r="AQ333" s="369"/>
      <c r="AR333" s="372"/>
      <c r="AS333" s="372"/>
      <c r="AT333" s="372"/>
      <c r="AU333" s="373"/>
      <c r="AV333" s="11"/>
      <c r="AW333" s="11"/>
      <c r="AX333" s="11"/>
      <c r="AY333" s="8"/>
      <c r="AZ333" s="8"/>
      <c r="BA333" s="8"/>
      <c r="BB333" s="8"/>
      <c r="BC333" s="11"/>
      <c r="BD333" s="11"/>
      <c r="BE333" s="11"/>
      <c r="BF333" s="11"/>
      <c r="BG333" s="11"/>
      <c r="BH333" s="11"/>
      <c r="BI333" s="11"/>
      <c r="BJ333" s="11"/>
      <c r="BK333" s="8"/>
      <c r="BL333" s="8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375"/>
      <c r="EQ333" s="376"/>
      <c r="ER333" s="376"/>
      <c r="ES333" s="376"/>
      <c r="ET333" s="376"/>
      <c r="EU333" s="376"/>
      <c r="EV333" s="376"/>
      <c r="EW333" s="376"/>
      <c r="EX333" s="376"/>
      <c r="EY333" s="376"/>
      <c r="EZ333" s="376"/>
      <c r="FA333" s="376"/>
      <c r="FB333" s="376"/>
      <c r="FC333" s="376"/>
      <c r="FD333" s="376"/>
      <c r="FE333" s="376"/>
      <c r="FF333" s="376"/>
      <c r="FG333" s="376"/>
      <c r="FH333" s="376"/>
      <c r="FI333" s="376"/>
      <c r="FJ333" s="376"/>
      <c r="FK333" s="376"/>
      <c r="FL333" s="376"/>
      <c r="FM333" s="376"/>
      <c r="FN333" s="376"/>
      <c r="FO333" s="376"/>
      <c r="FP333" s="376"/>
      <c r="FQ333" s="376"/>
      <c r="FR333" s="376"/>
      <c r="FS333" s="376"/>
      <c r="FT333" s="376"/>
      <c r="FU333" s="376"/>
      <c r="FV333" s="376"/>
      <c r="FW333" s="376"/>
      <c r="FX333" s="376"/>
      <c r="FY333" s="376"/>
      <c r="FZ333" s="376"/>
      <c r="GA333" s="376"/>
      <c r="GB333" s="376"/>
      <c r="GC333" s="376"/>
      <c r="GD333" s="376"/>
      <c r="GE333" s="376"/>
      <c r="GF333" s="376"/>
      <c r="GG333" s="376"/>
      <c r="GH333" s="376"/>
      <c r="GI333" s="376"/>
      <c r="GJ333" s="376"/>
      <c r="GK333" s="376"/>
      <c r="GL333" s="376"/>
      <c r="GM333" s="376"/>
      <c r="GN333" s="376"/>
      <c r="GO333" s="376"/>
      <c r="GP333" s="376"/>
      <c r="GQ333" s="376"/>
      <c r="GR333" s="376"/>
      <c r="GS333" s="376"/>
      <c r="GT333" s="376"/>
      <c r="GU333" s="376"/>
      <c r="GV333" s="376"/>
      <c r="GW333" s="376"/>
      <c r="GX333" s="376"/>
      <c r="GY333" s="376"/>
      <c r="GZ333" s="376"/>
      <c r="HA333" s="376"/>
      <c r="HB333" s="376"/>
      <c r="HC333" s="376"/>
      <c r="HD333" s="376"/>
      <c r="HE333" s="376"/>
      <c r="HF333" s="376"/>
      <c r="HG333" s="376"/>
      <c r="HH333" s="376"/>
      <c r="HI333" s="376"/>
      <c r="HJ333" s="376"/>
      <c r="HK333" s="376"/>
      <c r="HL333" s="376"/>
      <c r="HM333" s="376"/>
      <c r="HN333" s="376"/>
      <c r="HO333" s="376"/>
      <c r="HP333" s="376"/>
      <c r="HQ333" s="376"/>
      <c r="HR333" s="376"/>
      <c r="HS333" s="376"/>
      <c r="HT333" s="376"/>
      <c r="HU333" s="376"/>
      <c r="HV333" s="376"/>
      <c r="HW333" s="376"/>
      <c r="HX333" s="376"/>
      <c r="HY333" s="376"/>
      <c r="HZ333" s="376"/>
      <c r="IA333" s="376"/>
      <c r="IB333" s="376"/>
      <c r="IC333" s="376"/>
      <c r="ID333" s="376"/>
      <c r="IE333" s="376"/>
      <c r="IF333" s="376"/>
      <c r="IG333" s="376"/>
      <c r="IH333" s="376"/>
      <c r="II333" s="376"/>
      <c r="IJ333" s="376"/>
    </row>
    <row r="334" spans="1:244" s="377" customFormat="1" ht="15" customHeight="1" x14ac:dyDescent="0.4">
      <c r="A334" s="410"/>
      <c r="B334" s="371"/>
      <c r="C334" s="354"/>
      <c r="D334" s="355"/>
      <c r="E334" s="374"/>
      <c r="F334" s="374"/>
      <c r="G334" s="374"/>
      <c r="H334" s="374"/>
      <c r="I334" s="374"/>
      <c r="J334" s="374"/>
      <c r="K334" s="374"/>
      <c r="L334" s="374"/>
      <c r="M334" s="374"/>
      <c r="N334" s="374"/>
      <c r="O334" s="374"/>
      <c r="P334" s="374"/>
      <c r="Q334" s="374"/>
      <c r="R334" s="374"/>
      <c r="S334" s="374"/>
      <c r="T334" s="374"/>
      <c r="U334" s="374"/>
      <c r="V334" s="374"/>
      <c r="W334" s="374"/>
      <c r="X334" s="369"/>
      <c r="Y334" s="369"/>
      <c r="Z334" s="369"/>
      <c r="AA334" s="369"/>
      <c r="AB334" s="369"/>
      <c r="AC334" s="369"/>
      <c r="AD334" s="369"/>
      <c r="AE334" s="369"/>
      <c r="AF334" s="369"/>
      <c r="AG334" s="369"/>
      <c r="AH334" s="369"/>
      <c r="AI334" s="369"/>
      <c r="AJ334" s="369"/>
      <c r="AK334" s="369"/>
      <c r="AL334" s="369"/>
      <c r="AM334" s="369"/>
      <c r="AN334" s="369"/>
      <c r="AO334" s="369"/>
      <c r="AP334" s="369"/>
      <c r="AQ334" s="369"/>
      <c r="AR334" s="372"/>
      <c r="AS334" s="372"/>
      <c r="AT334" s="372"/>
      <c r="AU334" s="373"/>
      <c r="AV334" s="11"/>
      <c r="AW334" s="11"/>
      <c r="AX334" s="11"/>
      <c r="AY334" s="8"/>
      <c r="AZ334" s="8"/>
      <c r="BA334" s="8"/>
      <c r="BB334" s="8"/>
      <c r="BC334" s="11"/>
      <c r="BD334" s="11"/>
      <c r="BE334" s="11"/>
      <c r="BF334" s="11"/>
      <c r="BG334" s="11"/>
      <c r="BH334" s="11"/>
      <c r="BI334" s="11"/>
      <c r="BJ334" s="11"/>
      <c r="BK334" s="8"/>
      <c r="BL334" s="8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375"/>
      <c r="EQ334" s="376"/>
      <c r="ER334" s="376"/>
      <c r="ES334" s="376"/>
      <c r="ET334" s="376"/>
      <c r="EU334" s="376"/>
      <c r="EV334" s="376"/>
      <c r="EW334" s="376"/>
      <c r="EX334" s="376"/>
      <c r="EY334" s="376"/>
      <c r="EZ334" s="376"/>
      <c r="FA334" s="376"/>
      <c r="FB334" s="376"/>
      <c r="FC334" s="376"/>
      <c r="FD334" s="376"/>
      <c r="FE334" s="376"/>
      <c r="FF334" s="376"/>
      <c r="FG334" s="376"/>
      <c r="FH334" s="376"/>
      <c r="FI334" s="376"/>
      <c r="FJ334" s="376"/>
      <c r="FK334" s="376"/>
      <c r="FL334" s="376"/>
      <c r="FM334" s="376"/>
      <c r="FN334" s="376"/>
      <c r="FO334" s="376"/>
      <c r="FP334" s="376"/>
      <c r="FQ334" s="376"/>
      <c r="FR334" s="376"/>
      <c r="FS334" s="376"/>
      <c r="FT334" s="376"/>
      <c r="FU334" s="376"/>
      <c r="FV334" s="376"/>
      <c r="FW334" s="376"/>
      <c r="FX334" s="376"/>
      <c r="FY334" s="376"/>
      <c r="FZ334" s="376"/>
      <c r="GA334" s="376"/>
      <c r="GB334" s="376"/>
      <c r="GC334" s="376"/>
      <c r="GD334" s="376"/>
      <c r="GE334" s="376"/>
      <c r="GF334" s="376"/>
      <c r="GG334" s="376"/>
      <c r="GH334" s="376"/>
      <c r="GI334" s="376"/>
      <c r="GJ334" s="376"/>
      <c r="GK334" s="376"/>
      <c r="GL334" s="376"/>
      <c r="GM334" s="376"/>
      <c r="GN334" s="376"/>
      <c r="GO334" s="376"/>
      <c r="GP334" s="376"/>
      <c r="GQ334" s="376"/>
      <c r="GR334" s="376"/>
      <c r="GS334" s="376"/>
      <c r="GT334" s="376"/>
      <c r="GU334" s="376"/>
      <c r="GV334" s="376"/>
      <c r="GW334" s="376"/>
      <c r="GX334" s="376"/>
      <c r="GY334" s="376"/>
      <c r="GZ334" s="376"/>
      <c r="HA334" s="376"/>
      <c r="HB334" s="376"/>
      <c r="HC334" s="376"/>
      <c r="HD334" s="376"/>
      <c r="HE334" s="376"/>
      <c r="HF334" s="376"/>
      <c r="HG334" s="376"/>
      <c r="HH334" s="376"/>
      <c r="HI334" s="376"/>
      <c r="HJ334" s="376"/>
      <c r="HK334" s="376"/>
      <c r="HL334" s="376"/>
      <c r="HM334" s="376"/>
      <c r="HN334" s="376"/>
      <c r="HO334" s="376"/>
      <c r="HP334" s="376"/>
      <c r="HQ334" s="376"/>
      <c r="HR334" s="376"/>
      <c r="HS334" s="376"/>
      <c r="HT334" s="376"/>
      <c r="HU334" s="376"/>
      <c r="HV334" s="376"/>
      <c r="HW334" s="376"/>
      <c r="HX334" s="376"/>
      <c r="HY334" s="376"/>
      <c r="HZ334" s="376"/>
      <c r="IA334" s="376"/>
      <c r="IB334" s="376"/>
      <c r="IC334" s="376"/>
      <c r="ID334" s="376"/>
      <c r="IE334" s="376"/>
      <c r="IF334" s="376"/>
      <c r="IG334" s="376"/>
      <c r="IH334" s="376"/>
      <c r="II334" s="376"/>
      <c r="IJ334" s="376"/>
    </row>
    <row r="335" spans="1:244" s="377" customFormat="1" ht="15" customHeight="1" x14ac:dyDescent="0.4">
      <c r="A335" s="410"/>
      <c r="B335" s="371"/>
      <c r="C335" s="354"/>
      <c r="D335" s="355"/>
      <c r="E335" s="374"/>
      <c r="F335" s="374"/>
      <c r="G335" s="374"/>
      <c r="H335" s="374"/>
      <c r="I335" s="374"/>
      <c r="J335" s="374"/>
      <c r="K335" s="374"/>
      <c r="L335" s="374"/>
      <c r="M335" s="374"/>
      <c r="N335" s="374"/>
      <c r="O335" s="374"/>
      <c r="P335" s="374"/>
      <c r="Q335" s="374"/>
      <c r="R335" s="374"/>
      <c r="S335" s="374"/>
      <c r="T335" s="374"/>
      <c r="U335" s="374"/>
      <c r="V335" s="374"/>
      <c r="W335" s="374"/>
      <c r="X335" s="369"/>
      <c r="Y335" s="369"/>
      <c r="Z335" s="369"/>
      <c r="AA335" s="369"/>
      <c r="AB335" s="369"/>
      <c r="AC335" s="369"/>
      <c r="AD335" s="369"/>
      <c r="AE335" s="369"/>
      <c r="AF335" s="369"/>
      <c r="AG335" s="369"/>
      <c r="AH335" s="369"/>
      <c r="AI335" s="369"/>
      <c r="AJ335" s="369"/>
      <c r="AK335" s="369"/>
      <c r="AL335" s="369"/>
      <c r="AM335" s="369"/>
      <c r="AN335" s="369"/>
      <c r="AO335" s="369"/>
      <c r="AP335" s="369"/>
      <c r="AQ335" s="369"/>
      <c r="AR335" s="372"/>
      <c r="AS335" s="372"/>
      <c r="AT335" s="372"/>
      <c r="AU335" s="373"/>
      <c r="AV335" s="11"/>
      <c r="AW335" s="11"/>
      <c r="AX335" s="11"/>
      <c r="AY335" s="8"/>
      <c r="AZ335" s="8"/>
      <c r="BA335" s="8"/>
      <c r="BB335" s="8"/>
      <c r="BC335" s="11"/>
      <c r="BD335" s="11"/>
      <c r="BE335" s="11"/>
      <c r="BF335" s="11"/>
      <c r="BG335" s="11"/>
      <c r="BH335" s="11"/>
      <c r="BI335" s="11"/>
      <c r="BJ335" s="11"/>
      <c r="BK335" s="8"/>
      <c r="BL335" s="8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375"/>
      <c r="EQ335" s="376"/>
      <c r="ER335" s="376"/>
      <c r="ES335" s="376"/>
      <c r="ET335" s="376"/>
      <c r="EU335" s="376"/>
      <c r="EV335" s="376"/>
      <c r="EW335" s="376"/>
      <c r="EX335" s="376"/>
      <c r="EY335" s="376"/>
      <c r="EZ335" s="376"/>
      <c r="FA335" s="376"/>
      <c r="FB335" s="376"/>
      <c r="FC335" s="376"/>
      <c r="FD335" s="376"/>
      <c r="FE335" s="376"/>
      <c r="FF335" s="376"/>
      <c r="FG335" s="376"/>
      <c r="FH335" s="376"/>
      <c r="FI335" s="376"/>
      <c r="FJ335" s="376"/>
      <c r="FK335" s="376"/>
      <c r="FL335" s="376"/>
      <c r="FM335" s="376"/>
      <c r="FN335" s="376"/>
      <c r="FO335" s="376"/>
      <c r="FP335" s="376"/>
      <c r="FQ335" s="376"/>
      <c r="FR335" s="376"/>
      <c r="FS335" s="376"/>
      <c r="FT335" s="376"/>
      <c r="FU335" s="376"/>
      <c r="FV335" s="376"/>
      <c r="FW335" s="376"/>
      <c r="FX335" s="376"/>
      <c r="FY335" s="376"/>
      <c r="FZ335" s="376"/>
      <c r="GA335" s="376"/>
      <c r="GB335" s="376"/>
      <c r="GC335" s="376"/>
      <c r="GD335" s="376"/>
      <c r="GE335" s="376"/>
      <c r="GF335" s="376"/>
      <c r="GG335" s="376"/>
      <c r="GH335" s="376"/>
      <c r="GI335" s="376"/>
      <c r="GJ335" s="376"/>
      <c r="GK335" s="376"/>
      <c r="GL335" s="376"/>
      <c r="GM335" s="376"/>
      <c r="GN335" s="376"/>
      <c r="GO335" s="376"/>
      <c r="GP335" s="376"/>
      <c r="GQ335" s="376"/>
      <c r="GR335" s="376"/>
      <c r="GS335" s="376"/>
      <c r="GT335" s="376"/>
      <c r="GU335" s="376"/>
      <c r="GV335" s="376"/>
      <c r="GW335" s="376"/>
      <c r="GX335" s="376"/>
      <c r="GY335" s="376"/>
      <c r="GZ335" s="376"/>
      <c r="HA335" s="376"/>
      <c r="HB335" s="376"/>
      <c r="HC335" s="376"/>
      <c r="HD335" s="376"/>
      <c r="HE335" s="376"/>
      <c r="HF335" s="376"/>
      <c r="HG335" s="376"/>
      <c r="HH335" s="376"/>
      <c r="HI335" s="376"/>
      <c r="HJ335" s="376"/>
      <c r="HK335" s="376"/>
      <c r="HL335" s="376"/>
      <c r="HM335" s="376"/>
      <c r="HN335" s="376"/>
      <c r="HO335" s="376"/>
      <c r="HP335" s="376"/>
      <c r="HQ335" s="376"/>
      <c r="HR335" s="376"/>
      <c r="HS335" s="376"/>
      <c r="HT335" s="376"/>
      <c r="HU335" s="376"/>
      <c r="HV335" s="376"/>
      <c r="HW335" s="376"/>
      <c r="HX335" s="376"/>
      <c r="HY335" s="376"/>
      <c r="HZ335" s="376"/>
      <c r="IA335" s="376"/>
      <c r="IB335" s="376"/>
      <c r="IC335" s="376"/>
      <c r="ID335" s="376"/>
      <c r="IE335" s="376"/>
      <c r="IF335" s="376"/>
      <c r="IG335" s="376"/>
      <c r="IH335" s="376"/>
      <c r="II335" s="376"/>
      <c r="IJ335" s="376"/>
    </row>
    <row r="336" spans="1:244" s="377" customFormat="1" ht="15" customHeight="1" x14ac:dyDescent="0.4">
      <c r="A336" s="410"/>
      <c r="B336" s="371"/>
      <c r="C336" s="354"/>
      <c r="D336" s="355"/>
      <c r="E336" s="374"/>
      <c r="F336" s="374"/>
      <c r="G336" s="374"/>
      <c r="H336" s="374"/>
      <c r="I336" s="374"/>
      <c r="J336" s="374"/>
      <c r="K336" s="374"/>
      <c r="L336" s="374"/>
      <c r="M336" s="374"/>
      <c r="N336" s="374"/>
      <c r="O336" s="374"/>
      <c r="P336" s="374"/>
      <c r="Q336" s="374"/>
      <c r="R336" s="374"/>
      <c r="S336" s="374"/>
      <c r="T336" s="374"/>
      <c r="U336" s="374"/>
      <c r="V336" s="374"/>
      <c r="W336" s="374"/>
      <c r="X336" s="369"/>
      <c r="Y336" s="369"/>
      <c r="Z336" s="369"/>
      <c r="AA336" s="369"/>
      <c r="AB336" s="369"/>
      <c r="AC336" s="369"/>
      <c r="AD336" s="369"/>
      <c r="AE336" s="369"/>
      <c r="AF336" s="369"/>
      <c r="AG336" s="369"/>
      <c r="AH336" s="369"/>
      <c r="AI336" s="369"/>
      <c r="AJ336" s="369"/>
      <c r="AK336" s="369"/>
      <c r="AL336" s="369"/>
      <c r="AM336" s="369"/>
      <c r="AN336" s="369"/>
      <c r="AO336" s="369"/>
      <c r="AP336" s="369"/>
      <c r="AQ336" s="369"/>
      <c r="AR336" s="372"/>
      <c r="AS336" s="372"/>
      <c r="AT336" s="372"/>
      <c r="AU336" s="373"/>
      <c r="AV336" s="11"/>
      <c r="AW336" s="11"/>
      <c r="AX336" s="11"/>
      <c r="AY336" s="8"/>
      <c r="AZ336" s="8"/>
      <c r="BA336" s="8"/>
      <c r="BB336" s="8"/>
      <c r="BC336" s="11"/>
      <c r="BD336" s="11"/>
      <c r="BE336" s="11"/>
      <c r="BF336" s="11"/>
      <c r="BG336" s="11"/>
      <c r="BH336" s="11"/>
      <c r="BI336" s="11"/>
      <c r="BJ336" s="11"/>
      <c r="BK336" s="8"/>
      <c r="BL336" s="8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375"/>
      <c r="EQ336" s="376"/>
      <c r="ER336" s="376"/>
      <c r="ES336" s="376"/>
      <c r="ET336" s="376"/>
      <c r="EU336" s="376"/>
      <c r="EV336" s="376"/>
      <c r="EW336" s="376"/>
      <c r="EX336" s="376"/>
      <c r="EY336" s="376"/>
      <c r="EZ336" s="376"/>
      <c r="FA336" s="376"/>
      <c r="FB336" s="376"/>
      <c r="FC336" s="376"/>
      <c r="FD336" s="376"/>
      <c r="FE336" s="376"/>
      <c r="FF336" s="376"/>
      <c r="FG336" s="376"/>
      <c r="FH336" s="376"/>
      <c r="FI336" s="376"/>
      <c r="FJ336" s="376"/>
      <c r="FK336" s="376"/>
      <c r="FL336" s="376"/>
      <c r="FM336" s="376"/>
      <c r="FN336" s="376"/>
      <c r="FO336" s="376"/>
      <c r="FP336" s="376"/>
      <c r="FQ336" s="376"/>
      <c r="FR336" s="376"/>
      <c r="FS336" s="376"/>
      <c r="FT336" s="376"/>
      <c r="FU336" s="376"/>
      <c r="FV336" s="376"/>
      <c r="FW336" s="376"/>
      <c r="FX336" s="376"/>
      <c r="FY336" s="376"/>
      <c r="FZ336" s="376"/>
      <c r="GA336" s="376"/>
      <c r="GB336" s="376"/>
      <c r="GC336" s="376"/>
      <c r="GD336" s="376"/>
      <c r="GE336" s="376"/>
      <c r="GF336" s="376"/>
      <c r="GG336" s="376"/>
      <c r="GH336" s="376"/>
      <c r="GI336" s="376"/>
      <c r="GJ336" s="376"/>
      <c r="GK336" s="376"/>
      <c r="GL336" s="376"/>
      <c r="GM336" s="376"/>
      <c r="GN336" s="376"/>
      <c r="GO336" s="376"/>
      <c r="GP336" s="376"/>
      <c r="GQ336" s="376"/>
      <c r="GR336" s="376"/>
      <c r="GS336" s="376"/>
      <c r="GT336" s="376"/>
      <c r="GU336" s="376"/>
      <c r="GV336" s="376"/>
      <c r="GW336" s="376"/>
      <c r="GX336" s="376"/>
      <c r="GY336" s="376"/>
      <c r="GZ336" s="376"/>
      <c r="HA336" s="376"/>
      <c r="HB336" s="376"/>
      <c r="HC336" s="376"/>
      <c r="HD336" s="376"/>
      <c r="HE336" s="376"/>
      <c r="HF336" s="376"/>
      <c r="HG336" s="376"/>
      <c r="HH336" s="376"/>
      <c r="HI336" s="376"/>
      <c r="HJ336" s="376"/>
      <c r="HK336" s="376"/>
      <c r="HL336" s="376"/>
      <c r="HM336" s="376"/>
      <c r="HN336" s="376"/>
      <c r="HO336" s="376"/>
      <c r="HP336" s="376"/>
      <c r="HQ336" s="376"/>
      <c r="HR336" s="376"/>
      <c r="HS336" s="376"/>
      <c r="HT336" s="376"/>
      <c r="HU336" s="376"/>
      <c r="HV336" s="376"/>
      <c r="HW336" s="376"/>
      <c r="HX336" s="376"/>
      <c r="HY336" s="376"/>
      <c r="HZ336" s="376"/>
      <c r="IA336" s="376"/>
      <c r="IB336" s="376"/>
      <c r="IC336" s="376"/>
      <c r="ID336" s="376"/>
      <c r="IE336" s="376"/>
      <c r="IF336" s="376"/>
      <c r="IG336" s="376"/>
      <c r="IH336" s="376"/>
      <c r="II336" s="376"/>
      <c r="IJ336" s="376"/>
    </row>
    <row r="337" spans="1:244" s="377" customFormat="1" ht="15" customHeight="1" x14ac:dyDescent="0.4">
      <c r="A337" s="410"/>
      <c r="B337" s="371"/>
      <c r="C337" s="354"/>
      <c r="D337" s="355"/>
      <c r="E337" s="374"/>
      <c r="F337" s="374"/>
      <c r="G337" s="374"/>
      <c r="H337" s="374"/>
      <c r="I337" s="374"/>
      <c r="J337" s="374"/>
      <c r="K337" s="374"/>
      <c r="L337" s="374"/>
      <c r="M337" s="374"/>
      <c r="N337" s="374"/>
      <c r="O337" s="374"/>
      <c r="P337" s="374"/>
      <c r="Q337" s="374"/>
      <c r="R337" s="374"/>
      <c r="S337" s="374"/>
      <c r="T337" s="374"/>
      <c r="U337" s="374"/>
      <c r="V337" s="374"/>
      <c r="W337" s="374"/>
      <c r="X337" s="369"/>
      <c r="Y337" s="369"/>
      <c r="Z337" s="369"/>
      <c r="AA337" s="369"/>
      <c r="AB337" s="369"/>
      <c r="AC337" s="369"/>
      <c r="AD337" s="369"/>
      <c r="AE337" s="369"/>
      <c r="AF337" s="369"/>
      <c r="AG337" s="369"/>
      <c r="AH337" s="369"/>
      <c r="AI337" s="369"/>
      <c r="AJ337" s="369"/>
      <c r="AK337" s="369"/>
      <c r="AL337" s="369"/>
      <c r="AM337" s="369"/>
      <c r="AN337" s="369"/>
      <c r="AO337" s="369"/>
      <c r="AP337" s="369"/>
      <c r="AQ337" s="369"/>
      <c r="AR337" s="372"/>
      <c r="AS337" s="372"/>
      <c r="AT337" s="372"/>
      <c r="AU337" s="373"/>
      <c r="AV337" s="11"/>
      <c r="AW337" s="11"/>
      <c r="AX337" s="11"/>
      <c r="AY337" s="8"/>
      <c r="AZ337" s="8"/>
      <c r="BA337" s="8"/>
      <c r="BB337" s="8"/>
      <c r="BC337" s="11"/>
      <c r="BD337" s="11"/>
      <c r="BE337" s="11"/>
      <c r="BF337" s="11"/>
      <c r="BG337" s="11"/>
      <c r="BH337" s="11"/>
      <c r="BI337" s="11"/>
      <c r="BJ337" s="11"/>
      <c r="BK337" s="8"/>
      <c r="BL337" s="8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375"/>
      <c r="EQ337" s="376"/>
      <c r="ER337" s="376"/>
      <c r="ES337" s="376"/>
      <c r="ET337" s="376"/>
      <c r="EU337" s="376"/>
      <c r="EV337" s="376"/>
      <c r="EW337" s="376"/>
      <c r="EX337" s="376"/>
      <c r="EY337" s="376"/>
      <c r="EZ337" s="376"/>
      <c r="FA337" s="376"/>
      <c r="FB337" s="376"/>
      <c r="FC337" s="376"/>
      <c r="FD337" s="376"/>
      <c r="FE337" s="376"/>
      <c r="FF337" s="376"/>
      <c r="FG337" s="376"/>
      <c r="FH337" s="376"/>
      <c r="FI337" s="376"/>
      <c r="FJ337" s="376"/>
      <c r="FK337" s="376"/>
      <c r="FL337" s="376"/>
      <c r="FM337" s="376"/>
      <c r="FN337" s="376"/>
      <c r="FO337" s="376"/>
      <c r="FP337" s="376"/>
      <c r="FQ337" s="376"/>
      <c r="FR337" s="376"/>
      <c r="FS337" s="376"/>
      <c r="FT337" s="376"/>
      <c r="FU337" s="376"/>
      <c r="FV337" s="376"/>
      <c r="FW337" s="376"/>
      <c r="FX337" s="376"/>
      <c r="FY337" s="376"/>
      <c r="FZ337" s="376"/>
      <c r="GA337" s="376"/>
      <c r="GB337" s="376"/>
      <c r="GC337" s="376"/>
      <c r="GD337" s="376"/>
      <c r="GE337" s="376"/>
      <c r="GF337" s="376"/>
      <c r="GG337" s="376"/>
      <c r="GH337" s="376"/>
      <c r="GI337" s="376"/>
      <c r="GJ337" s="376"/>
      <c r="GK337" s="376"/>
      <c r="GL337" s="376"/>
      <c r="GM337" s="376"/>
      <c r="GN337" s="376"/>
      <c r="GO337" s="376"/>
      <c r="GP337" s="376"/>
      <c r="GQ337" s="376"/>
      <c r="GR337" s="376"/>
      <c r="GS337" s="376"/>
      <c r="GT337" s="376"/>
      <c r="GU337" s="376"/>
      <c r="GV337" s="376"/>
      <c r="GW337" s="376"/>
      <c r="GX337" s="376"/>
      <c r="GY337" s="376"/>
      <c r="GZ337" s="376"/>
      <c r="HA337" s="376"/>
      <c r="HB337" s="376"/>
      <c r="HC337" s="376"/>
      <c r="HD337" s="376"/>
      <c r="HE337" s="376"/>
      <c r="HF337" s="376"/>
      <c r="HG337" s="376"/>
      <c r="HH337" s="376"/>
      <c r="HI337" s="376"/>
      <c r="HJ337" s="376"/>
      <c r="HK337" s="376"/>
      <c r="HL337" s="376"/>
      <c r="HM337" s="376"/>
      <c r="HN337" s="376"/>
      <c r="HO337" s="376"/>
      <c r="HP337" s="376"/>
      <c r="HQ337" s="376"/>
      <c r="HR337" s="376"/>
      <c r="HS337" s="376"/>
      <c r="HT337" s="376"/>
      <c r="HU337" s="376"/>
      <c r="HV337" s="376"/>
      <c r="HW337" s="376"/>
      <c r="HX337" s="376"/>
      <c r="HY337" s="376"/>
      <c r="HZ337" s="376"/>
      <c r="IA337" s="376"/>
      <c r="IB337" s="376"/>
      <c r="IC337" s="376"/>
      <c r="ID337" s="376"/>
      <c r="IE337" s="376"/>
      <c r="IF337" s="376"/>
      <c r="IG337" s="376"/>
      <c r="IH337" s="376"/>
      <c r="II337" s="376"/>
      <c r="IJ337" s="376"/>
    </row>
    <row r="338" spans="1:244" s="377" customFormat="1" ht="15" customHeight="1" x14ac:dyDescent="0.4">
      <c r="A338" s="410"/>
      <c r="B338" s="371"/>
      <c r="C338" s="354"/>
      <c r="D338" s="355"/>
      <c r="E338" s="374"/>
      <c r="F338" s="374"/>
      <c r="G338" s="374"/>
      <c r="H338" s="374"/>
      <c r="I338" s="374"/>
      <c r="J338" s="374"/>
      <c r="K338" s="374"/>
      <c r="L338" s="374"/>
      <c r="M338" s="374"/>
      <c r="N338" s="374"/>
      <c r="O338" s="374"/>
      <c r="P338" s="374"/>
      <c r="Q338" s="374"/>
      <c r="R338" s="374"/>
      <c r="S338" s="374"/>
      <c r="T338" s="374"/>
      <c r="U338" s="374"/>
      <c r="V338" s="374"/>
      <c r="W338" s="374"/>
      <c r="X338" s="369"/>
      <c r="Y338" s="369"/>
      <c r="Z338" s="369"/>
      <c r="AA338" s="369"/>
      <c r="AB338" s="369"/>
      <c r="AC338" s="369"/>
      <c r="AD338" s="369"/>
      <c r="AE338" s="369"/>
      <c r="AF338" s="369"/>
      <c r="AG338" s="369"/>
      <c r="AH338" s="369"/>
      <c r="AI338" s="369"/>
      <c r="AJ338" s="369"/>
      <c r="AK338" s="369"/>
      <c r="AL338" s="369"/>
      <c r="AM338" s="369"/>
      <c r="AN338" s="369"/>
      <c r="AO338" s="369"/>
      <c r="AP338" s="369"/>
      <c r="AQ338" s="369"/>
      <c r="AR338" s="372"/>
      <c r="AS338" s="372"/>
      <c r="AT338" s="372"/>
      <c r="AU338" s="373"/>
      <c r="AV338" s="11"/>
      <c r="AW338" s="11"/>
      <c r="AX338" s="11"/>
      <c r="AY338" s="8"/>
      <c r="AZ338" s="8"/>
      <c r="BA338" s="8"/>
      <c r="BB338" s="8"/>
      <c r="BC338" s="11"/>
      <c r="BD338" s="11"/>
      <c r="BE338" s="11"/>
      <c r="BF338" s="11"/>
      <c r="BG338" s="11"/>
      <c r="BH338" s="11"/>
      <c r="BI338" s="11"/>
      <c r="BJ338" s="11"/>
      <c r="BK338" s="8"/>
      <c r="BL338" s="8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375"/>
      <c r="EQ338" s="376"/>
      <c r="ER338" s="376"/>
      <c r="ES338" s="376"/>
      <c r="ET338" s="376"/>
      <c r="EU338" s="376"/>
      <c r="EV338" s="376"/>
      <c r="EW338" s="376"/>
      <c r="EX338" s="376"/>
      <c r="EY338" s="376"/>
      <c r="EZ338" s="376"/>
      <c r="FA338" s="376"/>
      <c r="FB338" s="376"/>
      <c r="FC338" s="376"/>
      <c r="FD338" s="376"/>
      <c r="FE338" s="376"/>
      <c r="FF338" s="376"/>
      <c r="FG338" s="376"/>
      <c r="FH338" s="376"/>
      <c r="FI338" s="376"/>
      <c r="FJ338" s="376"/>
      <c r="FK338" s="376"/>
      <c r="FL338" s="376"/>
      <c r="FM338" s="376"/>
      <c r="FN338" s="376"/>
      <c r="FO338" s="376"/>
      <c r="FP338" s="376"/>
      <c r="FQ338" s="376"/>
      <c r="FR338" s="376"/>
      <c r="FS338" s="376"/>
      <c r="FT338" s="376"/>
      <c r="FU338" s="376"/>
      <c r="FV338" s="376"/>
      <c r="FW338" s="376"/>
      <c r="FX338" s="376"/>
      <c r="FY338" s="376"/>
      <c r="FZ338" s="376"/>
      <c r="GA338" s="376"/>
      <c r="GB338" s="376"/>
      <c r="GC338" s="376"/>
      <c r="GD338" s="376"/>
      <c r="GE338" s="376"/>
      <c r="GF338" s="376"/>
      <c r="GG338" s="376"/>
      <c r="GH338" s="376"/>
      <c r="GI338" s="376"/>
      <c r="GJ338" s="376"/>
      <c r="GK338" s="376"/>
      <c r="GL338" s="376"/>
      <c r="GM338" s="376"/>
      <c r="GN338" s="376"/>
      <c r="GO338" s="376"/>
      <c r="GP338" s="376"/>
      <c r="GQ338" s="376"/>
      <c r="GR338" s="376"/>
      <c r="GS338" s="376"/>
      <c r="GT338" s="376"/>
      <c r="GU338" s="376"/>
      <c r="GV338" s="376"/>
      <c r="GW338" s="376"/>
      <c r="GX338" s="376"/>
      <c r="GY338" s="376"/>
      <c r="GZ338" s="376"/>
      <c r="HA338" s="376"/>
      <c r="HB338" s="376"/>
      <c r="HC338" s="376"/>
      <c r="HD338" s="376"/>
      <c r="HE338" s="376"/>
      <c r="HF338" s="376"/>
      <c r="HG338" s="376"/>
      <c r="HH338" s="376"/>
      <c r="HI338" s="376"/>
      <c r="HJ338" s="376"/>
      <c r="HK338" s="376"/>
      <c r="HL338" s="376"/>
      <c r="HM338" s="376"/>
      <c r="HN338" s="376"/>
      <c r="HO338" s="376"/>
      <c r="HP338" s="376"/>
      <c r="HQ338" s="376"/>
      <c r="HR338" s="376"/>
      <c r="HS338" s="376"/>
      <c r="HT338" s="376"/>
      <c r="HU338" s="376"/>
      <c r="HV338" s="376"/>
      <c r="HW338" s="376"/>
      <c r="HX338" s="376"/>
      <c r="HY338" s="376"/>
      <c r="HZ338" s="376"/>
      <c r="IA338" s="376"/>
      <c r="IB338" s="376"/>
      <c r="IC338" s="376"/>
      <c r="ID338" s="376"/>
      <c r="IE338" s="376"/>
      <c r="IF338" s="376"/>
      <c r="IG338" s="376"/>
      <c r="IH338" s="376"/>
      <c r="II338" s="376"/>
      <c r="IJ338" s="376"/>
    </row>
    <row r="339" spans="1:244" s="377" customFormat="1" ht="15" customHeight="1" x14ac:dyDescent="0.4">
      <c r="A339" s="410"/>
      <c r="B339" s="371"/>
      <c r="C339" s="354"/>
      <c r="D339" s="355"/>
      <c r="E339" s="374"/>
      <c r="F339" s="374"/>
      <c r="G339" s="374"/>
      <c r="H339" s="374"/>
      <c r="I339" s="374"/>
      <c r="J339" s="374"/>
      <c r="K339" s="374"/>
      <c r="L339" s="374"/>
      <c r="M339" s="374"/>
      <c r="N339" s="374"/>
      <c r="O339" s="374"/>
      <c r="P339" s="374"/>
      <c r="Q339" s="374"/>
      <c r="R339" s="374"/>
      <c r="S339" s="374"/>
      <c r="T339" s="374"/>
      <c r="U339" s="374"/>
      <c r="V339" s="374"/>
      <c r="W339" s="374"/>
      <c r="X339" s="369"/>
      <c r="Y339" s="369"/>
      <c r="Z339" s="369"/>
      <c r="AA339" s="369"/>
      <c r="AB339" s="369"/>
      <c r="AC339" s="369"/>
      <c r="AD339" s="369"/>
      <c r="AE339" s="369"/>
      <c r="AF339" s="369"/>
      <c r="AG339" s="369"/>
      <c r="AH339" s="369"/>
      <c r="AI339" s="369"/>
      <c r="AJ339" s="369"/>
      <c r="AK339" s="369"/>
      <c r="AL339" s="369"/>
      <c r="AM339" s="369"/>
      <c r="AN339" s="369"/>
      <c r="AO339" s="369"/>
      <c r="AP339" s="369"/>
      <c r="AQ339" s="369"/>
      <c r="AR339" s="372"/>
      <c r="AS339" s="372"/>
      <c r="AT339" s="372"/>
      <c r="AU339" s="373"/>
      <c r="AV339" s="11"/>
      <c r="AW339" s="11"/>
      <c r="AX339" s="11"/>
      <c r="AY339" s="8"/>
      <c r="AZ339" s="8"/>
      <c r="BA339" s="8"/>
      <c r="BB339" s="8"/>
      <c r="BC339" s="11"/>
      <c r="BD339" s="11"/>
      <c r="BE339" s="11"/>
      <c r="BF339" s="11"/>
      <c r="BG339" s="11"/>
      <c r="BH339" s="11"/>
      <c r="BI339" s="11"/>
      <c r="BJ339" s="11"/>
      <c r="BK339" s="8"/>
      <c r="BL339" s="8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375"/>
      <c r="EQ339" s="376"/>
      <c r="ER339" s="376"/>
      <c r="ES339" s="376"/>
      <c r="ET339" s="376"/>
      <c r="EU339" s="376"/>
      <c r="EV339" s="376"/>
      <c r="EW339" s="376"/>
      <c r="EX339" s="376"/>
      <c r="EY339" s="376"/>
      <c r="EZ339" s="376"/>
      <c r="FA339" s="376"/>
      <c r="FB339" s="376"/>
      <c r="FC339" s="376"/>
      <c r="FD339" s="376"/>
      <c r="FE339" s="376"/>
      <c r="FF339" s="376"/>
      <c r="FG339" s="376"/>
      <c r="FH339" s="376"/>
      <c r="FI339" s="376"/>
      <c r="FJ339" s="376"/>
      <c r="FK339" s="376"/>
      <c r="FL339" s="376"/>
      <c r="FM339" s="376"/>
      <c r="FN339" s="376"/>
      <c r="FO339" s="376"/>
      <c r="FP339" s="376"/>
      <c r="FQ339" s="376"/>
      <c r="FR339" s="376"/>
      <c r="FS339" s="376"/>
      <c r="FT339" s="376"/>
      <c r="FU339" s="376"/>
      <c r="FV339" s="376"/>
      <c r="FW339" s="376"/>
      <c r="FX339" s="376"/>
      <c r="FY339" s="376"/>
      <c r="FZ339" s="376"/>
      <c r="GA339" s="376"/>
      <c r="GB339" s="376"/>
      <c r="GC339" s="376"/>
      <c r="GD339" s="376"/>
      <c r="GE339" s="376"/>
      <c r="GF339" s="376"/>
      <c r="GG339" s="376"/>
      <c r="GH339" s="376"/>
      <c r="GI339" s="376"/>
      <c r="GJ339" s="376"/>
      <c r="GK339" s="376"/>
      <c r="GL339" s="376"/>
      <c r="GM339" s="376"/>
      <c r="GN339" s="376"/>
      <c r="GO339" s="376"/>
      <c r="GP339" s="376"/>
      <c r="GQ339" s="376"/>
      <c r="GR339" s="376"/>
      <c r="GS339" s="376"/>
      <c r="GT339" s="376"/>
      <c r="GU339" s="376"/>
      <c r="GV339" s="376"/>
      <c r="GW339" s="376"/>
      <c r="GX339" s="376"/>
      <c r="GY339" s="376"/>
      <c r="GZ339" s="376"/>
      <c r="HA339" s="376"/>
      <c r="HB339" s="376"/>
      <c r="HC339" s="376"/>
      <c r="HD339" s="376"/>
      <c r="HE339" s="376"/>
      <c r="HF339" s="376"/>
      <c r="HG339" s="376"/>
      <c r="HH339" s="376"/>
      <c r="HI339" s="376"/>
      <c r="HJ339" s="376"/>
      <c r="HK339" s="376"/>
      <c r="HL339" s="376"/>
      <c r="HM339" s="376"/>
      <c r="HN339" s="376"/>
      <c r="HO339" s="376"/>
      <c r="HP339" s="376"/>
      <c r="HQ339" s="376"/>
      <c r="HR339" s="376"/>
      <c r="HS339" s="376"/>
      <c r="HT339" s="376"/>
      <c r="HU339" s="376"/>
      <c r="HV339" s="376"/>
      <c r="HW339" s="376"/>
      <c r="HX339" s="376"/>
      <c r="HY339" s="376"/>
      <c r="HZ339" s="376"/>
      <c r="IA339" s="376"/>
      <c r="IB339" s="376"/>
      <c r="IC339" s="376"/>
      <c r="ID339" s="376"/>
      <c r="IE339" s="376"/>
      <c r="IF339" s="376"/>
      <c r="IG339" s="376"/>
      <c r="IH339" s="376"/>
      <c r="II339" s="376"/>
      <c r="IJ339" s="376"/>
    </row>
    <row r="340" spans="1:244" s="377" customFormat="1" ht="15" customHeight="1" x14ac:dyDescent="0.4">
      <c r="A340" s="410"/>
      <c r="B340" s="371"/>
      <c r="C340" s="354"/>
      <c r="D340" s="355"/>
      <c r="E340" s="374"/>
      <c r="F340" s="374"/>
      <c r="G340" s="374"/>
      <c r="H340" s="374"/>
      <c r="I340" s="374"/>
      <c r="J340" s="374"/>
      <c r="K340" s="374"/>
      <c r="L340" s="374"/>
      <c r="M340" s="374"/>
      <c r="N340" s="374"/>
      <c r="O340" s="374"/>
      <c r="P340" s="374"/>
      <c r="Q340" s="374"/>
      <c r="R340" s="374"/>
      <c r="S340" s="374"/>
      <c r="T340" s="374"/>
      <c r="U340" s="374"/>
      <c r="V340" s="374"/>
      <c r="W340" s="374"/>
      <c r="X340" s="369"/>
      <c r="Y340" s="369"/>
      <c r="Z340" s="369"/>
      <c r="AA340" s="369"/>
      <c r="AB340" s="369"/>
      <c r="AC340" s="369"/>
      <c r="AD340" s="369"/>
      <c r="AE340" s="369"/>
      <c r="AF340" s="369"/>
      <c r="AG340" s="369"/>
      <c r="AH340" s="369"/>
      <c r="AI340" s="369"/>
      <c r="AJ340" s="369"/>
      <c r="AK340" s="369"/>
      <c r="AL340" s="369"/>
      <c r="AM340" s="369"/>
      <c r="AN340" s="369"/>
      <c r="AO340" s="369"/>
      <c r="AP340" s="369"/>
      <c r="AQ340" s="369"/>
      <c r="AR340" s="372"/>
      <c r="AS340" s="372"/>
      <c r="AT340" s="372"/>
      <c r="AU340" s="373"/>
      <c r="AV340" s="11"/>
      <c r="AW340" s="11"/>
      <c r="AX340" s="11"/>
      <c r="AY340" s="8"/>
      <c r="AZ340" s="8"/>
      <c r="BA340" s="8"/>
      <c r="BB340" s="8"/>
      <c r="BC340" s="11"/>
      <c r="BD340" s="11"/>
      <c r="BE340" s="11"/>
      <c r="BF340" s="11"/>
      <c r="BG340" s="11"/>
      <c r="BH340" s="11"/>
      <c r="BI340" s="11"/>
      <c r="BJ340" s="11"/>
      <c r="BK340" s="8"/>
      <c r="BL340" s="8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375"/>
      <c r="EQ340" s="376"/>
      <c r="ER340" s="376"/>
      <c r="ES340" s="376"/>
      <c r="ET340" s="376"/>
      <c r="EU340" s="376"/>
      <c r="EV340" s="376"/>
      <c r="EW340" s="376"/>
      <c r="EX340" s="376"/>
      <c r="EY340" s="376"/>
      <c r="EZ340" s="376"/>
      <c r="FA340" s="376"/>
      <c r="FB340" s="376"/>
      <c r="FC340" s="376"/>
      <c r="FD340" s="376"/>
      <c r="FE340" s="376"/>
      <c r="FF340" s="376"/>
      <c r="FG340" s="376"/>
      <c r="FH340" s="376"/>
      <c r="FI340" s="376"/>
      <c r="FJ340" s="376"/>
      <c r="FK340" s="376"/>
      <c r="FL340" s="376"/>
      <c r="FM340" s="376"/>
      <c r="FN340" s="376"/>
      <c r="FO340" s="376"/>
      <c r="FP340" s="376"/>
      <c r="FQ340" s="376"/>
      <c r="FR340" s="376"/>
      <c r="FS340" s="376"/>
      <c r="FT340" s="376"/>
      <c r="FU340" s="376"/>
      <c r="FV340" s="376"/>
      <c r="FW340" s="376"/>
      <c r="FX340" s="376"/>
      <c r="FY340" s="376"/>
      <c r="FZ340" s="376"/>
      <c r="GA340" s="376"/>
      <c r="GB340" s="376"/>
      <c r="GC340" s="376"/>
      <c r="GD340" s="376"/>
      <c r="GE340" s="376"/>
      <c r="GF340" s="376"/>
      <c r="GG340" s="376"/>
      <c r="GH340" s="376"/>
      <c r="GI340" s="376"/>
      <c r="GJ340" s="376"/>
      <c r="GK340" s="376"/>
      <c r="GL340" s="376"/>
      <c r="GM340" s="376"/>
      <c r="GN340" s="376"/>
      <c r="GO340" s="376"/>
      <c r="GP340" s="376"/>
      <c r="GQ340" s="376"/>
      <c r="GR340" s="376"/>
      <c r="GS340" s="376"/>
      <c r="GT340" s="376"/>
      <c r="GU340" s="376"/>
      <c r="GV340" s="376"/>
      <c r="GW340" s="376"/>
      <c r="GX340" s="376"/>
      <c r="GY340" s="376"/>
      <c r="GZ340" s="376"/>
      <c r="HA340" s="376"/>
      <c r="HB340" s="376"/>
      <c r="HC340" s="376"/>
      <c r="HD340" s="376"/>
      <c r="HE340" s="376"/>
      <c r="HF340" s="376"/>
      <c r="HG340" s="376"/>
      <c r="HH340" s="376"/>
      <c r="HI340" s="376"/>
      <c r="HJ340" s="376"/>
      <c r="HK340" s="376"/>
      <c r="HL340" s="376"/>
      <c r="HM340" s="376"/>
      <c r="HN340" s="376"/>
      <c r="HO340" s="376"/>
      <c r="HP340" s="376"/>
      <c r="HQ340" s="376"/>
      <c r="HR340" s="376"/>
      <c r="HS340" s="376"/>
      <c r="HT340" s="376"/>
      <c r="HU340" s="376"/>
      <c r="HV340" s="376"/>
      <c r="HW340" s="376"/>
      <c r="HX340" s="376"/>
      <c r="HY340" s="376"/>
      <c r="HZ340" s="376"/>
      <c r="IA340" s="376"/>
      <c r="IB340" s="376"/>
      <c r="IC340" s="376"/>
      <c r="ID340" s="376"/>
      <c r="IE340" s="376"/>
      <c r="IF340" s="376"/>
      <c r="IG340" s="376"/>
      <c r="IH340" s="376"/>
      <c r="II340" s="376"/>
      <c r="IJ340" s="376"/>
    </row>
    <row r="341" spans="1:244" s="377" customFormat="1" ht="15" customHeight="1" x14ac:dyDescent="0.4">
      <c r="A341" s="410"/>
      <c r="B341" s="371"/>
      <c r="C341" s="354"/>
      <c r="D341" s="355"/>
      <c r="E341" s="374"/>
      <c r="F341" s="374"/>
      <c r="G341" s="374"/>
      <c r="H341" s="374"/>
      <c r="I341" s="374"/>
      <c r="J341" s="374"/>
      <c r="K341" s="374"/>
      <c r="L341" s="374"/>
      <c r="M341" s="374"/>
      <c r="N341" s="374"/>
      <c r="O341" s="374"/>
      <c r="P341" s="374"/>
      <c r="Q341" s="374"/>
      <c r="R341" s="374"/>
      <c r="S341" s="374"/>
      <c r="T341" s="374"/>
      <c r="U341" s="374"/>
      <c r="V341" s="374"/>
      <c r="W341" s="374"/>
      <c r="X341" s="369"/>
      <c r="Y341" s="369"/>
      <c r="Z341" s="369"/>
      <c r="AA341" s="369"/>
      <c r="AB341" s="369"/>
      <c r="AC341" s="369"/>
      <c r="AD341" s="369"/>
      <c r="AE341" s="369"/>
      <c r="AF341" s="369"/>
      <c r="AG341" s="369"/>
      <c r="AH341" s="369"/>
      <c r="AI341" s="369"/>
      <c r="AJ341" s="369"/>
      <c r="AK341" s="369"/>
      <c r="AL341" s="369"/>
      <c r="AM341" s="369"/>
      <c r="AN341" s="369"/>
      <c r="AO341" s="369"/>
      <c r="AP341" s="369"/>
      <c r="AQ341" s="369"/>
      <c r="AR341" s="372"/>
      <c r="AS341" s="372"/>
      <c r="AT341" s="372"/>
      <c r="AU341" s="373"/>
      <c r="AV341" s="11"/>
      <c r="AW341" s="11"/>
      <c r="AX341" s="11"/>
      <c r="AY341" s="8"/>
      <c r="AZ341" s="8"/>
      <c r="BA341" s="8"/>
      <c r="BB341" s="8"/>
      <c r="BC341" s="11"/>
      <c r="BD341" s="11"/>
      <c r="BE341" s="11"/>
      <c r="BF341" s="11"/>
      <c r="BG341" s="11"/>
      <c r="BH341" s="11"/>
      <c r="BI341" s="11"/>
      <c r="BJ341" s="11"/>
      <c r="BK341" s="8"/>
      <c r="BL341" s="8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375"/>
      <c r="EQ341" s="376"/>
      <c r="ER341" s="376"/>
      <c r="ES341" s="376"/>
      <c r="ET341" s="376"/>
      <c r="EU341" s="376"/>
      <c r="EV341" s="376"/>
      <c r="EW341" s="376"/>
      <c r="EX341" s="376"/>
      <c r="EY341" s="376"/>
      <c r="EZ341" s="376"/>
      <c r="FA341" s="376"/>
      <c r="FB341" s="376"/>
      <c r="FC341" s="376"/>
      <c r="FD341" s="376"/>
      <c r="FE341" s="376"/>
      <c r="FF341" s="376"/>
      <c r="FG341" s="376"/>
      <c r="FH341" s="376"/>
      <c r="FI341" s="376"/>
      <c r="FJ341" s="376"/>
      <c r="FK341" s="376"/>
      <c r="FL341" s="376"/>
      <c r="FM341" s="376"/>
      <c r="FN341" s="376"/>
      <c r="FO341" s="376"/>
      <c r="FP341" s="376"/>
      <c r="FQ341" s="376"/>
      <c r="FR341" s="376"/>
      <c r="FS341" s="376"/>
      <c r="FT341" s="376"/>
      <c r="FU341" s="376"/>
      <c r="FV341" s="376"/>
      <c r="FW341" s="376"/>
      <c r="FX341" s="376"/>
      <c r="FY341" s="376"/>
      <c r="FZ341" s="376"/>
      <c r="GA341" s="376"/>
      <c r="GB341" s="376"/>
      <c r="GC341" s="376"/>
      <c r="GD341" s="376"/>
      <c r="GE341" s="376"/>
      <c r="GF341" s="376"/>
      <c r="GG341" s="376"/>
      <c r="GH341" s="376"/>
      <c r="GI341" s="376"/>
      <c r="GJ341" s="376"/>
      <c r="GK341" s="376"/>
      <c r="GL341" s="376"/>
      <c r="GM341" s="376"/>
      <c r="GN341" s="376"/>
      <c r="GO341" s="376"/>
      <c r="GP341" s="376"/>
      <c r="GQ341" s="376"/>
      <c r="GR341" s="376"/>
      <c r="GS341" s="376"/>
      <c r="GT341" s="376"/>
      <c r="GU341" s="376"/>
      <c r="GV341" s="376"/>
      <c r="GW341" s="376"/>
      <c r="GX341" s="376"/>
      <c r="GY341" s="376"/>
      <c r="GZ341" s="376"/>
      <c r="HA341" s="376"/>
      <c r="HB341" s="376"/>
      <c r="HC341" s="376"/>
      <c r="HD341" s="376"/>
      <c r="HE341" s="376"/>
      <c r="HF341" s="376"/>
      <c r="HG341" s="376"/>
      <c r="HH341" s="376"/>
      <c r="HI341" s="376"/>
      <c r="HJ341" s="376"/>
      <c r="HK341" s="376"/>
      <c r="HL341" s="376"/>
      <c r="HM341" s="376"/>
      <c r="HN341" s="376"/>
      <c r="HO341" s="376"/>
      <c r="HP341" s="376"/>
      <c r="HQ341" s="376"/>
      <c r="HR341" s="376"/>
      <c r="HS341" s="376"/>
      <c r="HT341" s="376"/>
      <c r="HU341" s="376"/>
      <c r="HV341" s="376"/>
      <c r="HW341" s="376"/>
      <c r="HX341" s="376"/>
      <c r="HY341" s="376"/>
      <c r="HZ341" s="376"/>
      <c r="IA341" s="376"/>
      <c r="IB341" s="376"/>
      <c r="IC341" s="376"/>
      <c r="ID341" s="376"/>
      <c r="IE341" s="376"/>
      <c r="IF341" s="376"/>
      <c r="IG341" s="376"/>
      <c r="IH341" s="376"/>
      <c r="II341" s="376"/>
      <c r="IJ341" s="376"/>
    </row>
    <row r="342" spans="1:244" s="377" customFormat="1" ht="15" customHeight="1" x14ac:dyDescent="0.4">
      <c r="A342" s="410"/>
      <c r="B342" s="371"/>
      <c r="C342" s="354"/>
      <c r="D342" s="355"/>
      <c r="E342" s="374"/>
      <c r="F342" s="374"/>
      <c r="G342" s="374"/>
      <c r="H342" s="374"/>
      <c r="I342" s="374"/>
      <c r="J342" s="374"/>
      <c r="K342" s="374"/>
      <c r="L342" s="374"/>
      <c r="M342" s="374"/>
      <c r="N342" s="374"/>
      <c r="O342" s="374"/>
      <c r="P342" s="374"/>
      <c r="Q342" s="374"/>
      <c r="R342" s="374"/>
      <c r="S342" s="374"/>
      <c r="T342" s="374"/>
      <c r="U342" s="374"/>
      <c r="V342" s="374"/>
      <c r="W342" s="374"/>
      <c r="X342" s="369"/>
      <c r="Y342" s="369"/>
      <c r="Z342" s="369"/>
      <c r="AA342" s="369"/>
      <c r="AB342" s="369"/>
      <c r="AC342" s="369"/>
      <c r="AD342" s="369"/>
      <c r="AE342" s="369"/>
      <c r="AF342" s="369"/>
      <c r="AG342" s="369"/>
      <c r="AH342" s="369"/>
      <c r="AI342" s="369"/>
      <c r="AJ342" s="369"/>
      <c r="AK342" s="369"/>
      <c r="AL342" s="369"/>
      <c r="AM342" s="369"/>
      <c r="AN342" s="369"/>
      <c r="AO342" s="369"/>
      <c r="AP342" s="369"/>
      <c r="AQ342" s="369"/>
      <c r="AR342" s="372"/>
      <c r="AS342" s="372"/>
      <c r="AT342" s="372"/>
      <c r="AU342" s="373"/>
      <c r="AV342" s="11"/>
      <c r="AW342" s="11"/>
      <c r="AX342" s="11"/>
      <c r="AY342" s="8"/>
      <c r="AZ342" s="8"/>
      <c r="BA342" s="8"/>
      <c r="BB342" s="8"/>
      <c r="BC342" s="11"/>
      <c r="BD342" s="11"/>
      <c r="BE342" s="11"/>
      <c r="BF342" s="11"/>
      <c r="BG342" s="11"/>
      <c r="BH342" s="11"/>
      <c r="BI342" s="11"/>
      <c r="BJ342" s="11"/>
      <c r="BK342" s="8"/>
      <c r="BL342" s="8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375"/>
      <c r="EQ342" s="376"/>
      <c r="ER342" s="376"/>
      <c r="ES342" s="376"/>
      <c r="ET342" s="376"/>
      <c r="EU342" s="376"/>
      <c r="EV342" s="376"/>
      <c r="EW342" s="376"/>
      <c r="EX342" s="376"/>
      <c r="EY342" s="376"/>
      <c r="EZ342" s="376"/>
      <c r="FA342" s="376"/>
      <c r="FB342" s="376"/>
      <c r="FC342" s="376"/>
      <c r="FD342" s="376"/>
      <c r="FE342" s="376"/>
      <c r="FF342" s="376"/>
      <c r="FG342" s="376"/>
      <c r="FH342" s="376"/>
      <c r="FI342" s="376"/>
      <c r="FJ342" s="376"/>
      <c r="FK342" s="376"/>
      <c r="FL342" s="376"/>
      <c r="FM342" s="376"/>
      <c r="FN342" s="376"/>
      <c r="FO342" s="376"/>
      <c r="FP342" s="376"/>
      <c r="FQ342" s="376"/>
      <c r="FR342" s="376"/>
      <c r="FS342" s="376"/>
      <c r="FT342" s="376"/>
      <c r="FU342" s="376"/>
      <c r="FV342" s="376"/>
      <c r="FW342" s="376"/>
      <c r="FX342" s="376"/>
      <c r="FY342" s="376"/>
      <c r="FZ342" s="376"/>
      <c r="GA342" s="376"/>
      <c r="GB342" s="376"/>
      <c r="GC342" s="376"/>
      <c r="GD342" s="376"/>
      <c r="GE342" s="376"/>
      <c r="GF342" s="376"/>
      <c r="GG342" s="376"/>
      <c r="GH342" s="376"/>
      <c r="GI342" s="376"/>
      <c r="GJ342" s="376"/>
      <c r="GK342" s="376"/>
      <c r="GL342" s="376"/>
      <c r="GM342" s="376"/>
      <c r="GN342" s="376"/>
      <c r="GO342" s="376"/>
      <c r="GP342" s="376"/>
      <c r="GQ342" s="376"/>
      <c r="GR342" s="376"/>
      <c r="GS342" s="376"/>
      <c r="GT342" s="376"/>
      <c r="GU342" s="376"/>
      <c r="GV342" s="376"/>
      <c r="GW342" s="376"/>
      <c r="GX342" s="376"/>
      <c r="GY342" s="376"/>
      <c r="GZ342" s="376"/>
      <c r="HA342" s="376"/>
      <c r="HB342" s="376"/>
      <c r="HC342" s="376"/>
      <c r="HD342" s="376"/>
      <c r="HE342" s="376"/>
      <c r="HF342" s="376"/>
      <c r="HG342" s="376"/>
      <c r="HH342" s="376"/>
      <c r="HI342" s="376"/>
      <c r="HJ342" s="376"/>
      <c r="HK342" s="376"/>
      <c r="HL342" s="376"/>
      <c r="HM342" s="376"/>
      <c r="HN342" s="376"/>
      <c r="HO342" s="376"/>
      <c r="HP342" s="376"/>
      <c r="HQ342" s="376"/>
      <c r="HR342" s="376"/>
      <c r="HS342" s="376"/>
      <c r="HT342" s="376"/>
      <c r="HU342" s="376"/>
      <c r="HV342" s="376"/>
      <c r="HW342" s="376"/>
      <c r="HX342" s="376"/>
      <c r="HY342" s="376"/>
      <c r="HZ342" s="376"/>
      <c r="IA342" s="376"/>
      <c r="IB342" s="376"/>
      <c r="IC342" s="376"/>
      <c r="ID342" s="376"/>
      <c r="IE342" s="376"/>
      <c r="IF342" s="376"/>
      <c r="IG342" s="376"/>
      <c r="IH342" s="376"/>
      <c r="II342" s="376"/>
      <c r="IJ342" s="376"/>
    </row>
    <row r="343" spans="1:244" s="377" customFormat="1" ht="15" customHeight="1" x14ac:dyDescent="0.4">
      <c r="A343" s="410"/>
      <c r="B343" s="371"/>
      <c r="C343" s="354"/>
      <c r="D343" s="355"/>
      <c r="E343" s="374"/>
      <c r="F343" s="374"/>
      <c r="G343" s="374"/>
      <c r="H343" s="374"/>
      <c r="I343" s="374"/>
      <c r="J343" s="374"/>
      <c r="K343" s="374"/>
      <c r="L343" s="374"/>
      <c r="M343" s="374"/>
      <c r="N343" s="374"/>
      <c r="O343" s="374"/>
      <c r="P343" s="374"/>
      <c r="Q343" s="374"/>
      <c r="R343" s="374"/>
      <c r="S343" s="374"/>
      <c r="T343" s="374"/>
      <c r="U343" s="374"/>
      <c r="V343" s="374"/>
      <c r="W343" s="374"/>
      <c r="X343" s="369"/>
      <c r="Y343" s="369"/>
      <c r="Z343" s="369"/>
      <c r="AA343" s="369"/>
      <c r="AB343" s="369"/>
      <c r="AC343" s="369"/>
      <c r="AD343" s="369"/>
      <c r="AE343" s="369"/>
      <c r="AF343" s="369"/>
      <c r="AG343" s="369"/>
      <c r="AH343" s="369"/>
      <c r="AI343" s="369"/>
      <c r="AJ343" s="369"/>
      <c r="AK343" s="369"/>
      <c r="AL343" s="369"/>
      <c r="AM343" s="369"/>
      <c r="AN343" s="369"/>
      <c r="AO343" s="369"/>
      <c r="AP343" s="369"/>
      <c r="AQ343" s="369"/>
      <c r="AR343" s="372"/>
      <c r="AS343" s="372"/>
      <c r="AT343" s="372"/>
      <c r="AU343" s="373"/>
      <c r="AV343" s="11"/>
      <c r="AW343" s="11"/>
      <c r="AX343" s="11"/>
      <c r="AY343" s="8"/>
      <c r="AZ343" s="8"/>
      <c r="BA343" s="8"/>
      <c r="BB343" s="8"/>
      <c r="BC343" s="11"/>
      <c r="BD343" s="11"/>
      <c r="BE343" s="11"/>
      <c r="BF343" s="11"/>
      <c r="BG343" s="11"/>
      <c r="BH343" s="11"/>
      <c r="BI343" s="11"/>
      <c r="BJ343" s="11"/>
      <c r="BK343" s="8"/>
      <c r="BL343" s="8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375"/>
      <c r="EQ343" s="376"/>
      <c r="ER343" s="376"/>
      <c r="ES343" s="376"/>
      <c r="ET343" s="376"/>
      <c r="EU343" s="376"/>
      <c r="EV343" s="376"/>
      <c r="EW343" s="376"/>
      <c r="EX343" s="376"/>
      <c r="EY343" s="376"/>
      <c r="EZ343" s="376"/>
      <c r="FA343" s="376"/>
      <c r="FB343" s="376"/>
      <c r="FC343" s="376"/>
      <c r="FD343" s="376"/>
      <c r="FE343" s="376"/>
      <c r="FF343" s="376"/>
      <c r="FG343" s="376"/>
      <c r="FH343" s="376"/>
      <c r="FI343" s="376"/>
      <c r="FJ343" s="376"/>
      <c r="FK343" s="376"/>
      <c r="FL343" s="376"/>
      <c r="FM343" s="376"/>
      <c r="FN343" s="376"/>
      <c r="FO343" s="376"/>
      <c r="FP343" s="376"/>
      <c r="FQ343" s="376"/>
      <c r="FR343" s="376"/>
      <c r="FS343" s="376"/>
      <c r="FT343" s="376"/>
      <c r="FU343" s="376"/>
      <c r="FV343" s="376"/>
      <c r="FW343" s="376"/>
      <c r="FX343" s="376"/>
      <c r="FY343" s="376"/>
      <c r="FZ343" s="376"/>
      <c r="GA343" s="376"/>
      <c r="GB343" s="376"/>
      <c r="GC343" s="376"/>
      <c r="GD343" s="376"/>
      <c r="GE343" s="376"/>
      <c r="GF343" s="376"/>
      <c r="GG343" s="376"/>
      <c r="GH343" s="376"/>
      <c r="GI343" s="376"/>
      <c r="GJ343" s="376"/>
      <c r="GK343" s="376"/>
      <c r="GL343" s="376"/>
      <c r="GM343" s="376"/>
      <c r="GN343" s="376"/>
      <c r="GO343" s="376"/>
      <c r="GP343" s="376"/>
      <c r="GQ343" s="376"/>
      <c r="GR343" s="376"/>
      <c r="GS343" s="376"/>
      <c r="GT343" s="376"/>
      <c r="GU343" s="376"/>
      <c r="GV343" s="376"/>
      <c r="GW343" s="376"/>
      <c r="GX343" s="376"/>
      <c r="GY343" s="376"/>
      <c r="GZ343" s="376"/>
      <c r="HA343" s="376"/>
      <c r="HB343" s="376"/>
      <c r="HC343" s="376"/>
      <c r="HD343" s="376"/>
      <c r="HE343" s="376"/>
      <c r="HF343" s="376"/>
      <c r="HG343" s="376"/>
      <c r="HH343" s="376"/>
      <c r="HI343" s="376"/>
      <c r="HJ343" s="376"/>
      <c r="HK343" s="376"/>
      <c r="HL343" s="376"/>
      <c r="HM343" s="376"/>
      <c r="HN343" s="376"/>
      <c r="HO343" s="376"/>
      <c r="HP343" s="376"/>
      <c r="HQ343" s="376"/>
      <c r="HR343" s="376"/>
      <c r="HS343" s="376"/>
      <c r="HT343" s="376"/>
      <c r="HU343" s="376"/>
      <c r="HV343" s="376"/>
      <c r="HW343" s="376"/>
      <c r="HX343" s="376"/>
      <c r="HY343" s="376"/>
      <c r="HZ343" s="376"/>
      <c r="IA343" s="376"/>
      <c r="IB343" s="376"/>
      <c r="IC343" s="376"/>
      <c r="ID343" s="376"/>
      <c r="IE343" s="376"/>
      <c r="IF343" s="376"/>
      <c r="IG343" s="376"/>
      <c r="IH343" s="376"/>
      <c r="II343" s="376"/>
      <c r="IJ343" s="376"/>
    </row>
    <row r="344" spans="1:244" s="377" customFormat="1" ht="15" customHeight="1" x14ac:dyDescent="0.4">
      <c r="A344" s="410"/>
      <c r="B344" s="371"/>
      <c r="C344" s="354"/>
      <c r="D344" s="355"/>
      <c r="E344" s="374"/>
      <c r="F344" s="374"/>
      <c r="G344" s="374"/>
      <c r="H344" s="374"/>
      <c r="I344" s="374"/>
      <c r="J344" s="374"/>
      <c r="K344" s="374"/>
      <c r="L344" s="374"/>
      <c r="M344" s="374"/>
      <c r="N344" s="374"/>
      <c r="O344" s="374"/>
      <c r="P344" s="374"/>
      <c r="Q344" s="374"/>
      <c r="R344" s="374"/>
      <c r="S344" s="374"/>
      <c r="T344" s="374"/>
      <c r="U344" s="374"/>
      <c r="V344" s="374"/>
      <c r="W344" s="374"/>
      <c r="X344" s="369"/>
      <c r="Y344" s="369"/>
      <c r="Z344" s="369"/>
      <c r="AA344" s="369"/>
      <c r="AB344" s="369"/>
      <c r="AC344" s="369"/>
      <c r="AD344" s="369"/>
      <c r="AE344" s="369"/>
      <c r="AF344" s="369"/>
      <c r="AG344" s="369"/>
      <c r="AH344" s="369"/>
      <c r="AI344" s="369"/>
      <c r="AJ344" s="369"/>
      <c r="AK344" s="369"/>
      <c r="AL344" s="369"/>
      <c r="AM344" s="369"/>
      <c r="AN344" s="369"/>
      <c r="AO344" s="369"/>
      <c r="AP344" s="369"/>
      <c r="AQ344" s="369"/>
      <c r="AR344" s="372"/>
      <c r="AS344" s="372"/>
      <c r="AT344" s="372"/>
      <c r="AU344" s="373"/>
      <c r="AV344" s="11"/>
      <c r="AW344" s="11"/>
      <c r="AX344" s="11"/>
      <c r="AY344" s="8"/>
      <c r="AZ344" s="8"/>
      <c r="BA344" s="8"/>
      <c r="BB344" s="8"/>
      <c r="BC344" s="11"/>
      <c r="BD344" s="11"/>
      <c r="BE344" s="11"/>
      <c r="BF344" s="11"/>
      <c r="BG344" s="11"/>
      <c r="BH344" s="11"/>
      <c r="BI344" s="11"/>
      <c r="BJ344" s="11"/>
      <c r="BK344" s="8"/>
      <c r="BL344" s="8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375"/>
      <c r="EQ344" s="376"/>
      <c r="ER344" s="376"/>
      <c r="ES344" s="376"/>
      <c r="ET344" s="376"/>
      <c r="EU344" s="376"/>
      <c r="EV344" s="376"/>
      <c r="EW344" s="376"/>
      <c r="EX344" s="376"/>
      <c r="EY344" s="376"/>
      <c r="EZ344" s="376"/>
      <c r="FA344" s="376"/>
      <c r="FB344" s="376"/>
      <c r="FC344" s="376"/>
      <c r="FD344" s="376"/>
      <c r="FE344" s="376"/>
      <c r="FF344" s="376"/>
      <c r="FG344" s="376"/>
      <c r="FH344" s="376"/>
      <c r="FI344" s="376"/>
      <c r="FJ344" s="376"/>
      <c r="FK344" s="376"/>
      <c r="FL344" s="376"/>
      <c r="FM344" s="376"/>
      <c r="FN344" s="376"/>
      <c r="FO344" s="376"/>
      <c r="FP344" s="376"/>
      <c r="FQ344" s="376"/>
      <c r="FR344" s="376"/>
      <c r="FS344" s="376"/>
      <c r="FT344" s="376"/>
      <c r="FU344" s="376"/>
      <c r="FV344" s="376"/>
      <c r="FW344" s="376"/>
      <c r="FX344" s="376"/>
      <c r="FY344" s="376"/>
      <c r="FZ344" s="376"/>
      <c r="GA344" s="376"/>
      <c r="GB344" s="376"/>
      <c r="GC344" s="376"/>
      <c r="GD344" s="376"/>
      <c r="GE344" s="376"/>
      <c r="GF344" s="376"/>
      <c r="GG344" s="376"/>
      <c r="GH344" s="376"/>
      <c r="GI344" s="376"/>
      <c r="GJ344" s="376"/>
      <c r="GK344" s="376"/>
      <c r="GL344" s="376"/>
      <c r="GM344" s="376"/>
      <c r="GN344" s="376"/>
      <c r="GO344" s="376"/>
      <c r="GP344" s="376"/>
      <c r="GQ344" s="376"/>
      <c r="GR344" s="376"/>
      <c r="GS344" s="376"/>
      <c r="GT344" s="376"/>
      <c r="GU344" s="376"/>
      <c r="GV344" s="376"/>
      <c r="GW344" s="376"/>
      <c r="GX344" s="376"/>
      <c r="GY344" s="376"/>
      <c r="GZ344" s="376"/>
      <c r="HA344" s="376"/>
      <c r="HB344" s="376"/>
      <c r="HC344" s="376"/>
      <c r="HD344" s="376"/>
      <c r="HE344" s="376"/>
      <c r="HF344" s="376"/>
      <c r="HG344" s="376"/>
      <c r="HH344" s="376"/>
      <c r="HI344" s="376"/>
      <c r="HJ344" s="376"/>
      <c r="HK344" s="376"/>
      <c r="HL344" s="376"/>
      <c r="HM344" s="376"/>
      <c r="HN344" s="376"/>
      <c r="HO344" s="376"/>
      <c r="HP344" s="376"/>
      <c r="HQ344" s="376"/>
      <c r="HR344" s="376"/>
      <c r="HS344" s="376"/>
      <c r="HT344" s="376"/>
      <c r="HU344" s="376"/>
      <c r="HV344" s="376"/>
      <c r="HW344" s="376"/>
      <c r="HX344" s="376"/>
      <c r="HY344" s="376"/>
      <c r="HZ344" s="376"/>
      <c r="IA344" s="376"/>
      <c r="IB344" s="376"/>
      <c r="IC344" s="376"/>
      <c r="ID344" s="376"/>
      <c r="IE344" s="376"/>
      <c r="IF344" s="376"/>
      <c r="IG344" s="376"/>
      <c r="IH344" s="376"/>
      <c r="II344" s="376"/>
      <c r="IJ344" s="376"/>
    </row>
    <row r="345" spans="1:244" s="377" customFormat="1" ht="15" customHeight="1" x14ac:dyDescent="0.4">
      <c r="A345" s="410"/>
      <c r="B345" s="371"/>
      <c r="C345" s="354"/>
      <c r="D345" s="355"/>
      <c r="E345" s="374"/>
      <c r="F345" s="374"/>
      <c r="G345" s="374"/>
      <c r="H345" s="374"/>
      <c r="I345" s="374"/>
      <c r="J345" s="374"/>
      <c r="K345" s="374"/>
      <c r="L345" s="374"/>
      <c r="M345" s="374"/>
      <c r="N345" s="374"/>
      <c r="O345" s="374"/>
      <c r="P345" s="374"/>
      <c r="Q345" s="374"/>
      <c r="R345" s="374"/>
      <c r="S345" s="374"/>
      <c r="T345" s="374"/>
      <c r="U345" s="374"/>
      <c r="V345" s="374"/>
      <c r="W345" s="374"/>
      <c r="X345" s="369"/>
      <c r="Y345" s="369"/>
      <c r="Z345" s="369"/>
      <c r="AA345" s="369"/>
      <c r="AB345" s="369"/>
      <c r="AC345" s="369"/>
      <c r="AD345" s="369"/>
      <c r="AE345" s="369"/>
      <c r="AF345" s="369"/>
      <c r="AG345" s="369"/>
      <c r="AH345" s="369"/>
      <c r="AI345" s="369"/>
      <c r="AJ345" s="369"/>
      <c r="AK345" s="369"/>
      <c r="AL345" s="369"/>
      <c r="AM345" s="369"/>
      <c r="AN345" s="369"/>
      <c r="AO345" s="369"/>
      <c r="AP345" s="369"/>
      <c r="AQ345" s="369"/>
      <c r="AR345" s="372"/>
      <c r="AS345" s="372"/>
      <c r="AT345" s="372"/>
      <c r="AU345" s="373"/>
      <c r="AV345" s="11"/>
      <c r="AW345" s="11"/>
      <c r="AX345" s="11"/>
      <c r="AY345" s="8"/>
      <c r="AZ345" s="8"/>
      <c r="BA345" s="8"/>
      <c r="BB345" s="8"/>
      <c r="BC345" s="11"/>
      <c r="BD345" s="11"/>
      <c r="BE345" s="11"/>
      <c r="BF345" s="11"/>
      <c r="BG345" s="11"/>
      <c r="BH345" s="11"/>
      <c r="BI345" s="11"/>
      <c r="BJ345" s="11"/>
      <c r="BK345" s="8"/>
      <c r="BL345" s="8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375"/>
      <c r="EQ345" s="376"/>
      <c r="ER345" s="376"/>
      <c r="ES345" s="376"/>
      <c r="ET345" s="376"/>
      <c r="EU345" s="376"/>
      <c r="EV345" s="376"/>
      <c r="EW345" s="376"/>
      <c r="EX345" s="376"/>
      <c r="EY345" s="376"/>
      <c r="EZ345" s="376"/>
      <c r="FA345" s="376"/>
      <c r="FB345" s="376"/>
      <c r="FC345" s="376"/>
      <c r="FD345" s="376"/>
      <c r="FE345" s="376"/>
      <c r="FF345" s="376"/>
      <c r="FG345" s="376"/>
      <c r="FH345" s="376"/>
      <c r="FI345" s="376"/>
      <c r="FJ345" s="376"/>
      <c r="FK345" s="376"/>
      <c r="FL345" s="376"/>
      <c r="FM345" s="376"/>
      <c r="FN345" s="376"/>
      <c r="FO345" s="376"/>
      <c r="FP345" s="376"/>
      <c r="FQ345" s="376"/>
      <c r="FR345" s="376"/>
      <c r="FS345" s="376"/>
      <c r="FT345" s="376"/>
      <c r="FU345" s="376"/>
      <c r="FV345" s="376"/>
      <c r="FW345" s="376"/>
      <c r="FX345" s="376"/>
      <c r="FY345" s="376"/>
      <c r="FZ345" s="376"/>
      <c r="GA345" s="376"/>
      <c r="GB345" s="376"/>
      <c r="GC345" s="376"/>
      <c r="GD345" s="376"/>
      <c r="GE345" s="376"/>
      <c r="GF345" s="376"/>
      <c r="GG345" s="376"/>
      <c r="GH345" s="376"/>
      <c r="GI345" s="376"/>
      <c r="GJ345" s="376"/>
      <c r="GK345" s="376"/>
      <c r="GL345" s="376"/>
      <c r="GM345" s="376"/>
      <c r="GN345" s="376"/>
      <c r="GO345" s="376"/>
      <c r="GP345" s="376"/>
      <c r="GQ345" s="376"/>
      <c r="GR345" s="376"/>
      <c r="GS345" s="376"/>
      <c r="GT345" s="376"/>
      <c r="GU345" s="376"/>
      <c r="GV345" s="376"/>
      <c r="GW345" s="376"/>
      <c r="GX345" s="376"/>
      <c r="GY345" s="376"/>
      <c r="GZ345" s="376"/>
      <c r="HA345" s="376"/>
      <c r="HB345" s="376"/>
      <c r="HC345" s="376"/>
      <c r="HD345" s="376"/>
      <c r="HE345" s="376"/>
      <c r="HF345" s="376"/>
      <c r="HG345" s="376"/>
      <c r="HH345" s="376"/>
      <c r="HI345" s="376"/>
      <c r="HJ345" s="376"/>
      <c r="HK345" s="376"/>
      <c r="HL345" s="376"/>
      <c r="HM345" s="376"/>
      <c r="HN345" s="376"/>
      <c r="HO345" s="376"/>
      <c r="HP345" s="376"/>
      <c r="HQ345" s="376"/>
      <c r="HR345" s="376"/>
      <c r="HS345" s="376"/>
      <c r="HT345" s="376"/>
      <c r="HU345" s="376"/>
      <c r="HV345" s="376"/>
      <c r="HW345" s="376"/>
      <c r="HX345" s="376"/>
      <c r="HY345" s="376"/>
      <c r="HZ345" s="376"/>
      <c r="IA345" s="376"/>
      <c r="IB345" s="376"/>
      <c r="IC345" s="376"/>
      <c r="ID345" s="376"/>
      <c r="IE345" s="376"/>
      <c r="IF345" s="376"/>
      <c r="IG345" s="376"/>
      <c r="IH345" s="376"/>
      <c r="II345" s="376"/>
      <c r="IJ345" s="376"/>
    </row>
    <row r="346" spans="1:244" s="377" customFormat="1" ht="15" customHeight="1" x14ac:dyDescent="0.4">
      <c r="A346" s="410"/>
      <c r="B346" s="371"/>
      <c r="C346" s="354"/>
      <c r="D346" s="355"/>
      <c r="E346" s="374"/>
      <c r="F346" s="374"/>
      <c r="G346" s="374"/>
      <c r="H346" s="374"/>
      <c r="I346" s="374"/>
      <c r="J346" s="374"/>
      <c r="K346" s="374"/>
      <c r="L346" s="374"/>
      <c r="M346" s="374"/>
      <c r="N346" s="374"/>
      <c r="O346" s="374"/>
      <c r="P346" s="374"/>
      <c r="Q346" s="374"/>
      <c r="R346" s="374"/>
      <c r="S346" s="374"/>
      <c r="T346" s="374"/>
      <c r="U346" s="374"/>
      <c r="V346" s="374"/>
      <c r="W346" s="374"/>
      <c r="X346" s="369"/>
      <c r="Y346" s="369"/>
      <c r="Z346" s="369"/>
      <c r="AA346" s="369"/>
      <c r="AB346" s="369"/>
      <c r="AC346" s="369"/>
      <c r="AD346" s="369"/>
      <c r="AE346" s="369"/>
      <c r="AF346" s="369"/>
      <c r="AG346" s="369"/>
      <c r="AH346" s="369"/>
      <c r="AI346" s="369"/>
      <c r="AJ346" s="369"/>
      <c r="AK346" s="369"/>
      <c r="AL346" s="369"/>
      <c r="AM346" s="369"/>
      <c r="AN346" s="369"/>
      <c r="AO346" s="369"/>
      <c r="AP346" s="369"/>
      <c r="AQ346" s="369"/>
      <c r="AR346" s="372"/>
      <c r="AS346" s="372"/>
      <c r="AT346" s="372"/>
      <c r="AU346" s="373"/>
      <c r="AV346" s="11"/>
      <c r="AW346" s="11"/>
      <c r="AX346" s="11"/>
      <c r="AY346" s="8"/>
      <c r="AZ346" s="8"/>
      <c r="BA346" s="8"/>
      <c r="BB346" s="8"/>
      <c r="BC346" s="11"/>
      <c r="BD346" s="11"/>
      <c r="BE346" s="11"/>
      <c r="BF346" s="11"/>
      <c r="BG346" s="11"/>
      <c r="BH346" s="11"/>
      <c r="BI346" s="11"/>
      <c r="BJ346" s="11"/>
      <c r="BK346" s="8"/>
      <c r="BL346" s="8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375"/>
      <c r="EQ346" s="376"/>
      <c r="ER346" s="376"/>
      <c r="ES346" s="376"/>
      <c r="ET346" s="376"/>
      <c r="EU346" s="376"/>
      <c r="EV346" s="376"/>
      <c r="EW346" s="376"/>
      <c r="EX346" s="376"/>
      <c r="EY346" s="376"/>
      <c r="EZ346" s="376"/>
      <c r="FA346" s="376"/>
      <c r="FB346" s="376"/>
      <c r="FC346" s="376"/>
      <c r="FD346" s="376"/>
      <c r="FE346" s="376"/>
      <c r="FF346" s="376"/>
      <c r="FG346" s="376"/>
      <c r="FH346" s="376"/>
      <c r="FI346" s="376"/>
      <c r="FJ346" s="376"/>
      <c r="FK346" s="376"/>
      <c r="FL346" s="376"/>
      <c r="FM346" s="376"/>
      <c r="FN346" s="376"/>
      <c r="FO346" s="376"/>
      <c r="FP346" s="376"/>
      <c r="FQ346" s="376"/>
      <c r="FR346" s="376"/>
      <c r="FS346" s="376"/>
      <c r="FT346" s="376"/>
      <c r="FU346" s="376"/>
      <c r="FV346" s="376"/>
      <c r="FW346" s="376"/>
      <c r="FX346" s="376"/>
      <c r="FY346" s="376"/>
      <c r="FZ346" s="376"/>
      <c r="GA346" s="376"/>
      <c r="GB346" s="376"/>
      <c r="GC346" s="376"/>
      <c r="GD346" s="376"/>
      <c r="GE346" s="376"/>
      <c r="GF346" s="376"/>
      <c r="GG346" s="376"/>
      <c r="GH346" s="376"/>
      <c r="GI346" s="376"/>
      <c r="GJ346" s="376"/>
      <c r="GK346" s="376"/>
      <c r="GL346" s="376"/>
      <c r="GM346" s="376"/>
      <c r="GN346" s="376"/>
      <c r="GO346" s="376"/>
      <c r="GP346" s="376"/>
      <c r="GQ346" s="376"/>
      <c r="GR346" s="376"/>
      <c r="GS346" s="376"/>
      <c r="GT346" s="376"/>
      <c r="GU346" s="376"/>
      <c r="GV346" s="376"/>
      <c r="GW346" s="376"/>
      <c r="GX346" s="376"/>
      <c r="GY346" s="376"/>
      <c r="GZ346" s="376"/>
      <c r="HA346" s="376"/>
      <c r="HB346" s="376"/>
      <c r="HC346" s="376"/>
      <c r="HD346" s="376"/>
      <c r="HE346" s="376"/>
      <c r="HF346" s="376"/>
      <c r="HG346" s="376"/>
      <c r="HH346" s="376"/>
      <c r="HI346" s="376"/>
      <c r="HJ346" s="376"/>
      <c r="HK346" s="376"/>
      <c r="HL346" s="376"/>
      <c r="HM346" s="376"/>
      <c r="HN346" s="376"/>
      <c r="HO346" s="376"/>
      <c r="HP346" s="376"/>
      <c r="HQ346" s="376"/>
      <c r="HR346" s="376"/>
      <c r="HS346" s="376"/>
      <c r="HT346" s="376"/>
      <c r="HU346" s="376"/>
      <c r="HV346" s="376"/>
      <c r="HW346" s="376"/>
      <c r="HX346" s="376"/>
      <c r="HY346" s="376"/>
      <c r="HZ346" s="376"/>
      <c r="IA346" s="376"/>
      <c r="IB346" s="376"/>
      <c r="IC346" s="376"/>
      <c r="ID346" s="376"/>
      <c r="IE346" s="376"/>
      <c r="IF346" s="376"/>
      <c r="IG346" s="376"/>
      <c r="IH346" s="376"/>
      <c r="II346" s="376"/>
      <c r="IJ346" s="376"/>
    </row>
    <row r="347" spans="1:244" s="377" customFormat="1" ht="15" customHeight="1" x14ac:dyDescent="0.4">
      <c r="A347" s="410"/>
      <c r="B347" s="371"/>
      <c r="C347" s="354"/>
      <c r="D347" s="355"/>
      <c r="E347" s="374"/>
      <c r="F347" s="374"/>
      <c r="G347" s="374"/>
      <c r="H347" s="374"/>
      <c r="I347" s="374"/>
      <c r="J347" s="374"/>
      <c r="K347" s="374"/>
      <c r="L347" s="374"/>
      <c r="M347" s="374"/>
      <c r="N347" s="374"/>
      <c r="O347" s="374"/>
      <c r="P347" s="374"/>
      <c r="Q347" s="374"/>
      <c r="R347" s="374"/>
      <c r="S347" s="374"/>
      <c r="T347" s="374"/>
      <c r="U347" s="374"/>
      <c r="V347" s="374"/>
      <c r="W347" s="374"/>
      <c r="X347" s="369"/>
      <c r="Y347" s="369"/>
      <c r="Z347" s="369"/>
      <c r="AA347" s="369"/>
      <c r="AB347" s="369"/>
      <c r="AC347" s="369"/>
      <c r="AD347" s="369"/>
      <c r="AE347" s="369"/>
      <c r="AF347" s="369"/>
      <c r="AG347" s="369"/>
      <c r="AH347" s="369"/>
      <c r="AI347" s="369"/>
      <c r="AJ347" s="369"/>
      <c r="AK347" s="369"/>
      <c r="AL347" s="369"/>
      <c r="AM347" s="369"/>
      <c r="AN347" s="369"/>
      <c r="AO347" s="369"/>
      <c r="AP347" s="369"/>
      <c r="AQ347" s="369"/>
      <c r="AR347" s="372"/>
      <c r="AS347" s="372"/>
      <c r="AT347" s="372"/>
      <c r="AU347" s="373"/>
      <c r="AV347" s="11"/>
      <c r="AW347" s="11"/>
      <c r="AX347" s="11"/>
      <c r="AY347" s="8"/>
      <c r="AZ347" s="8"/>
      <c r="BA347" s="8"/>
      <c r="BB347" s="8"/>
      <c r="BC347" s="11"/>
      <c r="BD347" s="11"/>
      <c r="BE347" s="11"/>
      <c r="BF347" s="11"/>
      <c r="BG347" s="11"/>
      <c r="BH347" s="11"/>
      <c r="BI347" s="11"/>
      <c r="BJ347" s="11"/>
      <c r="BK347" s="8"/>
      <c r="BL347" s="8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375"/>
      <c r="EQ347" s="376"/>
      <c r="ER347" s="376"/>
      <c r="ES347" s="376"/>
      <c r="ET347" s="376"/>
      <c r="EU347" s="376"/>
      <c r="EV347" s="376"/>
      <c r="EW347" s="376"/>
      <c r="EX347" s="376"/>
      <c r="EY347" s="376"/>
      <c r="EZ347" s="376"/>
      <c r="FA347" s="376"/>
      <c r="FB347" s="376"/>
      <c r="FC347" s="376"/>
      <c r="FD347" s="376"/>
      <c r="FE347" s="376"/>
      <c r="FF347" s="376"/>
      <c r="FG347" s="376"/>
      <c r="FH347" s="376"/>
      <c r="FI347" s="376"/>
      <c r="FJ347" s="376"/>
      <c r="FK347" s="376"/>
      <c r="FL347" s="376"/>
      <c r="FM347" s="376"/>
      <c r="FN347" s="376"/>
      <c r="FO347" s="376"/>
      <c r="FP347" s="376"/>
      <c r="FQ347" s="376"/>
      <c r="FR347" s="376"/>
      <c r="FS347" s="376"/>
      <c r="FT347" s="376"/>
      <c r="FU347" s="376"/>
      <c r="FV347" s="376"/>
      <c r="FW347" s="376"/>
      <c r="FX347" s="376"/>
      <c r="FY347" s="376"/>
      <c r="FZ347" s="376"/>
      <c r="GA347" s="376"/>
      <c r="GB347" s="376"/>
      <c r="GC347" s="376"/>
      <c r="GD347" s="376"/>
      <c r="GE347" s="376"/>
      <c r="GF347" s="376"/>
      <c r="GG347" s="376"/>
      <c r="GH347" s="376"/>
      <c r="GI347" s="376"/>
      <c r="GJ347" s="376"/>
      <c r="GK347" s="376"/>
      <c r="GL347" s="376"/>
      <c r="GM347" s="376"/>
      <c r="GN347" s="376"/>
      <c r="GO347" s="376"/>
      <c r="GP347" s="376"/>
      <c r="GQ347" s="376"/>
      <c r="GR347" s="376"/>
      <c r="GS347" s="376"/>
      <c r="GT347" s="376"/>
      <c r="GU347" s="376"/>
      <c r="GV347" s="376"/>
      <c r="GW347" s="376"/>
      <c r="GX347" s="376"/>
      <c r="GY347" s="376"/>
      <c r="GZ347" s="376"/>
      <c r="HA347" s="376"/>
      <c r="HB347" s="376"/>
      <c r="HC347" s="376"/>
      <c r="HD347" s="376"/>
      <c r="HE347" s="376"/>
      <c r="HF347" s="376"/>
      <c r="HG347" s="376"/>
      <c r="HH347" s="376"/>
      <c r="HI347" s="376"/>
      <c r="HJ347" s="376"/>
      <c r="HK347" s="376"/>
      <c r="HL347" s="376"/>
      <c r="HM347" s="376"/>
      <c r="HN347" s="376"/>
      <c r="HO347" s="376"/>
      <c r="HP347" s="376"/>
      <c r="HQ347" s="376"/>
      <c r="HR347" s="376"/>
      <c r="HS347" s="376"/>
      <c r="HT347" s="376"/>
      <c r="HU347" s="376"/>
      <c r="HV347" s="376"/>
      <c r="HW347" s="376"/>
      <c r="HX347" s="376"/>
      <c r="HY347" s="376"/>
      <c r="HZ347" s="376"/>
      <c r="IA347" s="376"/>
      <c r="IB347" s="376"/>
      <c r="IC347" s="376"/>
      <c r="ID347" s="376"/>
      <c r="IE347" s="376"/>
      <c r="IF347" s="376"/>
      <c r="IG347" s="376"/>
      <c r="IH347" s="376"/>
      <c r="II347" s="376"/>
      <c r="IJ347" s="376"/>
    </row>
    <row r="348" spans="1:244" s="377" customFormat="1" ht="15" customHeight="1" x14ac:dyDescent="0.4">
      <c r="A348" s="410"/>
      <c r="B348" s="371"/>
      <c r="C348" s="354"/>
      <c r="D348" s="355"/>
      <c r="E348" s="374"/>
      <c r="F348" s="374"/>
      <c r="G348" s="374"/>
      <c r="H348" s="374"/>
      <c r="I348" s="374"/>
      <c r="J348" s="374"/>
      <c r="K348" s="374"/>
      <c r="L348" s="374"/>
      <c r="M348" s="374"/>
      <c r="N348" s="374"/>
      <c r="O348" s="374"/>
      <c r="P348" s="374"/>
      <c r="Q348" s="374"/>
      <c r="R348" s="374"/>
      <c r="S348" s="374"/>
      <c r="T348" s="374"/>
      <c r="U348" s="374"/>
      <c r="V348" s="374"/>
      <c r="W348" s="374"/>
      <c r="X348" s="369"/>
      <c r="Y348" s="369"/>
      <c r="Z348" s="369"/>
      <c r="AA348" s="369"/>
      <c r="AB348" s="369"/>
      <c r="AC348" s="369"/>
      <c r="AD348" s="369"/>
      <c r="AE348" s="369"/>
      <c r="AF348" s="369"/>
      <c r="AG348" s="369"/>
      <c r="AH348" s="369"/>
      <c r="AI348" s="369"/>
      <c r="AJ348" s="369"/>
      <c r="AK348" s="369"/>
      <c r="AL348" s="369"/>
      <c r="AM348" s="369"/>
      <c r="AN348" s="369"/>
      <c r="AO348" s="369"/>
      <c r="AP348" s="369"/>
      <c r="AQ348" s="369"/>
      <c r="AR348" s="372"/>
      <c r="AS348" s="372"/>
      <c r="AT348" s="372"/>
      <c r="AU348" s="373"/>
      <c r="AV348" s="11"/>
      <c r="AW348" s="11"/>
      <c r="AX348" s="11"/>
      <c r="AY348" s="8"/>
      <c r="AZ348" s="8"/>
      <c r="BA348" s="8"/>
      <c r="BB348" s="8"/>
      <c r="BC348" s="11"/>
      <c r="BD348" s="11"/>
      <c r="BE348" s="11"/>
      <c r="BF348" s="11"/>
      <c r="BG348" s="11"/>
      <c r="BH348" s="11"/>
      <c r="BI348" s="11"/>
      <c r="BJ348" s="11"/>
      <c r="BK348" s="8"/>
      <c r="BL348" s="8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375"/>
      <c r="EQ348" s="376"/>
      <c r="ER348" s="376"/>
      <c r="ES348" s="376"/>
      <c r="ET348" s="376"/>
      <c r="EU348" s="376"/>
      <c r="EV348" s="376"/>
      <c r="EW348" s="376"/>
      <c r="EX348" s="376"/>
      <c r="EY348" s="376"/>
      <c r="EZ348" s="376"/>
      <c r="FA348" s="376"/>
      <c r="FB348" s="376"/>
      <c r="FC348" s="376"/>
      <c r="FD348" s="376"/>
      <c r="FE348" s="376"/>
      <c r="FF348" s="376"/>
      <c r="FG348" s="376"/>
      <c r="FH348" s="376"/>
      <c r="FI348" s="376"/>
      <c r="FJ348" s="376"/>
      <c r="FK348" s="376"/>
      <c r="FL348" s="376"/>
      <c r="FM348" s="376"/>
      <c r="FN348" s="376"/>
      <c r="FO348" s="376"/>
      <c r="FP348" s="376"/>
      <c r="FQ348" s="376"/>
      <c r="FR348" s="376"/>
      <c r="FS348" s="376"/>
      <c r="FT348" s="376"/>
      <c r="FU348" s="376"/>
      <c r="FV348" s="376"/>
      <c r="FW348" s="376"/>
      <c r="FX348" s="376"/>
      <c r="FY348" s="376"/>
      <c r="FZ348" s="376"/>
      <c r="GA348" s="376"/>
      <c r="GB348" s="376"/>
      <c r="GC348" s="376"/>
      <c r="GD348" s="376"/>
      <c r="GE348" s="376"/>
      <c r="GF348" s="376"/>
      <c r="GG348" s="376"/>
      <c r="GH348" s="376"/>
      <c r="GI348" s="376"/>
      <c r="GJ348" s="376"/>
      <c r="GK348" s="376"/>
      <c r="GL348" s="376"/>
      <c r="GM348" s="376"/>
      <c r="GN348" s="376"/>
      <c r="GO348" s="376"/>
      <c r="GP348" s="376"/>
      <c r="GQ348" s="376"/>
      <c r="GR348" s="376"/>
      <c r="GS348" s="376"/>
      <c r="GT348" s="376"/>
      <c r="GU348" s="376"/>
      <c r="GV348" s="376"/>
      <c r="GW348" s="376"/>
      <c r="GX348" s="376"/>
      <c r="GY348" s="376"/>
      <c r="GZ348" s="376"/>
      <c r="HA348" s="376"/>
      <c r="HB348" s="376"/>
      <c r="HC348" s="376"/>
      <c r="HD348" s="376"/>
      <c r="HE348" s="376"/>
      <c r="HF348" s="376"/>
      <c r="HG348" s="376"/>
      <c r="HH348" s="376"/>
      <c r="HI348" s="376"/>
      <c r="HJ348" s="376"/>
      <c r="HK348" s="376"/>
      <c r="HL348" s="376"/>
      <c r="HM348" s="376"/>
      <c r="HN348" s="376"/>
      <c r="HO348" s="376"/>
      <c r="HP348" s="376"/>
      <c r="HQ348" s="376"/>
      <c r="HR348" s="376"/>
      <c r="HS348" s="376"/>
      <c r="HT348" s="376"/>
      <c r="HU348" s="376"/>
      <c r="HV348" s="376"/>
      <c r="HW348" s="376"/>
      <c r="HX348" s="376"/>
      <c r="HY348" s="376"/>
      <c r="HZ348" s="376"/>
      <c r="IA348" s="376"/>
      <c r="IB348" s="376"/>
      <c r="IC348" s="376"/>
      <c r="ID348" s="376"/>
      <c r="IE348" s="376"/>
      <c r="IF348" s="376"/>
      <c r="IG348" s="376"/>
      <c r="IH348" s="376"/>
      <c r="II348" s="376"/>
      <c r="IJ348" s="376"/>
    </row>
    <row r="349" spans="1:244" s="377" customFormat="1" ht="15" customHeight="1" x14ac:dyDescent="0.4">
      <c r="A349" s="410"/>
      <c r="B349" s="371"/>
      <c r="C349" s="354"/>
      <c r="D349" s="355"/>
      <c r="E349" s="374"/>
      <c r="F349" s="374"/>
      <c r="G349" s="374"/>
      <c r="H349" s="374"/>
      <c r="I349" s="374"/>
      <c r="J349" s="374"/>
      <c r="K349" s="374"/>
      <c r="L349" s="374"/>
      <c r="M349" s="374"/>
      <c r="N349" s="374"/>
      <c r="O349" s="374"/>
      <c r="P349" s="374"/>
      <c r="Q349" s="374"/>
      <c r="R349" s="374"/>
      <c r="S349" s="374"/>
      <c r="T349" s="374"/>
      <c r="U349" s="374"/>
      <c r="V349" s="374"/>
      <c r="W349" s="374"/>
      <c r="X349" s="369"/>
      <c r="Y349" s="369"/>
      <c r="Z349" s="369"/>
      <c r="AA349" s="369"/>
      <c r="AB349" s="369"/>
      <c r="AC349" s="369"/>
      <c r="AD349" s="369"/>
      <c r="AE349" s="369"/>
      <c r="AF349" s="369"/>
      <c r="AG349" s="369"/>
      <c r="AH349" s="369"/>
      <c r="AI349" s="369"/>
      <c r="AJ349" s="369"/>
      <c r="AK349" s="369"/>
      <c r="AL349" s="369"/>
      <c r="AM349" s="369"/>
      <c r="AN349" s="369"/>
      <c r="AO349" s="369"/>
      <c r="AP349" s="369"/>
      <c r="AQ349" s="369"/>
      <c r="AR349" s="372"/>
      <c r="AS349" s="372"/>
      <c r="AT349" s="372"/>
      <c r="AU349" s="373"/>
      <c r="AV349" s="11"/>
      <c r="AW349" s="11"/>
      <c r="AX349" s="11"/>
      <c r="AY349" s="8"/>
      <c r="AZ349" s="8"/>
      <c r="BA349" s="8"/>
      <c r="BB349" s="8"/>
      <c r="BC349" s="11"/>
      <c r="BD349" s="11"/>
      <c r="BE349" s="11"/>
      <c r="BF349" s="11"/>
      <c r="BG349" s="11"/>
      <c r="BH349" s="11"/>
      <c r="BI349" s="11"/>
      <c r="BJ349" s="11"/>
      <c r="BK349" s="8"/>
      <c r="BL349" s="8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375"/>
      <c r="EQ349" s="376"/>
      <c r="ER349" s="376"/>
      <c r="ES349" s="376"/>
      <c r="ET349" s="376"/>
      <c r="EU349" s="376"/>
      <c r="EV349" s="376"/>
      <c r="EW349" s="376"/>
      <c r="EX349" s="376"/>
      <c r="EY349" s="376"/>
      <c r="EZ349" s="376"/>
      <c r="FA349" s="376"/>
      <c r="FB349" s="376"/>
      <c r="FC349" s="376"/>
      <c r="FD349" s="376"/>
      <c r="FE349" s="376"/>
      <c r="FF349" s="376"/>
      <c r="FG349" s="376"/>
      <c r="FH349" s="376"/>
      <c r="FI349" s="376"/>
      <c r="FJ349" s="376"/>
      <c r="FK349" s="376"/>
      <c r="FL349" s="376"/>
      <c r="FM349" s="376"/>
      <c r="FN349" s="376"/>
      <c r="FO349" s="376"/>
      <c r="FP349" s="376"/>
      <c r="FQ349" s="376"/>
      <c r="FR349" s="376"/>
      <c r="FS349" s="376"/>
      <c r="FT349" s="376"/>
      <c r="FU349" s="376"/>
      <c r="FV349" s="376"/>
      <c r="FW349" s="376"/>
      <c r="FX349" s="376"/>
      <c r="FY349" s="376"/>
      <c r="FZ349" s="376"/>
      <c r="GA349" s="376"/>
      <c r="GB349" s="376"/>
      <c r="GC349" s="376"/>
      <c r="GD349" s="376"/>
      <c r="GE349" s="376"/>
      <c r="GF349" s="376"/>
      <c r="GG349" s="376"/>
      <c r="GH349" s="376"/>
      <c r="GI349" s="376"/>
      <c r="GJ349" s="376"/>
      <c r="GK349" s="376"/>
      <c r="GL349" s="376"/>
      <c r="GM349" s="376"/>
      <c r="GN349" s="376"/>
      <c r="GO349" s="376"/>
      <c r="GP349" s="376"/>
      <c r="GQ349" s="376"/>
      <c r="GR349" s="376"/>
      <c r="GS349" s="376"/>
      <c r="GT349" s="376"/>
      <c r="GU349" s="376"/>
      <c r="GV349" s="376"/>
      <c r="GW349" s="376"/>
      <c r="GX349" s="376"/>
      <c r="GY349" s="376"/>
      <c r="GZ349" s="376"/>
      <c r="HA349" s="376"/>
      <c r="HB349" s="376"/>
      <c r="HC349" s="376"/>
      <c r="HD349" s="376"/>
      <c r="HE349" s="376"/>
      <c r="HF349" s="376"/>
      <c r="HG349" s="376"/>
      <c r="HH349" s="376"/>
      <c r="HI349" s="376"/>
      <c r="HJ349" s="376"/>
      <c r="HK349" s="376"/>
      <c r="HL349" s="376"/>
      <c r="HM349" s="376"/>
      <c r="HN349" s="376"/>
      <c r="HO349" s="376"/>
      <c r="HP349" s="376"/>
      <c r="HQ349" s="376"/>
      <c r="HR349" s="376"/>
      <c r="HS349" s="376"/>
      <c r="HT349" s="376"/>
      <c r="HU349" s="376"/>
      <c r="HV349" s="376"/>
      <c r="HW349" s="376"/>
      <c r="HX349" s="376"/>
      <c r="HY349" s="376"/>
      <c r="HZ349" s="376"/>
      <c r="IA349" s="376"/>
      <c r="IB349" s="376"/>
      <c r="IC349" s="376"/>
      <c r="ID349" s="376"/>
      <c r="IE349" s="376"/>
      <c r="IF349" s="376"/>
      <c r="IG349" s="376"/>
      <c r="IH349" s="376"/>
      <c r="II349" s="376"/>
      <c r="IJ349" s="376"/>
    </row>
    <row r="350" spans="1:244" s="377" customFormat="1" ht="15" customHeight="1" x14ac:dyDescent="0.4">
      <c r="A350" s="410"/>
      <c r="B350" s="371"/>
      <c r="C350" s="354"/>
      <c r="D350" s="355"/>
      <c r="E350" s="374"/>
      <c r="F350" s="374"/>
      <c r="G350" s="374"/>
      <c r="H350" s="374"/>
      <c r="I350" s="374"/>
      <c r="J350" s="374"/>
      <c r="K350" s="374"/>
      <c r="L350" s="374"/>
      <c r="M350" s="374"/>
      <c r="N350" s="374"/>
      <c r="O350" s="374"/>
      <c r="P350" s="374"/>
      <c r="Q350" s="374"/>
      <c r="R350" s="374"/>
      <c r="S350" s="374"/>
      <c r="T350" s="374"/>
      <c r="U350" s="374"/>
      <c r="V350" s="374"/>
      <c r="W350" s="374"/>
      <c r="X350" s="369"/>
      <c r="Y350" s="369"/>
      <c r="Z350" s="369"/>
      <c r="AA350" s="369"/>
      <c r="AB350" s="369"/>
      <c r="AC350" s="369"/>
      <c r="AD350" s="369"/>
      <c r="AE350" s="369"/>
      <c r="AF350" s="369"/>
      <c r="AG350" s="369"/>
      <c r="AH350" s="369"/>
      <c r="AI350" s="369"/>
      <c r="AJ350" s="369"/>
      <c r="AK350" s="369"/>
      <c r="AL350" s="369"/>
      <c r="AM350" s="369"/>
      <c r="AN350" s="369"/>
      <c r="AO350" s="369"/>
      <c r="AP350" s="369"/>
      <c r="AQ350" s="369"/>
      <c r="AR350" s="372"/>
      <c r="AS350" s="372"/>
      <c r="AT350" s="372"/>
      <c r="AU350" s="373"/>
      <c r="AV350" s="11"/>
      <c r="AW350" s="11"/>
      <c r="AX350" s="11"/>
      <c r="AY350" s="8"/>
      <c r="AZ350" s="8"/>
      <c r="BA350" s="8"/>
      <c r="BB350" s="8"/>
      <c r="BC350" s="11"/>
      <c r="BD350" s="11"/>
      <c r="BE350" s="11"/>
      <c r="BF350" s="11"/>
      <c r="BG350" s="11"/>
      <c r="BH350" s="11"/>
      <c r="BI350" s="11"/>
      <c r="BJ350" s="11"/>
      <c r="BK350" s="8"/>
      <c r="BL350" s="8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375"/>
      <c r="EQ350" s="376"/>
      <c r="ER350" s="376"/>
      <c r="ES350" s="376"/>
      <c r="ET350" s="376"/>
      <c r="EU350" s="376"/>
      <c r="EV350" s="376"/>
      <c r="EW350" s="376"/>
      <c r="EX350" s="376"/>
      <c r="EY350" s="376"/>
      <c r="EZ350" s="376"/>
      <c r="FA350" s="376"/>
      <c r="FB350" s="376"/>
      <c r="FC350" s="376"/>
      <c r="FD350" s="376"/>
      <c r="FE350" s="376"/>
      <c r="FF350" s="376"/>
      <c r="FG350" s="376"/>
      <c r="FH350" s="376"/>
      <c r="FI350" s="376"/>
      <c r="FJ350" s="376"/>
      <c r="FK350" s="376"/>
      <c r="FL350" s="376"/>
      <c r="FM350" s="376"/>
      <c r="FN350" s="376"/>
      <c r="FO350" s="376"/>
      <c r="FP350" s="376"/>
      <c r="FQ350" s="376"/>
      <c r="FR350" s="376"/>
      <c r="FS350" s="376"/>
      <c r="FT350" s="376"/>
      <c r="FU350" s="376"/>
      <c r="FV350" s="376"/>
      <c r="FW350" s="376"/>
      <c r="FX350" s="376"/>
      <c r="FY350" s="376"/>
      <c r="FZ350" s="376"/>
      <c r="GA350" s="376"/>
      <c r="GB350" s="376"/>
      <c r="GC350" s="376"/>
      <c r="GD350" s="376"/>
      <c r="GE350" s="376"/>
      <c r="GF350" s="376"/>
      <c r="GG350" s="376"/>
      <c r="GH350" s="376"/>
      <c r="GI350" s="376"/>
      <c r="GJ350" s="376"/>
      <c r="GK350" s="376"/>
      <c r="GL350" s="376"/>
      <c r="GM350" s="376"/>
      <c r="GN350" s="376"/>
      <c r="GO350" s="376"/>
      <c r="GP350" s="376"/>
      <c r="GQ350" s="376"/>
      <c r="GR350" s="376"/>
      <c r="GS350" s="376"/>
      <c r="GT350" s="376"/>
      <c r="GU350" s="376"/>
      <c r="GV350" s="376"/>
      <c r="GW350" s="376"/>
      <c r="GX350" s="376"/>
      <c r="GY350" s="376"/>
      <c r="GZ350" s="376"/>
      <c r="HA350" s="376"/>
      <c r="HB350" s="376"/>
      <c r="HC350" s="376"/>
      <c r="HD350" s="376"/>
      <c r="HE350" s="376"/>
      <c r="HF350" s="376"/>
      <c r="HG350" s="376"/>
      <c r="HH350" s="376"/>
      <c r="HI350" s="376"/>
      <c r="HJ350" s="376"/>
      <c r="HK350" s="376"/>
      <c r="HL350" s="376"/>
      <c r="HM350" s="376"/>
      <c r="HN350" s="376"/>
      <c r="HO350" s="376"/>
      <c r="HP350" s="376"/>
      <c r="HQ350" s="376"/>
      <c r="HR350" s="376"/>
      <c r="HS350" s="376"/>
      <c r="HT350" s="376"/>
      <c r="HU350" s="376"/>
      <c r="HV350" s="376"/>
      <c r="HW350" s="376"/>
      <c r="HX350" s="376"/>
      <c r="HY350" s="376"/>
      <c r="HZ350" s="376"/>
      <c r="IA350" s="376"/>
      <c r="IB350" s="376"/>
      <c r="IC350" s="376"/>
      <c r="ID350" s="376"/>
      <c r="IE350" s="376"/>
      <c r="IF350" s="376"/>
      <c r="IG350" s="376"/>
      <c r="IH350" s="376"/>
      <c r="II350" s="376"/>
      <c r="IJ350" s="376"/>
    </row>
    <row r="351" spans="1:244" s="377" customFormat="1" ht="15" customHeight="1" x14ac:dyDescent="0.4">
      <c r="A351" s="410"/>
      <c r="B351" s="371"/>
      <c r="C351" s="354"/>
      <c r="D351" s="355"/>
      <c r="E351" s="374"/>
      <c r="F351" s="374"/>
      <c r="G351" s="374"/>
      <c r="H351" s="374"/>
      <c r="I351" s="374"/>
      <c r="J351" s="374"/>
      <c r="K351" s="374"/>
      <c r="L351" s="374"/>
      <c r="M351" s="374"/>
      <c r="N351" s="374"/>
      <c r="O351" s="374"/>
      <c r="P351" s="374"/>
      <c r="Q351" s="374"/>
      <c r="R351" s="374"/>
      <c r="S351" s="374"/>
      <c r="T351" s="374"/>
      <c r="U351" s="374"/>
      <c r="V351" s="374"/>
      <c r="W351" s="374"/>
      <c r="X351" s="369"/>
      <c r="Y351" s="369"/>
      <c r="Z351" s="369"/>
      <c r="AA351" s="369"/>
      <c r="AB351" s="369"/>
      <c r="AC351" s="369"/>
      <c r="AD351" s="369"/>
      <c r="AE351" s="369"/>
      <c r="AF351" s="369"/>
      <c r="AG351" s="369"/>
      <c r="AH351" s="369"/>
      <c r="AI351" s="369"/>
      <c r="AJ351" s="369"/>
      <c r="AK351" s="369"/>
      <c r="AL351" s="369"/>
      <c r="AM351" s="369"/>
      <c r="AN351" s="369"/>
      <c r="AO351" s="369"/>
      <c r="AP351" s="369"/>
      <c r="AQ351" s="369"/>
      <c r="AR351" s="372"/>
      <c r="AS351" s="372"/>
      <c r="AT351" s="372"/>
      <c r="AU351" s="373"/>
      <c r="AV351" s="11"/>
      <c r="AW351" s="11"/>
      <c r="AX351" s="11"/>
      <c r="AY351" s="8"/>
      <c r="AZ351" s="8"/>
      <c r="BA351" s="8"/>
      <c r="BB351" s="8"/>
      <c r="BC351" s="11"/>
      <c r="BD351" s="11"/>
      <c r="BE351" s="11"/>
      <c r="BF351" s="11"/>
      <c r="BG351" s="11"/>
      <c r="BH351" s="11"/>
      <c r="BI351" s="11"/>
      <c r="BJ351" s="11"/>
      <c r="BK351" s="8"/>
      <c r="BL351" s="8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375"/>
      <c r="EQ351" s="376"/>
      <c r="ER351" s="376"/>
      <c r="ES351" s="376"/>
      <c r="ET351" s="376"/>
      <c r="EU351" s="376"/>
      <c r="EV351" s="376"/>
      <c r="EW351" s="376"/>
      <c r="EX351" s="376"/>
      <c r="EY351" s="376"/>
      <c r="EZ351" s="376"/>
      <c r="FA351" s="376"/>
      <c r="FB351" s="376"/>
      <c r="FC351" s="376"/>
      <c r="FD351" s="376"/>
      <c r="FE351" s="376"/>
      <c r="FF351" s="376"/>
      <c r="FG351" s="376"/>
      <c r="FH351" s="376"/>
      <c r="FI351" s="376"/>
      <c r="FJ351" s="376"/>
      <c r="FK351" s="376"/>
      <c r="FL351" s="376"/>
      <c r="FM351" s="376"/>
      <c r="FN351" s="376"/>
      <c r="FO351" s="376"/>
      <c r="FP351" s="376"/>
      <c r="FQ351" s="376"/>
      <c r="FR351" s="376"/>
      <c r="FS351" s="376"/>
      <c r="FT351" s="376"/>
      <c r="FU351" s="376"/>
      <c r="FV351" s="376"/>
      <c r="FW351" s="376"/>
      <c r="FX351" s="376"/>
      <c r="FY351" s="376"/>
      <c r="FZ351" s="376"/>
      <c r="GA351" s="376"/>
      <c r="GB351" s="376"/>
      <c r="GC351" s="376"/>
      <c r="GD351" s="376"/>
      <c r="GE351" s="376"/>
      <c r="GF351" s="376"/>
      <c r="GG351" s="376"/>
      <c r="GH351" s="376"/>
      <c r="GI351" s="376"/>
      <c r="GJ351" s="376"/>
      <c r="GK351" s="376"/>
      <c r="GL351" s="376"/>
      <c r="GM351" s="376"/>
      <c r="GN351" s="376"/>
      <c r="GO351" s="376"/>
      <c r="GP351" s="376"/>
      <c r="GQ351" s="376"/>
      <c r="GR351" s="376"/>
      <c r="GS351" s="376"/>
      <c r="GT351" s="376"/>
      <c r="GU351" s="376"/>
      <c r="GV351" s="376"/>
      <c r="GW351" s="376"/>
      <c r="GX351" s="376"/>
      <c r="GY351" s="376"/>
      <c r="GZ351" s="376"/>
      <c r="HA351" s="376"/>
      <c r="HB351" s="376"/>
      <c r="HC351" s="376"/>
      <c r="HD351" s="376"/>
      <c r="HE351" s="376"/>
      <c r="HF351" s="376"/>
      <c r="HG351" s="376"/>
      <c r="HH351" s="376"/>
      <c r="HI351" s="376"/>
      <c r="HJ351" s="376"/>
      <c r="HK351" s="376"/>
      <c r="HL351" s="376"/>
      <c r="HM351" s="376"/>
      <c r="HN351" s="376"/>
      <c r="HO351" s="376"/>
      <c r="HP351" s="376"/>
      <c r="HQ351" s="376"/>
      <c r="HR351" s="376"/>
      <c r="HS351" s="376"/>
      <c r="HT351" s="376"/>
      <c r="HU351" s="376"/>
      <c r="HV351" s="376"/>
      <c r="HW351" s="376"/>
      <c r="HX351" s="376"/>
      <c r="HY351" s="376"/>
      <c r="HZ351" s="376"/>
      <c r="IA351" s="376"/>
      <c r="IB351" s="376"/>
      <c r="IC351" s="376"/>
      <c r="ID351" s="376"/>
      <c r="IE351" s="376"/>
      <c r="IF351" s="376"/>
      <c r="IG351" s="376"/>
      <c r="IH351" s="376"/>
      <c r="II351" s="376"/>
      <c r="IJ351" s="376"/>
    </row>
    <row r="352" spans="1:244" s="377" customFormat="1" ht="15" customHeight="1" x14ac:dyDescent="0.4">
      <c r="A352" s="410"/>
      <c r="B352" s="371"/>
      <c r="C352" s="354"/>
      <c r="D352" s="355"/>
      <c r="E352" s="374"/>
      <c r="F352" s="374"/>
      <c r="G352" s="374"/>
      <c r="H352" s="374"/>
      <c r="I352" s="374"/>
      <c r="J352" s="374"/>
      <c r="K352" s="374"/>
      <c r="L352" s="374"/>
      <c r="M352" s="374"/>
      <c r="N352" s="374"/>
      <c r="O352" s="374"/>
      <c r="P352" s="374"/>
      <c r="Q352" s="374"/>
      <c r="R352" s="374"/>
      <c r="S352" s="374"/>
      <c r="T352" s="374"/>
      <c r="U352" s="374"/>
      <c r="V352" s="374"/>
      <c r="W352" s="374"/>
      <c r="X352" s="369"/>
      <c r="Y352" s="369"/>
      <c r="Z352" s="369"/>
      <c r="AA352" s="369"/>
      <c r="AB352" s="369"/>
      <c r="AC352" s="369"/>
      <c r="AD352" s="369"/>
      <c r="AE352" s="369"/>
      <c r="AF352" s="369"/>
      <c r="AG352" s="369"/>
      <c r="AH352" s="369"/>
      <c r="AI352" s="369"/>
      <c r="AJ352" s="369"/>
      <c r="AK352" s="369"/>
      <c r="AL352" s="369"/>
      <c r="AM352" s="369"/>
      <c r="AN352" s="369"/>
      <c r="AO352" s="369"/>
      <c r="AP352" s="369"/>
      <c r="AQ352" s="369"/>
      <c r="AR352" s="372"/>
      <c r="AS352" s="372"/>
      <c r="AT352" s="372"/>
      <c r="AU352" s="373"/>
      <c r="AV352" s="11"/>
      <c r="AW352" s="11"/>
      <c r="AX352" s="11"/>
      <c r="AY352" s="8"/>
      <c r="AZ352" s="8"/>
      <c r="BA352" s="8"/>
      <c r="BB352" s="8"/>
      <c r="BC352" s="11"/>
      <c r="BD352" s="11"/>
      <c r="BE352" s="11"/>
      <c r="BF352" s="11"/>
      <c r="BG352" s="11"/>
      <c r="BH352" s="11"/>
      <c r="BI352" s="11"/>
      <c r="BJ352" s="11"/>
      <c r="BK352" s="8"/>
      <c r="BL352" s="8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375"/>
      <c r="EQ352" s="376"/>
      <c r="ER352" s="376"/>
      <c r="ES352" s="376"/>
      <c r="ET352" s="376"/>
      <c r="EU352" s="376"/>
      <c r="EV352" s="376"/>
      <c r="EW352" s="376"/>
      <c r="EX352" s="376"/>
      <c r="EY352" s="376"/>
      <c r="EZ352" s="376"/>
      <c r="FA352" s="376"/>
      <c r="FB352" s="376"/>
      <c r="FC352" s="376"/>
      <c r="FD352" s="376"/>
      <c r="FE352" s="376"/>
      <c r="FF352" s="376"/>
      <c r="FG352" s="376"/>
      <c r="FH352" s="376"/>
      <c r="FI352" s="376"/>
      <c r="FJ352" s="376"/>
      <c r="FK352" s="376"/>
      <c r="FL352" s="376"/>
      <c r="FM352" s="376"/>
      <c r="FN352" s="376"/>
      <c r="FO352" s="376"/>
      <c r="FP352" s="376"/>
      <c r="FQ352" s="376"/>
      <c r="FR352" s="376"/>
      <c r="FS352" s="376"/>
      <c r="FT352" s="376"/>
      <c r="FU352" s="376"/>
      <c r="FV352" s="376"/>
      <c r="FW352" s="376"/>
      <c r="FX352" s="376"/>
      <c r="FY352" s="376"/>
      <c r="FZ352" s="376"/>
      <c r="GA352" s="376"/>
      <c r="GB352" s="376"/>
      <c r="GC352" s="376"/>
      <c r="GD352" s="376"/>
      <c r="GE352" s="376"/>
      <c r="GF352" s="376"/>
      <c r="GG352" s="376"/>
      <c r="GH352" s="376"/>
      <c r="GI352" s="376"/>
      <c r="GJ352" s="376"/>
      <c r="GK352" s="376"/>
      <c r="GL352" s="376"/>
      <c r="GM352" s="376"/>
      <c r="GN352" s="376"/>
      <c r="GO352" s="376"/>
      <c r="GP352" s="376"/>
      <c r="GQ352" s="376"/>
      <c r="GR352" s="376"/>
      <c r="GS352" s="376"/>
      <c r="GT352" s="376"/>
      <c r="GU352" s="376"/>
      <c r="GV352" s="376"/>
      <c r="GW352" s="376"/>
      <c r="GX352" s="376"/>
      <c r="GY352" s="376"/>
      <c r="GZ352" s="376"/>
      <c r="HA352" s="376"/>
      <c r="HB352" s="376"/>
      <c r="HC352" s="376"/>
      <c r="HD352" s="376"/>
      <c r="HE352" s="376"/>
      <c r="HF352" s="376"/>
      <c r="HG352" s="376"/>
      <c r="HH352" s="376"/>
      <c r="HI352" s="376"/>
      <c r="HJ352" s="376"/>
      <c r="HK352" s="376"/>
      <c r="HL352" s="376"/>
      <c r="HM352" s="376"/>
      <c r="HN352" s="376"/>
      <c r="HO352" s="376"/>
      <c r="HP352" s="376"/>
      <c r="HQ352" s="376"/>
      <c r="HR352" s="376"/>
      <c r="HS352" s="376"/>
      <c r="HT352" s="376"/>
      <c r="HU352" s="376"/>
      <c r="HV352" s="376"/>
      <c r="HW352" s="376"/>
      <c r="HX352" s="376"/>
      <c r="HY352" s="376"/>
      <c r="HZ352" s="376"/>
      <c r="IA352" s="376"/>
      <c r="IB352" s="376"/>
      <c r="IC352" s="376"/>
      <c r="ID352" s="376"/>
      <c r="IE352" s="376"/>
      <c r="IF352" s="376"/>
      <c r="IG352" s="376"/>
      <c r="IH352" s="376"/>
      <c r="II352" s="376"/>
      <c r="IJ352" s="376"/>
    </row>
    <row r="353" spans="1:244" s="377" customFormat="1" ht="15" customHeight="1" x14ac:dyDescent="0.4">
      <c r="A353" s="410"/>
      <c r="B353" s="371"/>
      <c r="C353" s="354"/>
      <c r="D353" s="355"/>
      <c r="E353" s="374"/>
      <c r="F353" s="374"/>
      <c r="G353" s="374"/>
      <c r="H353" s="374"/>
      <c r="I353" s="374"/>
      <c r="J353" s="374"/>
      <c r="K353" s="374"/>
      <c r="L353" s="374"/>
      <c r="M353" s="374"/>
      <c r="N353" s="374"/>
      <c r="O353" s="374"/>
      <c r="P353" s="374"/>
      <c r="Q353" s="374"/>
      <c r="R353" s="374"/>
      <c r="S353" s="374"/>
      <c r="T353" s="374"/>
      <c r="U353" s="374"/>
      <c r="V353" s="374"/>
      <c r="W353" s="374"/>
      <c r="X353" s="369"/>
      <c r="Y353" s="369"/>
      <c r="Z353" s="369"/>
      <c r="AA353" s="369"/>
      <c r="AB353" s="369"/>
      <c r="AC353" s="369"/>
      <c r="AD353" s="369"/>
      <c r="AE353" s="369"/>
      <c r="AF353" s="369"/>
      <c r="AG353" s="369"/>
      <c r="AH353" s="369"/>
      <c r="AI353" s="369"/>
      <c r="AJ353" s="369"/>
      <c r="AK353" s="369"/>
      <c r="AL353" s="369"/>
      <c r="AM353" s="369"/>
      <c r="AN353" s="369"/>
      <c r="AO353" s="369"/>
      <c r="AP353" s="369"/>
      <c r="AQ353" s="369"/>
      <c r="AR353" s="372"/>
      <c r="AS353" s="372"/>
      <c r="AT353" s="372"/>
      <c r="AU353" s="373"/>
      <c r="AV353" s="11"/>
      <c r="AW353" s="11"/>
      <c r="AX353" s="11"/>
      <c r="AY353" s="8"/>
      <c r="AZ353" s="8"/>
      <c r="BA353" s="8"/>
      <c r="BB353" s="8"/>
      <c r="BC353" s="11"/>
      <c r="BD353" s="11"/>
      <c r="BE353" s="11"/>
      <c r="BF353" s="11"/>
      <c r="BG353" s="11"/>
      <c r="BH353" s="11"/>
      <c r="BI353" s="11"/>
      <c r="BJ353" s="11"/>
      <c r="BK353" s="8"/>
      <c r="BL353" s="8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375"/>
      <c r="EQ353" s="376"/>
      <c r="ER353" s="376"/>
      <c r="ES353" s="376"/>
      <c r="ET353" s="376"/>
      <c r="EU353" s="376"/>
      <c r="EV353" s="376"/>
      <c r="EW353" s="376"/>
      <c r="EX353" s="376"/>
      <c r="EY353" s="376"/>
      <c r="EZ353" s="376"/>
      <c r="FA353" s="376"/>
      <c r="FB353" s="376"/>
      <c r="FC353" s="376"/>
      <c r="FD353" s="376"/>
      <c r="FE353" s="376"/>
      <c r="FF353" s="376"/>
      <c r="FG353" s="376"/>
      <c r="FH353" s="376"/>
      <c r="FI353" s="376"/>
      <c r="FJ353" s="376"/>
      <c r="FK353" s="376"/>
      <c r="FL353" s="376"/>
      <c r="FM353" s="376"/>
      <c r="FN353" s="376"/>
      <c r="FO353" s="376"/>
      <c r="FP353" s="376"/>
      <c r="FQ353" s="376"/>
      <c r="FR353" s="376"/>
      <c r="FS353" s="376"/>
      <c r="FT353" s="376"/>
      <c r="FU353" s="376"/>
      <c r="FV353" s="376"/>
      <c r="FW353" s="376"/>
      <c r="FX353" s="376"/>
      <c r="FY353" s="376"/>
      <c r="FZ353" s="376"/>
      <c r="GA353" s="376"/>
      <c r="GB353" s="376"/>
      <c r="GC353" s="376"/>
      <c r="GD353" s="376"/>
      <c r="GE353" s="376"/>
      <c r="GF353" s="376"/>
      <c r="GG353" s="376"/>
      <c r="GH353" s="376"/>
      <c r="GI353" s="376"/>
      <c r="GJ353" s="376"/>
      <c r="GK353" s="376"/>
      <c r="GL353" s="376"/>
      <c r="GM353" s="376"/>
      <c r="GN353" s="376"/>
      <c r="GO353" s="376"/>
      <c r="GP353" s="376"/>
      <c r="GQ353" s="376"/>
      <c r="GR353" s="376"/>
      <c r="GS353" s="376"/>
      <c r="GT353" s="376"/>
      <c r="GU353" s="376"/>
      <c r="GV353" s="376"/>
      <c r="GW353" s="376"/>
      <c r="GX353" s="376"/>
      <c r="GY353" s="376"/>
      <c r="GZ353" s="376"/>
      <c r="HA353" s="376"/>
      <c r="HB353" s="376"/>
      <c r="HC353" s="376"/>
      <c r="HD353" s="376"/>
      <c r="HE353" s="376"/>
      <c r="HF353" s="376"/>
      <c r="HG353" s="376"/>
      <c r="HH353" s="376"/>
      <c r="HI353" s="376"/>
      <c r="HJ353" s="376"/>
      <c r="HK353" s="376"/>
      <c r="HL353" s="376"/>
      <c r="HM353" s="376"/>
      <c r="HN353" s="376"/>
      <c r="HO353" s="376"/>
      <c r="HP353" s="376"/>
      <c r="HQ353" s="376"/>
      <c r="HR353" s="376"/>
      <c r="HS353" s="376"/>
      <c r="HT353" s="376"/>
      <c r="HU353" s="376"/>
      <c r="HV353" s="376"/>
      <c r="HW353" s="376"/>
      <c r="HX353" s="376"/>
      <c r="HY353" s="376"/>
      <c r="HZ353" s="376"/>
      <c r="IA353" s="376"/>
      <c r="IB353" s="376"/>
      <c r="IC353" s="376"/>
      <c r="ID353" s="376"/>
      <c r="IE353" s="376"/>
      <c r="IF353" s="376"/>
      <c r="IG353" s="376"/>
      <c r="IH353" s="376"/>
      <c r="II353" s="376"/>
      <c r="IJ353" s="376"/>
    </row>
    <row r="354" spans="1:244" s="377" customFormat="1" ht="15" customHeight="1" x14ac:dyDescent="0.4">
      <c r="A354" s="410"/>
      <c r="B354" s="371"/>
      <c r="C354" s="354"/>
      <c r="D354" s="355"/>
      <c r="E354" s="374"/>
      <c r="F354" s="374"/>
      <c r="G354" s="374"/>
      <c r="H354" s="374"/>
      <c r="I354" s="374"/>
      <c r="J354" s="374"/>
      <c r="K354" s="374"/>
      <c r="L354" s="374"/>
      <c r="M354" s="374"/>
      <c r="N354" s="374"/>
      <c r="O354" s="374"/>
      <c r="P354" s="374"/>
      <c r="Q354" s="374"/>
      <c r="R354" s="374"/>
      <c r="S354" s="374"/>
      <c r="T354" s="374"/>
      <c r="U354" s="374"/>
      <c r="V354" s="374"/>
      <c r="W354" s="374"/>
      <c r="X354" s="369"/>
      <c r="Y354" s="369"/>
      <c r="Z354" s="369"/>
      <c r="AA354" s="369"/>
      <c r="AB354" s="369"/>
      <c r="AC354" s="369"/>
      <c r="AD354" s="369"/>
      <c r="AE354" s="369"/>
      <c r="AF354" s="369"/>
      <c r="AG354" s="369"/>
      <c r="AH354" s="369"/>
      <c r="AI354" s="369"/>
      <c r="AJ354" s="369"/>
      <c r="AK354" s="369"/>
      <c r="AL354" s="369"/>
      <c r="AM354" s="369"/>
      <c r="AN354" s="369"/>
      <c r="AO354" s="369"/>
      <c r="AP354" s="369"/>
      <c r="AQ354" s="369"/>
      <c r="AR354" s="372"/>
      <c r="AS354" s="372"/>
      <c r="AT354" s="372"/>
      <c r="AU354" s="373"/>
      <c r="AV354" s="11"/>
      <c r="AW354" s="11"/>
      <c r="AX354" s="11"/>
      <c r="AY354" s="8"/>
      <c r="AZ354" s="8"/>
      <c r="BA354" s="8"/>
      <c r="BB354" s="8"/>
      <c r="BC354" s="11"/>
      <c r="BD354" s="11"/>
      <c r="BE354" s="11"/>
      <c r="BF354" s="11"/>
      <c r="BG354" s="11"/>
      <c r="BH354" s="11"/>
      <c r="BI354" s="11"/>
      <c r="BJ354" s="11"/>
      <c r="BK354" s="8"/>
      <c r="BL354" s="8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375"/>
      <c r="EQ354" s="376"/>
      <c r="ER354" s="376"/>
      <c r="ES354" s="376"/>
      <c r="ET354" s="376"/>
      <c r="EU354" s="376"/>
      <c r="EV354" s="376"/>
      <c r="EW354" s="376"/>
      <c r="EX354" s="376"/>
      <c r="EY354" s="376"/>
      <c r="EZ354" s="376"/>
      <c r="FA354" s="376"/>
      <c r="FB354" s="376"/>
      <c r="FC354" s="376"/>
      <c r="FD354" s="376"/>
      <c r="FE354" s="376"/>
      <c r="FF354" s="376"/>
      <c r="FG354" s="376"/>
      <c r="FH354" s="376"/>
      <c r="FI354" s="376"/>
      <c r="FJ354" s="376"/>
      <c r="FK354" s="376"/>
      <c r="FL354" s="376"/>
      <c r="FM354" s="376"/>
      <c r="FN354" s="376"/>
      <c r="FO354" s="376"/>
      <c r="FP354" s="376"/>
      <c r="FQ354" s="376"/>
      <c r="FR354" s="376"/>
      <c r="FS354" s="376"/>
      <c r="FT354" s="376"/>
      <c r="FU354" s="376"/>
      <c r="FV354" s="376"/>
      <c r="FW354" s="376"/>
      <c r="FX354" s="376"/>
      <c r="FY354" s="376"/>
      <c r="FZ354" s="376"/>
      <c r="GA354" s="376"/>
      <c r="GB354" s="376"/>
      <c r="GC354" s="376"/>
      <c r="GD354" s="376"/>
      <c r="GE354" s="376"/>
      <c r="GF354" s="376"/>
      <c r="GG354" s="376"/>
      <c r="GH354" s="376"/>
      <c r="GI354" s="376"/>
      <c r="GJ354" s="376"/>
      <c r="GK354" s="376"/>
      <c r="GL354" s="376"/>
      <c r="GM354" s="376"/>
      <c r="GN354" s="376"/>
      <c r="GO354" s="376"/>
      <c r="GP354" s="376"/>
      <c r="GQ354" s="376"/>
      <c r="GR354" s="376"/>
      <c r="GS354" s="376"/>
      <c r="GT354" s="376"/>
      <c r="GU354" s="376"/>
      <c r="GV354" s="376"/>
      <c r="GW354" s="376"/>
      <c r="GX354" s="376"/>
      <c r="GY354" s="376"/>
      <c r="GZ354" s="376"/>
      <c r="HA354" s="376"/>
      <c r="HB354" s="376"/>
      <c r="HC354" s="376"/>
      <c r="HD354" s="376"/>
      <c r="HE354" s="376"/>
      <c r="HF354" s="376"/>
      <c r="HG354" s="376"/>
      <c r="HH354" s="376"/>
      <c r="HI354" s="376"/>
      <c r="HJ354" s="376"/>
      <c r="HK354" s="376"/>
      <c r="HL354" s="376"/>
      <c r="HM354" s="376"/>
      <c r="HN354" s="376"/>
      <c r="HO354" s="376"/>
      <c r="HP354" s="376"/>
      <c r="HQ354" s="376"/>
      <c r="HR354" s="376"/>
      <c r="HS354" s="376"/>
      <c r="HT354" s="376"/>
      <c r="HU354" s="376"/>
      <c r="HV354" s="376"/>
      <c r="HW354" s="376"/>
      <c r="HX354" s="376"/>
      <c r="HY354" s="376"/>
      <c r="HZ354" s="376"/>
      <c r="IA354" s="376"/>
      <c r="IB354" s="376"/>
      <c r="IC354" s="376"/>
      <c r="ID354" s="376"/>
      <c r="IE354" s="376"/>
      <c r="IF354" s="376"/>
      <c r="IG354" s="376"/>
      <c r="IH354" s="376"/>
      <c r="II354" s="376"/>
      <c r="IJ354" s="376"/>
    </row>
    <row r="355" spans="1:244" s="377" customFormat="1" ht="15" customHeight="1" x14ac:dyDescent="0.4">
      <c r="A355" s="410"/>
      <c r="B355" s="371"/>
      <c r="C355" s="354"/>
      <c r="D355" s="355"/>
      <c r="E355" s="374"/>
      <c r="F355" s="374"/>
      <c r="G355" s="374"/>
      <c r="H355" s="374"/>
      <c r="I355" s="374"/>
      <c r="J355" s="374"/>
      <c r="K355" s="374"/>
      <c r="L355" s="374"/>
      <c r="M355" s="374"/>
      <c r="N355" s="374"/>
      <c r="O355" s="374"/>
      <c r="P355" s="374"/>
      <c r="Q355" s="374"/>
      <c r="R355" s="374"/>
      <c r="S355" s="374"/>
      <c r="T355" s="374"/>
      <c r="U355" s="374"/>
      <c r="V355" s="374"/>
      <c r="W355" s="374"/>
      <c r="X355" s="369"/>
      <c r="Y355" s="369"/>
      <c r="Z355" s="369"/>
      <c r="AA355" s="369"/>
      <c r="AB355" s="369"/>
      <c r="AC355" s="369"/>
      <c r="AD355" s="369"/>
      <c r="AE355" s="369"/>
      <c r="AF355" s="369"/>
      <c r="AG355" s="369"/>
      <c r="AH355" s="369"/>
      <c r="AI355" s="369"/>
      <c r="AJ355" s="369"/>
      <c r="AK355" s="369"/>
      <c r="AL355" s="369"/>
      <c r="AM355" s="369"/>
      <c r="AN355" s="369"/>
      <c r="AO355" s="369"/>
      <c r="AP355" s="369"/>
      <c r="AQ355" s="369"/>
      <c r="AR355" s="372"/>
      <c r="AS355" s="372"/>
      <c r="AT355" s="372"/>
      <c r="AU355" s="373"/>
      <c r="AV355" s="11"/>
      <c r="AW355" s="11"/>
      <c r="AX355" s="11"/>
      <c r="AY355" s="8"/>
      <c r="AZ355" s="8"/>
      <c r="BA355" s="8"/>
      <c r="BB355" s="8"/>
      <c r="BC355" s="11"/>
      <c r="BD355" s="11"/>
      <c r="BE355" s="11"/>
      <c r="BF355" s="11"/>
      <c r="BG355" s="11"/>
      <c r="BH355" s="11"/>
      <c r="BI355" s="11"/>
      <c r="BJ355" s="11"/>
      <c r="BK355" s="8"/>
      <c r="BL355" s="8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375"/>
      <c r="EQ355" s="376"/>
      <c r="ER355" s="376"/>
      <c r="ES355" s="376"/>
      <c r="ET355" s="376"/>
      <c r="EU355" s="376"/>
      <c r="EV355" s="376"/>
      <c r="EW355" s="376"/>
      <c r="EX355" s="376"/>
      <c r="EY355" s="376"/>
      <c r="EZ355" s="376"/>
      <c r="FA355" s="376"/>
      <c r="FB355" s="376"/>
      <c r="FC355" s="376"/>
      <c r="FD355" s="376"/>
      <c r="FE355" s="376"/>
      <c r="FF355" s="376"/>
      <c r="FG355" s="376"/>
      <c r="FH355" s="376"/>
      <c r="FI355" s="376"/>
      <c r="FJ355" s="376"/>
      <c r="FK355" s="376"/>
      <c r="FL355" s="376"/>
      <c r="FM355" s="376"/>
      <c r="FN355" s="376"/>
      <c r="FO355" s="376"/>
      <c r="FP355" s="376"/>
      <c r="FQ355" s="376"/>
      <c r="FR355" s="376"/>
      <c r="FS355" s="376"/>
      <c r="FT355" s="376"/>
      <c r="FU355" s="376"/>
      <c r="FV355" s="376"/>
      <c r="FW355" s="376"/>
      <c r="FX355" s="376"/>
      <c r="FY355" s="376"/>
      <c r="FZ355" s="376"/>
      <c r="GA355" s="376"/>
      <c r="GB355" s="376"/>
      <c r="GC355" s="376"/>
      <c r="GD355" s="376"/>
      <c r="GE355" s="376"/>
      <c r="GF355" s="376"/>
      <c r="GG355" s="376"/>
      <c r="GH355" s="376"/>
      <c r="GI355" s="376"/>
      <c r="GJ355" s="376"/>
      <c r="GK355" s="376"/>
      <c r="GL355" s="376"/>
      <c r="GM355" s="376"/>
      <c r="GN355" s="376"/>
      <c r="GO355" s="376"/>
      <c r="GP355" s="376"/>
      <c r="GQ355" s="376"/>
      <c r="GR355" s="376"/>
      <c r="GS355" s="376"/>
      <c r="GT355" s="376"/>
      <c r="GU355" s="376"/>
      <c r="GV355" s="376"/>
      <c r="GW355" s="376"/>
      <c r="GX355" s="376"/>
      <c r="GY355" s="376"/>
      <c r="GZ355" s="376"/>
      <c r="HA355" s="376"/>
      <c r="HB355" s="376"/>
      <c r="HC355" s="376"/>
      <c r="HD355" s="376"/>
      <c r="HE355" s="376"/>
      <c r="HF355" s="376"/>
      <c r="HG355" s="376"/>
      <c r="HH355" s="376"/>
      <c r="HI355" s="376"/>
      <c r="HJ355" s="376"/>
      <c r="HK355" s="376"/>
      <c r="HL355" s="376"/>
      <c r="HM355" s="376"/>
      <c r="HN355" s="376"/>
      <c r="HO355" s="376"/>
      <c r="HP355" s="376"/>
      <c r="HQ355" s="376"/>
      <c r="HR355" s="376"/>
      <c r="HS355" s="376"/>
      <c r="HT355" s="376"/>
      <c r="HU355" s="376"/>
      <c r="HV355" s="376"/>
      <c r="HW355" s="376"/>
      <c r="HX355" s="376"/>
      <c r="HY355" s="376"/>
      <c r="HZ355" s="376"/>
      <c r="IA355" s="376"/>
      <c r="IB355" s="376"/>
      <c r="IC355" s="376"/>
      <c r="ID355" s="376"/>
      <c r="IE355" s="376"/>
      <c r="IF355" s="376"/>
      <c r="IG355" s="376"/>
      <c r="IH355" s="376"/>
      <c r="II355" s="376"/>
      <c r="IJ355" s="376"/>
    </row>
    <row r="356" spans="1:244" s="377" customFormat="1" ht="15" customHeight="1" x14ac:dyDescent="0.4">
      <c r="A356" s="410"/>
      <c r="B356" s="371"/>
      <c r="C356" s="354"/>
      <c r="D356" s="355"/>
      <c r="E356" s="374"/>
      <c r="F356" s="374"/>
      <c r="G356" s="374"/>
      <c r="H356" s="374"/>
      <c r="I356" s="374"/>
      <c r="J356" s="374"/>
      <c r="K356" s="374"/>
      <c r="L356" s="374"/>
      <c r="M356" s="374"/>
      <c r="N356" s="374"/>
      <c r="O356" s="374"/>
      <c r="P356" s="374"/>
      <c r="Q356" s="374"/>
      <c r="R356" s="374"/>
      <c r="S356" s="374"/>
      <c r="T356" s="374"/>
      <c r="U356" s="374"/>
      <c r="V356" s="374"/>
      <c r="W356" s="374"/>
      <c r="X356" s="369"/>
      <c r="Y356" s="369"/>
      <c r="Z356" s="369"/>
      <c r="AA356" s="369"/>
      <c r="AB356" s="369"/>
      <c r="AC356" s="369"/>
      <c r="AD356" s="369"/>
      <c r="AE356" s="369"/>
      <c r="AF356" s="369"/>
      <c r="AG356" s="369"/>
      <c r="AH356" s="369"/>
      <c r="AI356" s="369"/>
      <c r="AJ356" s="369"/>
      <c r="AK356" s="369"/>
      <c r="AL356" s="369"/>
      <c r="AM356" s="369"/>
      <c r="AN356" s="369"/>
      <c r="AO356" s="369"/>
      <c r="AP356" s="369"/>
      <c r="AQ356" s="369"/>
      <c r="AR356" s="372"/>
      <c r="AS356" s="372"/>
      <c r="AT356" s="372"/>
      <c r="AU356" s="373"/>
      <c r="AV356" s="11"/>
      <c r="AW356" s="11"/>
      <c r="AX356" s="11"/>
      <c r="AY356" s="8"/>
      <c r="AZ356" s="8"/>
      <c r="BA356" s="8"/>
      <c r="BB356" s="8"/>
      <c r="BC356" s="11"/>
      <c r="BD356" s="11"/>
      <c r="BE356" s="11"/>
      <c r="BF356" s="11"/>
      <c r="BG356" s="11"/>
      <c r="BH356" s="11"/>
      <c r="BI356" s="11"/>
      <c r="BJ356" s="11"/>
      <c r="BK356" s="8"/>
      <c r="BL356" s="8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375"/>
      <c r="EQ356" s="376"/>
      <c r="ER356" s="376"/>
      <c r="ES356" s="376"/>
      <c r="ET356" s="376"/>
      <c r="EU356" s="376"/>
      <c r="EV356" s="376"/>
      <c r="EW356" s="376"/>
      <c r="EX356" s="376"/>
      <c r="EY356" s="376"/>
      <c r="EZ356" s="376"/>
      <c r="FA356" s="376"/>
      <c r="FB356" s="376"/>
      <c r="FC356" s="376"/>
      <c r="FD356" s="376"/>
      <c r="FE356" s="376"/>
      <c r="FF356" s="376"/>
      <c r="FG356" s="376"/>
      <c r="FH356" s="376"/>
      <c r="FI356" s="376"/>
      <c r="FJ356" s="376"/>
      <c r="FK356" s="376"/>
      <c r="FL356" s="376"/>
      <c r="FM356" s="376"/>
      <c r="FN356" s="376"/>
      <c r="FO356" s="376"/>
      <c r="FP356" s="376"/>
      <c r="FQ356" s="376"/>
      <c r="FR356" s="376"/>
      <c r="FS356" s="376"/>
      <c r="FT356" s="376"/>
      <c r="FU356" s="376"/>
      <c r="FV356" s="376"/>
      <c r="FW356" s="376"/>
      <c r="FX356" s="376"/>
      <c r="FY356" s="376"/>
      <c r="FZ356" s="376"/>
      <c r="GA356" s="376"/>
      <c r="GB356" s="376"/>
      <c r="GC356" s="376"/>
      <c r="GD356" s="376"/>
      <c r="GE356" s="376"/>
      <c r="GF356" s="376"/>
      <c r="GG356" s="376"/>
      <c r="GH356" s="376"/>
      <c r="GI356" s="376"/>
      <c r="GJ356" s="376"/>
      <c r="GK356" s="376"/>
      <c r="GL356" s="376"/>
      <c r="GM356" s="376"/>
      <c r="GN356" s="376"/>
      <c r="GO356" s="376"/>
      <c r="GP356" s="376"/>
      <c r="GQ356" s="376"/>
      <c r="GR356" s="376"/>
      <c r="GS356" s="376"/>
      <c r="GT356" s="376"/>
      <c r="GU356" s="376"/>
      <c r="GV356" s="376"/>
      <c r="GW356" s="376"/>
      <c r="GX356" s="376"/>
      <c r="GY356" s="376"/>
      <c r="GZ356" s="376"/>
      <c r="HA356" s="376"/>
      <c r="HB356" s="376"/>
      <c r="HC356" s="376"/>
      <c r="HD356" s="376"/>
      <c r="HE356" s="376"/>
      <c r="HF356" s="376"/>
      <c r="HG356" s="376"/>
      <c r="HH356" s="376"/>
      <c r="HI356" s="376"/>
      <c r="HJ356" s="376"/>
      <c r="HK356" s="376"/>
      <c r="HL356" s="376"/>
      <c r="HM356" s="376"/>
      <c r="HN356" s="376"/>
      <c r="HO356" s="376"/>
      <c r="HP356" s="376"/>
      <c r="HQ356" s="376"/>
      <c r="HR356" s="376"/>
      <c r="HS356" s="376"/>
      <c r="HT356" s="376"/>
      <c r="HU356" s="376"/>
      <c r="HV356" s="376"/>
      <c r="HW356" s="376"/>
      <c r="HX356" s="376"/>
      <c r="HY356" s="376"/>
      <c r="HZ356" s="376"/>
      <c r="IA356" s="376"/>
      <c r="IB356" s="376"/>
      <c r="IC356" s="376"/>
      <c r="ID356" s="376"/>
      <c r="IE356" s="376"/>
      <c r="IF356" s="376"/>
      <c r="IG356" s="376"/>
      <c r="IH356" s="376"/>
      <c r="II356" s="376"/>
      <c r="IJ356" s="376"/>
    </row>
    <row r="357" spans="1:244" s="377" customFormat="1" ht="15" customHeight="1" x14ac:dyDescent="0.4">
      <c r="A357" s="410"/>
      <c r="B357" s="371"/>
      <c r="C357" s="354"/>
      <c r="D357" s="355"/>
      <c r="E357" s="374"/>
      <c r="F357" s="374"/>
      <c r="G357" s="374"/>
      <c r="H357" s="374"/>
      <c r="I357" s="374"/>
      <c r="J357" s="374"/>
      <c r="K357" s="374"/>
      <c r="L357" s="374"/>
      <c r="M357" s="374"/>
      <c r="N357" s="374"/>
      <c r="O357" s="374"/>
      <c r="P357" s="374"/>
      <c r="Q357" s="374"/>
      <c r="R357" s="374"/>
      <c r="S357" s="374"/>
      <c r="T357" s="374"/>
      <c r="U357" s="374"/>
      <c r="V357" s="374"/>
      <c r="W357" s="374"/>
      <c r="X357" s="369"/>
      <c r="Y357" s="369"/>
      <c r="Z357" s="369"/>
      <c r="AA357" s="369"/>
      <c r="AB357" s="369"/>
      <c r="AC357" s="369"/>
      <c r="AD357" s="369"/>
      <c r="AE357" s="369"/>
      <c r="AF357" s="369"/>
      <c r="AG357" s="369"/>
      <c r="AH357" s="369"/>
      <c r="AI357" s="369"/>
      <c r="AJ357" s="369"/>
      <c r="AK357" s="369"/>
      <c r="AL357" s="369"/>
      <c r="AM357" s="369"/>
      <c r="AN357" s="369"/>
      <c r="AO357" s="369"/>
      <c r="AP357" s="369"/>
      <c r="AQ357" s="369"/>
      <c r="AR357" s="372"/>
      <c r="AS357" s="372"/>
      <c r="AT357" s="372"/>
      <c r="AU357" s="373"/>
      <c r="AV357" s="11"/>
      <c r="AW357" s="11"/>
      <c r="AX357" s="11"/>
      <c r="AY357" s="8"/>
      <c r="AZ357" s="8"/>
      <c r="BA357" s="8"/>
      <c r="BB357" s="8"/>
      <c r="BC357" s="11"/>
      <c r="BD357" s="11"/>
      <c r="BE357" s="11"/>
      <c r="BF357" s="11"/>
      <c r="BG357" s="11"/>
      <c r="BH357" s="11"/>
      <c r="BI357" s="11"/>
      <c r="BJ357" s="11"/>
      <c r="BK357" s="8"/>
      <c r="BL357" s="8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375"/>
      <c r="EQ357" s="376"/>
      <c r="ER357" s="376"/>
      <c r="ES357" s="376"/>
      <c r="ET357" s="376"/>
      <c r="EU357" s="376"/>
      <c r="EV357" s="376"/>
      <c r="EW357" s="376"/>
      <c r="EX357" s="376"/>
      <c r="EY357" s="376"/>
      <c r="EZ357" s="376"/>
      <c r="FA357" s="376"/>
      <c r="FB357" s="376"/>
      <c r="FC357" s="376"/>
      <c r="FD357" s="376"/>
      <c r="FE357" s="376"/>
      <c r="FF357" s="376"/>
      <c r="FG357" s="376"/>
      <c r="FH357" s="376"/>
      <c r="FI357" s="376"/>
      <c r="FJ357" s="376"/>
      <c r="FK357" s="376"/>
      <c r="FL357" s="376"/>
      <c r="FM357" s="376"/>
      <c r="FN357" s="376"/>
      <c r="FO357" s="376"/>
      <c r="FP357" s="376"/>
      <c r="FQ357" s="376"/>
      <c r="FR357" s="376"/>
      <c r="FS357" s="376"/>
      <c r="FT357" s="376"/>
      <c r="FU357" s="376"/>
      <c r="FV357" s="376"/>
      <c r="FW357" s="376"/>
      <c r="FX357" s="376"/>
      <c r="FY357" s="376"/>
      <c r="FZ357" s="376"/>
      <c r="GA357" s="376"/>
      <c r="GB357" s="376"/>
      <c r="GC357" s="376"/>
      <c r="GD357" s="376"/>
      <c r="GE357" s="376"/>
      <c r="GF357" s="376"/>
      <c r="GG357" s="376"/>
      <c r="GH357" s="376"/>
      <c r="GI357" s="376"/>
      <c r="GJ357" s="376"/>
      <c r="GK357" s="376"/>
      <c r="GL357" s="376"/>
      <c r="GM357" s="376"/>
      <c r="GN357" s="376"/>
      <c r="GO357" s="376"/>
      <c r="GP357" s="376"/>
      <c r="GQ357" s="376"/>
      <c r="GR357" s="376"/>
      <c r="GS357" s="376"/>
      <c r="GT357" s="376"/>
      <c r="GU357" s="376"/>
      <c r="GV357" s="376"/>
      <c r="GW357" s="376"/>
      <c r="GX357" s="376"/>
      <c r="GY357" s="376"/>
      <c r="GZ357" s="376"/>
      <c r="HA357" s="376"/>
      <c r="HB357" s="376"/>
      <c r="HC357" s="376"/>
      <c r="HD357" s="376"/>
      <c r="HE357" s="376"/>
      <c r="HF357" s="376"/>
      <c r="HG357" s="376"/>
      <c r="HH357" s="376"/>
      <c r="HI357" s="376"/>
      <c r="HJ357" s="376"/>
      <c r="HK357" s="376"/>
      <c r="HL357" s="376"/>
      <c r="HM357" s="376"/>
      <c r="HN357" s="376"/>
      <c r="HO357" s="376"/>
      <c r="HP357" s="376"/>
      <c r="HQ357" s="376"/>
      <c r="HR357" s="376"/>
      <c r="HS357" s="376"/>
      <c r="HT357" s="376"/>
      <c r="HU357" s="376"/>
      <c r="HV357" s="376"/>
      <c r="HW357" s="376"/>
      <c r="HX357" s="376"/>
      <c r="HY357" s="376"/>
      <c r="HZ357" s="376"/>
      <c r="IA357" s="376"/>
      <c r="IB357" s="376"/>
      <c r="IC357" s="376"/>
      <c r="ID357" s="376"/>
      <c r="IE357" s="376"/>
      <c r="IF357" s="376"/>
      <c r="IG357" s="376"/>
      <c r="IH357" s="376"/>
      <c r="II357" s="376"/>
      <c r="IJ357" s="376"/>
    </row>
    <row r="358" spans="1:244" s="377" customFormat="1" ht="15" customHeight="1" x14ac:dyDescent="0.4">
      <c r="A358" s="410"/>
      <c r="B358" s="371"/>
      <c r="C358" s="354"/>
      <c r="D358" s="355"/>
      <c r="E358" s="374"/>
      <c r="F358" s="374"/>
      <c r="G358" s="374"/>
      <c r="H358" s="374"/>
      <c r="I358" s="374"/>
      <c r="J358" s="374"/>
      <c r="K358" s="374"/>
      <c r="L358" s="374"/>
      <c r="M358" s="374"/>
      <c r="N358" s="374"/>
      <c r="O358" s="374"/>
      <c r="P358" s="374"/>
      <c r="Q358" s="374"/>
      <c r="R358" s="374"/>
      <c r="S358" s="374"/>
      <c r="T358" s="374"/>
      <c r="U358" s="374"/>
      <c r="V358" s="374"/>
      <c r="W358" s="374"/>
      <c r="X358" s="369"/>
      <c r="Y358" s="369"/>
      <c r="Z358" s="369"/>
      <c r="AA358" s="369"/>
      <c r="AB358" s="369"/>
      <c r="AC358" s="369"/>
      <c r="AD358" s="369"/>
      <c r="AE358" s="369"/>
      <c r="AF358" s="369"/>
      <c r="AG358" s="369"/>
      <c r="AH358" s="369"/>
      <c r="AI358" s="369"/>
      <c r="AJ358" s="369"/>
      <c r="AK358" s="369"/>
      <c r="AL358" s="369"/>
      <c r="AM358" s="369"/>
      <c r="AN358" s="369"/>
      <c r="AO358" s="369"/>
      <c r="AP358" s="369"/>
      <c r="AQ358" s="369"/>
      <c r="AR358" s="372"/>
      <c r="AS358" s="372"/>
      <c r="AT358" s="372"/>
      <c r="AU358" s="373"/>
      <c r="AV358" s="11"/>
      <c r="AW358" s="11"/>
      <c r="AX358" s="11"/>
      <c r="AY358" s="8"/>
      <c r="AZ358" s="8"/>
      <c r="BA358" s="8"/>
      <c r="BB358" s="8"/>
      <c r="BC358" s="11"/>
      <c r="BD358" s="11"/>
      <c r="BE358" s="11"/>
      <c r="BF358" s="11"/>
      <c r="BG358" s="11"/>
      <c r="BH358" s="11"/>
      <c r="BI358" s="11"/>
      <c r="BJ358" s="11"/>
      <c r="BK358" s="8"/>
      <c r="BL358" s="8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375"/>
      <c r="EQ358" s="376"/>
      <c r="ER358" s="376"/>
      <c r="ES358" s="376"/>
      <c r="ET358" s="376"/>
      <c r="EU358" s="376"/>
      <c r="EV358" s="376"/>
      <c r="EW358" s="376"/>
      <c r="EX358" s="376"/>
      <c r="EY358" s="376"/>
      <c r="EZ358" s="376"/>
      <c r="FA358" s="376"/>
      <c r="FB358" s="376"/>
      <c r="FC358" s="376"/>
      <c r="FD358" s="376"/>
      <c r="FE358" s="376"/>
      <c r="FF358" s="376"/>
      <c r="FG358" s="376"/>
      <c r="FH358" s="376"/>
      <c r="FI358" s="376"/>
      <c r="FJ358" s="376"/>
      <c r="FK358" s="376"/>
      <c r="FL358" s="376"/>
      <c r="FM358" s="376"/>
      <c r="FN358" s="376"/>
      <c r="FO358" s="376"/>
      <c r="FP358" s="376"/>
      <c r="FQ358" s="376"/>
      <c r="FR358" s="376"/>
      <c r="FS358" s="376"/>
      <c r="FT358" s="376"/>
      <c r="FU358" s="376"/>
      <c r="FV358" s="376"/>
      <c r="FW358" s="376"/>
      <c r="FX358" s="376"/>
      <c r="FY358" s="376"/>
      <c r="FZ358" s="376"/>
      <c r="GA358" s="376"/>
      <c r="GB358" s="376"/>
      <c r="GC358" s="376"/>
      <c r="GD358" s="376"/>
      <c r="GE358" s="376"/>
      <c r="GF358" s="376"/>
      <c r="GG358" s="376"/>
      <c r="GH358" s="376"/>
      <c r="GI358" s="376"/>
      <c r="GJ358" s="376"/>
      <c r="GK358" s="376"/>
      <c r="GL358" s="376"/>
      <c r="GM358" s="376"/>
      <c r="GN358" s="376"/>
      <c r="GO358" s="376"/>
      <c r="GP358" s="376"/>
      <c r="GQ358" s="376"/>
      <c r="GR358" s="376"/>
      <c r="GS358" s="376"/>
      <c r="GT358" s="376"/>
      <c r="GU358" s="376"/>
      <c r="GV358" s="376"/>
      <c r="GW358" s="376"/>
      <c r="GX358" s="376"/>
      <c r="GY358" s="376"/>
      <c r="GZ358" s="376"/>
      <c r="HA358" s="376"/>
      <c r="HB358" s="376"/>
      <c r="HC358" s="376"/>
      <c r="HD358" s="376"/>
      <c r="HE358" s="376"/>
      <c r="HF358" s="376"/>
      <c r="HG358" s="376"/>
      <c r="HH358" s="376"/>
      <c r="HI358" s="376"/>
      <c r="HJ358" s="376"/>
      <c r="HK358" s="376"/>
      <c r="HL358" s="376"/>
      <c r="HM358" s="376"/>
      <c r="HN358" s="376"/>
      <c r="HO358" s="376"/>
      <c r="HP358" s="376"/>
      <c r="HQ358" s="376"/>
      <c r="HR358" s="376"/>
      <c r="HS358" s="376"/>
      <c r="HT358" s="376"/>
      <c r="HU358" s="376"/>
      <c r="HV358" s="376"/>
      <c r="HW358" s="376"/>
      <c r="HX358" s="376"/>
      <c r="HY358" s="376"/>
      <c r="HZ358" s="376"/>
      <c r="IA358" s="376"/>
      <c r="IB358" s="376"/>
      <c r="IC358" s="376"/>
      <c r="ID358" s="376"/>
      <c r="IE358" s="376"/>
      <c r="IF358" s="376"/>
      <c r="IG358" s="376"/>
      <c r="IH358" s="376"/>
      <c r="II358" s="376"/>
      <c r="IJ358" s="376"/>
    </row>
    <row r="359" spans="1:244" s="377" customFormat="1" ht="15" customHeight="1" x14ac:dyDescent="0.4">
      <c r="A359" s="410"/>
      <c r="B359" s="371"/>
      <c r="C359" s="354"/>
      <c r="D359" s="355"/>
      <c r="E359" s="374"/>
      <c r="F359" s="374"/>
      <c r="G359" s="374"/>
      <c r="H359" s="374"/>
      <c r="I359" s="374"/>
      <c r="J359" s="374"/>
      <c r="K359" s="374"/>
      <c r="L359" s="374"/>
      <c r="M359" s="374"/>
      <c r="N359" s="374"/>
      <c r="O359" s="374"/>
      <c r="P359" s="374"/>
      <c r="Q359" s="374"/>
      <c r="R359" s="374"/>
      <c r="S359" s="374"/>
      <c r="T359" s="374"/>
      <c r="U359" s="374"/>
      <c r="V359" s="374"/>
      <c r="W359" s="374"/>
      <c r="X359" s="369"/>
      <c r="Y359" s="369"/>
      <c r="Z359" s="369"/>
      <c r="AA359" s="369"/>
      <c r="AB359" s="369"/>
      <c r="AC359" s="369"/>
      <c r="AD359" s="369"/>
      <c r="AE359" s="369"/>
      <c r="AF359" s="369"/>
      <c r="AG359" s="369"/>
      <c r="AH359" s="369"/>
      <c r="AI359" s="369"/>
      <c r="AJ359" s="369"/>
      <c r="AK359" s="369"/>
      <c r="AL359" s="369"/>
      <c r="AM359" s="369"/>
      <c r="AN359" s="369"/>
      <c r="AO359" s="369"/>
      <c r="AP359" s="369"/>
      <c r="AQ359" s="369"/>
      <c r="AR359" s="372"/>
      <c r="AS359" s="372"/>
      <c r="AT359" s="372"/>
      <c r="AU359" s="373"/>
      <c r="AV359" s="11"/>
      <c r="AW359" s="11"/>
      <c r="AX359" s="11"/>
      <c r="AY359" s="8"/>
      <c r="AZ359" s="8"/>
      <c r="BA359" s="8"/>
      <c r="BB359" s="8"/>
      <c r="BC359" s="11"/>
      <c r="BD359" s="11"/>
      <c r="BE359" s="11"/>
      <c r="BF359" s="11"/>
      <c r="BG359" s="11"/>
      <c r="BH359" s="11"/>
      <c r="BI359" s="11"/>
      <c r="BJ359" s="11"/>
      <c r="BK359" s="8"/>
      <c r="BL359" s="8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375"/>
      <c r="EQ359" s="376"/>
      <c r="ER359" s="376"/>
      <c r="ES359" s="376"/>
      <c r="ET359" s="376"/>
      <c r="EU359" s="376"/>
      <c r="EV359" s="376"/>
      <c r="EW359" s="376"/>
      <c r="EX359" s="376"/>
      <c r="EY359" s="376"/>
      <c r="EZ359" s="376"/>
      <c r="FA359" s="376"/>
      <c r="FB359" s="376"/>
      <c r="FC359" s="376"/>
      <c r="FD359" s="376"/>
      <c r="FE359" s="376"/>
      <c r="FF359" s="376"/>
      <c r="FG359" s="376"/>
      <c r="FH359" s="376"/>
      <c r="FI359" s="376"/>
      <c r="FJ359" s="376"/>
      <c r="FK359" s="376"/>
      <c r="FL359" s="376"/>
      <c r="FM359" s="376"/>
      <c r="FN359" s="376"/>
      <c r="FO359" s="376"/>
      <c r="FP359" s="376"/>
      <c r="FQ359" s="376"/>
      <c r="FR359" s="376"/>
      <c r="FS359" s="376"/>
      <c r="FT359" s="376"/>
      <c r="FU359" s="376"/>
      <c r="FV359" s="376"/>
      <c r="FW359" s="376"/>
      <c r="FX359" s="376"/>
      <c r="FY359" s="376"/>
      <c r="FZ359" s="376"/>
      <c r="GA359" s="376"/>
      <c r="GB359" s="376"/>
      <c r="GC359" s="376"/>
      <c r="GD359" s="376"/>
      <c r="GE359" s="376"/>
      <c r="GF359" s="376"/>
      <c r="GG359" s="376"/>
      <c r="GH359" s="376"/>
      <c r="GI359" s="376"/>
      <c r="GJ359" s="376"/>
      <c r="GK359" s="376"/>
      <c r="GL359" s="376"/>
      <c r="GM359" s="376"/>
      <c r="GN359" s="376"/>
      <c r="GO359" s="376"/>
      <c r="GP359" s="376"/>
      <c r="GQ359" s="376"/>
      <c r="GR359" s="376"/>
      <c r="GS359" s="376"/>
      <c r="GT359" s="376"/>
      <c r="GU359" s="376"/>
      <c r="GV359" s="376"/>
      <c r="GW359" s="376"/>
      <c r="GX359" s="376"/>
      <c r="GY359" s="376"/>
      <c r="GZ359" s="376"/>
      <c r="HA359" s="376"/>
      <c r="HB359" s="376"/>
      <c r="HC359" s="376"/>
      <c r="HD359" s="376"/>
      <c r="HE359" s="376"/>
      <c r="HF359" s="376"/>
      <c r="HG359" s="376"/>
      <c r="HH359" s="376"/>
      <c r="HI359" s="376"/>
      <c r="HJ359" s="376"/>
      <c r="HK359" s="376"/>
      <c r="HL359" s="376"/>
      <c r="HM359" s="376"/>
      <c r="HN359" s="376"/>
      <c r="HO359" s="376"/>
      <c r="HP359" s="376"/>
      <c r="HQ359" s="376"/>
      <c r="HR359" s="376"/>
      <c r="HS359" s="376"/>
      <c r="HT359" s="376"/>
      <c r="HU359" s="376"/>
      <c r="HV359" s="376"/>
      <c r="HW359" s="376"/>
      <c r="HX359" s="376"/>
      <c r="HY359" s="376"/>
      <c r="HZ359" s="376"/>
      <c r="IA359" s="376"/>
      <c r="IB359" s="376"/>
      <c r="IC359" s="376"/>
      <c r="ID359" s="376"/>
      <c r="IE359" s="376"/>
      <c r="IF359" s="376"/>
      <c r="IG359" s="376"/>
      <c r="IH359" s="376"/>
      <c r="II359" s="376"/>
      <c r="IJ359" s="376"/>
    </row>
    <row r="360" spans="1:244" s="377" customFormat="1" ht="15" customHeight="1" x14ac:dyDescent="0.4">
      <c r="A360" s="410"/>
      <c r="B360" s="371"/>
      <c r="C360" s="354"/>
      <c r="D360" s="355"/>
      <c r="E360" s="374"/>
      <c r="F360" s="374"/>
      <c r="G360" s="374"/>
      <c r="H360" s="374"/>
      <c r="I360" s="374"/>
      <c r="J360" s="374"/>
      <c r="K360" s="374"/>
      <c r="L360" s="374"/>
      <c r="M360" s="374"/>
      <c r="N360" s="374"/>
      <c r="O360" s="374"/>
      <c r="P360" s="374"/>
      <c r="Q360" s="374"/>
      <c r="R360" s="374"/>
      <c r="S360" s="374"/>
      <c r="T360" s="374"/>
      <c r="U360" s="374"/>
      <c r="V360" s="374"/>
      <c r="W360" s="374"/>
      <c r="X360" s="369"/>
      <c r="Y360" s="369"/>
      <c r="Z360" s="369"/>
      <c r="AA360" s="369"/>
      <c r="AB360" s="369"/>
      <c r="AC360" s="369"/>
      <c r="AD360" s="369"/>
      <c r="AE360" s="369"/>
      <c r="AF360" s="369"/>
      <c r="AG360" s="369"/>
      <c r="AH360" s="369"/>
      <c r="AI360" s="369"/>
      <c r="AJ360" s="369"/>
      <c r="AK360" s="369"/>
      <c r="AL360" s="369"/>
      <c r="AM360" s="369"/>
      <c r="AN360" s="369"/>
      <c r="AO360" s="369"/>
      <c r="AP360" s="369"/>
      <c r="AQ360" s="369"/>
      <c r="AR360" s="372"/>
      <c r="AS360" s="372"/>
      <c r="AT360" s="372"/>
      <c r="AU360" s="373"/>
      <c r="AV360" s="11"/>
      <c r="AW360" s="11"/>
      <c r="AX360" s="11"/>
      <c r="AY360" s="8"/>
      <c r="AZ360" s="8"/>
      <c r="BA360" s="8"/>
      <c r="BB360" s="8"/>
      <c r="BC360" s="11"/>
      <c r="BD360" s="11"/>
      <c r="BE360" s="11"/>
      <c r="BF360" s="11"/>
      <c r="BG360" s="11"/>
      <c r="BH360" s="11"/>
      <c r="BI360" s="11"/>
      <c r="BJ360" s="11"/>
      <c r="BK360" s="8"/>
      <c r="BL360" s="8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375"/>
      <c r="EQ360" s="376"/>
      <c r="ER360" s="376"/>
      <c r="ES360" s="376"/>
      <c r="ET360" s="376"/>
      <c r="EU360" s="376"/>
      <c r="EV360" s="376"/>
      <c r="EW360" s="376"/>
      <c r="EX360" s="376"/>
      <c r="EY360" s="376"/>
      <c r="EZ360" s="376"/>
      <c r="FA360" s="376"/>
      <c r="FB360" s="376"/>
      <c r="FC360" s="376"/>
      <c r="FD360" s="376"/>
      <c r="FE360" s="376"/>
      <c r="FF360" s="376"/>
      <c r="FG360" s="376"/>
      <c r="FH360" s="376"/>
      <c r="FI360" s="376"/>
      <c r="FJ360" s="376"/>
      <c r="FK360" s="376"/>
      <c r="FL360" s="376"/>
      <c r="FM360" s="376"/>
      <c r="FN360" s="376"/>
      <c r="FO360" s="376"/>
      <c r="FP360" s="376"/>
      <c r="FQ360" s="376"/>
      <c r="FR360" s="376"/>
      <c r="FS360" s="376"/>
      <c r="FT360" s="376"/>
      <c r="FU360" s="376"/>
      <c r="FV360" s="376"/>
      <c r="FW360" s="376"/>
      <c r="FX360" s="376"/>
      <c r="FY360" s="376"/>
      <c r="FZ360" s="376"/>
      <c r="GA360" s="376"/>
      <c r="GB360" s="376"/>
      <c r="GC360" s="376"/>
      <c r="GD360" s="376"/>
      <c r="GE360" s="376"/>
      <c r="GF360" s="376"/>
      <c r="GG360" s="376"/>
      <c r="GH360" s="376"/>
      <c r="GI360" s="376"/>
      <c r="GJ360" s="376"/>
      <c r="GK360" s="376"/>
      <c r="GL360" s="376"/>
      <c r="GM360" s="376"/>
      <c r="GN360" s="376"/>
      <c r="GO360" s="376"/>
      <c r="GP360" s="376"/>
      <c r="GQ360" s="376"/>
      <c r="GR360" s="376"/>
      <c r="GS360" s="376"/>
      <c r="GT360" s="376"/>
      <c r="GU360" s="376"/>
      <c r="GV360" s="376"/>
      <c r="GW360" s="376"/>
      <c r="GX360" s="376"/>
      <c r="GY360" s="376"/>
      <c r="GZ360" s="376"/>
      <c r="HA360" s="376"/>
      <c r="HB360" s="376"/>
      <c r="HC360" s="376"/>
      <c r="HD360" s="376"/>
      <c r="HE360" s="376"/>
      <c r="HF360" s="376"/>
      <c r="HG360" s="376"/>
      <c r="HH360" s="376"/>
      <c r="HI360" s="376"/>
      <c r="HJ360" s="376"/>
      <c r="HK360" s="376"/>
      <c r="HL360" s="376"/>
      <c r="HM360" s="376"/>
      <c r="HN360" s="376"/>
      <c r="HO360" s="376"/>
      <c r="HP360" s="376"/>
      <c r="HQ360" s="376"/>
      <c r="HR360" s="376"/>
      <c r="HS360" s="376"/>
      <c r="HT360" s="376"/>
      <c r="HU360" s="376"/>
      <c r="HV360" s="376"/>
      <c r="HW360" s="376"/>
      <c r="HX360" s="376"/>
      <c r="HY360" s="376"/>
      <c r="HZ360" s="376"/>
      <c r="IA360" s="376"/>
      <c r="IB360" s="376"/>
      <c r="IC360" s="376"/>
      <c r="ID360" s="376"/>
      <c r="IE360" s="376"/>
      <c r="IF360" s="376"/>
      <c r="IG360" s="376"/>
      <c r="IH360" s="376"/>
      <c r="II360" s="376"/>
      <c r="IJ360" s="376"/>
    </row>
    <row r="361" spans="1:244" s="377" customFormat="1" ht="15" customHeight="1" x14ac:dyDescent="0.4">
      <c r="A361" s="410"/>
      <c r="B361" s="371"/>
      <c r="C361" s="354"/>
      <c r="D361" s="355"/>
      <c r="E361" s="374"/>
      <c r="F361" s="374"/>
      <c r="G361" s="374"/>
      <c r="H361" s="374"/>
      <c r="I361" s="374"/>
      <c r="J361" s="374"/>
      <c r="K361" s="374"/>
      <c r="L361" s="374"/>
      <c r="M361" s="374"/>
      <c r="N361" s="374"/>
      <c r="O361" s="374"/>
      <c r="P361" s="374"/>
      <c r="Q361" s="374"/>
      <c r="R361" s="374"/>
      <c r="S361" s="374"/>
      <c r="T361" s="374"/>
      <c r="U361" s="374"/>
      <c r="V361" s="374"/>
      <c r="W361" s="374"/>
      <c r="X361" s="369"/>
      <c r="Y361" s="369"/>
      <c r="Z361" s="369"/>
      <c r="AA361" s="369"/>
      <c r="AB361" s="369"/>
      <c r="AC361" s="369"/>
      <c r="AD361" s="369"/>
      <c r="AE361" s="369"/>
      <c r="AF361" s="369"/>
      <c r="AG361" s="369"/>
      <c r="AH361" s="369"/>
      <c r="AI361" s="369"/>
      <c r="AJ361" s="369"/>
      <c r="AK361" s="369"/>
      <c r="AL361" s="369"/>
      <c r="AM361" s="369"/>
      <c r="AN361" s="369"/>
      <c r="AO361" s="369"/>
      <c r="AP361" s="369"/>
      <c r="AQ361" s="369"/>
      <c r="AR361" s="372"/>
      <c r="AS361" s="372"/>
      <c r="AT361" s="372"/>
      <c r="AU361" s="373"/>
      <c r="AV361" s="11"/>
      <c r="AW361" s="11"/>
      <c r="AX361" s="11"/>
      <c r="AY361" s="8"/>
      <c r="AZ361" s="8"/>
      <c r="BA361" s="8"/>
      <c r="BB361" s="8"/>
      <c r="BC361" s="11"/>
      <c r="BD361" s="11"/>
      <c r="BE361" s="11"/>
      <c r="BF361" s="11"/>
      <c r="BG361" s="11"/>
      <c r="BH361" s="11"/>
      <c r="BI361" s="11"/>
      <c r="BJ361" s="11"/>
      <c r="BK361" s="8"/>
      <c r="BL361" s="8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375"/>
      <c r="EQ361" s="376"/>
      <c r="ER361" s="376"/>
      <c r="ES361" s="376"/>
      <c r="ET361" s="376"/>
      <c r="EU361" s="376"/>
      <c r="EV361" s="376"/>
      <c r="EW361" s="376"/>
      <c r="EX361" s="376"/>
      <c r="EY361" s="376"/>
      <c r="EZ361" s="376"/>
      <c r="FA361" s="376"/>
      <c r="FB361" s="376"/>
      <c r="FC361" s="376"/>
      <c r="FD361" s="376"/>
      <c r="FE361" s="376"/>
      <c r="FF361" s="376"/>
      <c r="FG361" s="376"/>
      <c r="FH361" s="376"/>
      <c r="FI361" s="376"/>
      <c r="FJ361" s="376"/>
      <c r="FK361" s="376"/>
      <c r="FL361" s="376"/>
      <c r="FM361" s="376"/>
      <c r="FN361" s="376"/>
      <c r="FO361" s="376"/>
      <c r="FP361" s="376"/>
      <c r="FQ361" s="376"/>
      <c r="FR361" s="376"/>
      <c r="FS361" s="376"/>
      <c r="FT361" s="376"/>
      <c r="FU361" s="376"/>
      <c r="FV361" s="376"/>
      <c r="FW361" s="376"/>
      <c r="FX361" s="376"/>
      <c r="FY361" s="376"/>
      <c r="FZ361" s="376"/>
      <c r="GA361" s="376"/>
      <c r="GB361" s="376"/>
      <c r="GC361" s="376"/>
      <c r="GD361" s="376"/>
      <c r="GE361" s="376"/>
      <c r="GF361" s="376"/>
      <c r="GG361" s="376"/>
      <c r="GH361" s="376"/>
      <c r="GI361" s="376"/>
      <c r="GJ361" s="376"/>
      <c r="GK361" s="376"/>
      <c r="GL361" s="376"/>
      <c r="GM361" s="376"/>
      <c r="GN361" s="376"/>
      <c r="GO361" s="376"/>
      <c r="GP361" s="376"/>
      <c r="GQ361" s="376"/>
      <c r="GR361" s="376"/>
      <c r="GS361" s="376"/>
      <c r="GT361" s="376"/>
      <c r="GU361" s="376"/>
      <c r="GV361" s="376"/>
      <c r="GW361" s="376"/>
      <c r="GX361" s="376"/>
      <c r="GY361" s="376"/>
      <c r="GZ361" s="376"/>
      <c r="HA361" s="376"/>
      <c r="HB361" s="376"/>
      <c r="HC361" s="376"/>
      <c r="HD361" s="376"/>
      <c r="HE361" s="376"/>
      <c r="HF361" s="376"/>
      <c r="HG361" s="376"/>
      <c r="HH361" s="376"/>
      <c r="HI361" s="376"/>
      <c r="HJ361" s="376"/>
      <c r="HK361" s="376"/>
      <c r="HL361" s="376"/>
      <c r="HM361" s="376"/>
      <c r="HN361" s="376"/>
      <c r="HO361" s="376"/>
      <c r="HP361" s="376"/>
      <c r="HQ361" s="376"/>
      <c r="HR361" s="376"/>
      <c r="HS361" s="376"/>
      <c r="HT361" s="376"/>
      <c r="HU361" s="376"/>
      <c r="HV361" s="376"/>
      <c r="HW361" s="376"/>
      <c r="HX361" s="376"/>
      <c r="HY361" s="376"/>
      <c r="HZ361" s="376"/>
      <c r="IA361" s="376"/>
      <c r="IB361" s="376"/>
      <c r="IC361" s="376"/>
      <c r="ID361" s="376"/>
      <c r="IE361" s="376"/>
      <c r="IF361" s="376"/>
      <c r="IG361" s="376"/>
      <c r="IH361" s="376"/>
      <c r="II361" s="376"/>
      <c r="IJ361" s="376"/>
    </row>
    <row r="362" spans="1:244" s="377" customFormat="1" ht="15" customHeight="1" x14ac:dyDescent="0.4">
      <c r="A362" s="410"/>
      <c r="B362" s="371"/>
      <c r="C362" s="354"/>
      <c r="D362" s="355"/>
      <c r="E362" s="374"/>
      <c r="F362" s="374"/>
      <c r="G362" s="374"/>
      <c r="H362" s="374"/>
      <c r="I362" s="374"/>
      <c r="J362" s="374"/>
      <c r="K362" s="374"/>
      <c r="L362" s="374"/>
      <c r="M362" s="374"/>
      <c r="N362" s="374"/>
      <c r="O362" s="374"/>
      <c r="P362" s="374"/>
      <c r="Q362" s="374"/>
      <c r="R362" s="374"/>
      <c r="S362" s="374"/>
      <c r="T362" s="374"/>
      <c r="U362" s="374"/>
      <c r="V362" s="374"/>
      <c r="W362" s="374"/>
      <c r="X362" s="369"/>
      <c r="Y362" s="369"/>
      <c r="Z362" s="369"/>
      <c r="AA362" s="369"/>
      <c r="AB362" s="369"/>
      <c r="AC362" s="369"/>
      <c r="AD362" s="369"/>
      <c r="AE362" s="369"/>
      <c r="AF362" s="369"/>
      <c r="AG362" s="369"/>
      <c r="AH362" s="369"/>
      <c r="AI362" s="369"/>
      <c r="AJ362" s="369"/>
      <c r="AK362" s="369"/>
      <c r="AL362" s="369"/>
      <c r="AM362" s="369"/>
      <c r="AN362" s="369"/>
      <c r="AO362" s="369"/>
      <c r="AP362" s="369"/>
      <c r="AQ362" s="369"/>
      <c r="AR362" s="372"/>
      <c r="AS362" s="372"/>
      <c r="AT362" s="372"/>
      <c r="AU362" s="373"/>
      <c r="AV362" s="11"/>
      <c r="AW362" s="11"/>
      <c r="AX362" s="11"/>
      <c r="AY362" s="8"/>
      <c r="AZ362" s="8"/>
      <c r="BA362" s="8"/>
      <c r="BB362" s="8"/>
      <c r="BC362" s="11"/>
      <c r="BD362" s="11"/>
      <c r="BE362" s="11"/>
      <c r="BF362" s="11"/>
      <c r="BG362" s="11"/>
      <c r="BH362" s="11"/>
      <c r="BI362" s="11"/>
      <c r="BJ362" s="11"/>
      <c r="BK362" s="8"/>
      <c r="BL362" s="8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375"/>
      <c r="EQ362" s="376"/>
      <c r="ER362" s="376"/>
      <c r="ES362" s="376"/>
      <c r="ET362" s="376"/>
      <c r="EU362" s="376"/>
      <c r="EV362" s="376"/>
      <c r="EW362" s="376"/>
      <c r="EX362" s="376"/>
      <c r="EY362" s="376"/>
      <c r="EZ362" s="376"/>
      <c r="FA362" s="376"/>
      <c r="FB362" s="376"/>
      <c r="FC362" s="376"/>
      <c r="FD362" s="376"/>
      <c r="FE362" s="376"/>
      <c r="FF362" s="376"/>
      <c r="FG362" s="376"/>
      <c r="FH362" s="376"/>
      <c r="FI362" s="376"/>
      <c r="FJ362" s="376"/>
      <c r="FK362" s="376"/>
      <c r="FL362" s="376"/>
      <c r="FM362" s="376"/>
      <c r="FN362" s="376"/>
      <c r="FO362" s="376"/>
      <c r="FP362" s="376"/>
      <c r="FQ362" s="376"/>
      <c r="FR362" s="376"/>
      <c r="FS362" s="376"/>
      <c r="FT362" s="376"/>
      <c r="FU362" s="376"/>
      <c r="FV362" s="376"/>
      <c r="FW362" s="376"/>
      <c r="FX362" s="376"/>
      <c r="FY362" s="376"/>
      <c r="FZ362" s="376"/>
      <c r="GA362" s="376"/>
      <c r="GB362" s="376"/>
      <c r="GC362" s="376"/>
      <c r="GD362" s="376"/>
      <c r="GE362" s="376"/>
      <c r="GF362" s="376"/>
      <c r="GG362" s="376"/>
      <c r="GH362" s="376"/>
      <c r="GI362" s="376"/>
      <c r="GJ362" s="376"/>
      <c r="GK362" s="376"/>
      <c r="GL362" s="376"/>
      <c r="GM362" s="376"/>
      <c r="GN362" s="376"/>
      <c r="GO362" s="376"/>
      <c r="GP362" s="376"/>
      <c r="GQ362" s="376"/>
      <c r="GR362" s="376"/>
      <c r="GS362" s="376"/>
      <c r="GT362" s="376"/>
      <c r="GU362" s="376"/>
      <c r="GV362" s="376"/>
      <c r="GW362" s="376"/>
      <c r="GX362" s="376"/>
      <c r="GY362" s="376"/>
      <c r="GZ362" s="376"/>
      <c r="HA362" s="376"/>
      <c r="HB362" s="376"/>
      <c r="HC362" s="376"/>
      <c r="HD362" s="376"/>
      <c r="HE362" s="376"/>
      <c r="HF362" s="376"/>
      <c r="HG362" s="376"/>
      <c r="HH362" s="376"/>
      <c r="HI362" s="376"/>
      <c r="HJ362" s="376"/>
      <c r="HK362" s="376"/>
      <c r="HL362" s="376"/>
      <c r="HM362" s="376"/>
      <c r="HN362" s="376"/>
      <c r="HO362" s="376"/>
      <c r="HP362" s="376"/>
      <c r="HQ362" s="376"/>
      <c r="HR362" s="376"/>
      <c r="HS362" s="376"/>
      <c r="HT362" s="376"/>
      <c r="HU362" s="376"/>
      <c r="HV362" s="376"/>
      <c r="HW362" s="376"/>
      <c r="HX362" s="376"/>
      <c r="HY362" s="376"/>
      <c r="HZ362" s="376"/>
      <c r="IA362" s="376"/>
      <c r="IB362" s="376"/>
      <c r="IC362" s="376"/>
      <c r="ID362" s="376"/>
      <c r="IE362" s="376"/>
      <c r="IF362" s="376"/>
      <c r="IG362" s="376"/>
      <c r="IH362" s="376"/>
      <c r="II362" s="376"/>
      <c r="IJ362" s="376"/>
    </row>
    <row r="363" spans="1:244" s="377" customFormat="1" ht="15" customHeight="1" x14ac:dyDescent="0.4">
      <c r="A363" s="410"/>
      <c r="B363" s="371"/>
      <c r="C363" s="354"/>
      <c r="D363" s="355"/>
      <c r="E363" s="374"/>
      <c r="F363" s="374"/>
      <c r="G363" s="374"/>
      <c r="H363" s="374"/>
      <c r="I363" s="374"/>
      <c r="J363" s="374"/>
      <c r="K363" s="374"/>
      <c r="L363" s="374"/>
      <c r="M363" s="374"/>
      <c r="N363" s="374"/>
      <c r="O363" s="374"/>
      <c r="P363" s="374"/>
      <c r="Q363" s="374"/>
      <c r="R363" s="374"/>
      <c r="S363" s="374"/>
      <c r="T363" s="374"/>
      <c r="U363" s="374"/>
      <c r="V363" s="374"/>
      <c r="W363" s="374"/>
      <c r="X363" s="369"/>
      <c r="Y363" s="369"/>
      <c r="Z363" s="369"/>
      <c r="AA363" s="369"/>
      <c r="AB363" s="369"/>
      <c r="AC363" s="369"/>
      <c r="AD363" s="369"/>
      <c r="AE363" s="369"/>
      <c r="AF363" s="369"/>
      <c r="AG363" s="369"/>
      <c r="AH363" s="369"/>
      <c r="AI363" s="369"/>
      <c r="AJ363" s="369"/>
      <c r="AK363" s="369"/>
      <c r="AL363" s="369"/>
      <c r="AM363" s="369"/>
      <c r="AN363" s="369"/>
      <c r="AO363" s="369"/>
      <c r="AP363" s="369"/>
      <c r="AQ363" s="369"/>
      <c r="AR363" s="372"/>
      <c r="AS363" s="372"/>
      <c r="AT363" s="372"/>
      <c r="AU363" s="373"/>
      <c r="AV363" s="11"/>
      <c r="AW363" s="11"/>
      <c r="AX363" s="11"/>
      <c r="AY363" s="8"/>
      <c r="AZ363" s="8"/>
      <c r="BA363" s="8"/>
      <c r="BB363" s="8"/>
      <c r="BC363" s="11"/>
      <c r="BD363" s="11"/>
      <c r="BE363" s="11"/>
      <c r="BF363" s="11"/>
      <c r="BG363" s="11"/>
      <c r="BH363" s="11"/>
      <c r="BI363" s="11"/>
      <c r="BJ363" s="11"/>
      <c r="BK363" s="8"/>
      <c r="BL363" s="8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375"/>
      <c r="EQ363" s="376"/>
      <c r="ER363" s="376"/>
      <c r="ES363" s="376"/>
      <c r="ET363" s="376"/>
      <c r="EU363" s="376"/>
      <c r="EV363" s="376"/>
      <c r="EW363" s="376"/>
      <c r="EX363" s="376"/>
      <c r="EY363" s="376"/>
      <c r="EZ363" s="376"/>
      <c r="FA363" s="376"/>
      <c r="FB363" s="376"/>
      <c r="FC363" s="376"/>
      <c r="FD363" s="376"/>
      <c r="FE363" s="376"/>
      <c r="FF363" s="376"/>
      <c r="FG363" s="376"/>
      <c r="FH363" s="376"/>
      <c r="FI363" s="376"/>
      <c r="FJ363" s="376"/>
      <c r="FK363" s="376"/>
      <c r="FL363" s="376"/>
      <c r="FM363" s="376"/>
      <c r="FN363" s="376"/>
      <c r="FO363" s="376"/>
      <c r="FP363" s="376"/>
      <c r="FQ363" s="376"/>
      <c r="FR363" s="376"/>
      <c r="FS363" s="376"/>
      <c r="FT363" s="376"/>
      <c r="FU363" s="376"/>
      <c r="FV363" s="376"/>
      <c r="FW363" s="376"/>
      <c r="FX363" s="376"/>
      <c r="FY363" s="376"/>
      <c r="FZ363" s="376"/>
      <c r="GA363" s="376"/>
      <c r="GB363" s="376"/>
      <c r="GC363" s="376"/>
      <c r="GD363" s="376"/>
      <c r="GE363" s="376"/>
      <c r="GF363" s="376"/>
      <c r="GG363" s="376"/>
      <c r="GH363" s="376"/>
      <c r="GI363" s="376"/>
      <c r="GJ363" s="376"/>
      <c r="GK363" s="376"/>
      <c r="GL363" s="376"/>
      <c r="GM363" s="376"/>
      <c r="GN363" s="376"/>
      <c r="GO363" s="376"/>
      <c r="GP363" s="376"/>
      <c r="GQ363" s="376"/>
      <c r="GR363" s="376"/>
      <c r="GS363" s="376"/>
      <c r="GT363" s="376"/>
      <c r="GU363" s="376"/>
      <c r="GV363" s="376"/>
      <c r="GW363" s="376"/>
      <c r="GX363" s="376"/>
      <c r="GY363" s="376"/>
      <c r="GZ363" s="376"/>
      <c r="HA363" s="376"/>
      <c r="HB363" s="376"/>
      <c r="HC363" s="376"/>
      <c r="HD363" s="376"/>
      <c r="HE363" s="376"/>
      <c r="HF363" s="376"/>
      <c r="HG363" s="376"/>
      <c r="HH363" s="376"/>
      <c r="HI363" s="376"/>
      <c r="HJ363" s="376"/>
      <c r="HK363" s="376"/>
      <c r="HL363" s="376"/>
      <c r="HM363" s="376"/>
      <c r="HN363" s="376"/>
      <c r="HO363" s="376"/>
      <c r="HP363" s="376"/>
      <c r="HQ363" s="376"/>
      <c r="HR363" s="376"/>
      <c r="HS363" s="376"/>
      <c r="HT363" s="376"/>
      <c r="HU363" s="376"/>
      <c r="HV363" s="376"/>
      <c r="HW363" s="376"/>
      <c r="HX363" s="376"/>
      <c r="HY363" s="376"/>
      <c r="HZ363" s="376"/>
      <c r="IA363" s="376"/>
      <c r="IB363" s="376"/>
      <c r="IC363" s="376"/>
      <c r="ID363" s="376"/>
      <c r="IE363" s="376"/>
      <c r="IF363" s="376"/>
      <c r="IG363" s="376"/>
      <c r="IH363" s="376"/>
      <c r="II363" s="376"/>
      <c r="IJ363" s="376"/>
    </row>
    <row r="364" spans="1:244" s="377" customFormat="1" ht="15" customHeight="1" x14ac:dyDescent="0.4">
      <c r="A364" s="410"/>
      <c r="B364" s="371"/>
      <c r="C364" s="354"/>
      <c r="D364" s="355"/>
      <c r="E364" s="374"/>
      <c r="F364" s="374"/>
      <c r="G364" s="374"/>
      <c r="H364" s="374"/>
      <c r="I364" s="374"/>
      <c r="J364" s="374"/>
      <c r="K364" s="374"/>
      <c r="L364" s="374"/>
      <c r="M364" s="374"/>
      <c r="N364" s="374"/>
      <c r="O364" s="374"/>
      <c r="P364" s="374"/>
      <c r="Q364" s="374"/>
      <c r="R364" s="374"/>
      <c r="S364" s="374"/>
      <c r="T364" s="374"/>
      <c r="U364" s="374"/>
      <c r="V364" s="374"/>
      <c r="W364" s="374"/>
      <c r="X364" s="369"/>
      <c r="Y364" s="369"/>
      <c r="Z364" s="369"/>
      <c r="AA364" s="369"/>
      <c r="AB364" s="369"/>
      <c r="AC364" s="369"/>
      <c r="AD364" s="369"/>
      <c r="AE364" s="369"/>
      <c r="AF364" s="369"/>
      <c r="AG364" s="369"/>
      <c r="AH364" s="369"/>
      <c r="AI364" s="369"/>
      <c r="AJ364" s="369"/>
      <c r="AK364" s="369"/>
      <c r="AL364" s="369"/>
      <c r="AM364" s="369"/>
      <c r="AN364" s="369"/>
      <c r="AO364" s="369"/>
      <c r="AP364" s="369"/>
      <c r="AQ364" s="369"/>
      <c r="AR364" s="372"/>
      <c r="AS364" s="372"/>
      <c r="AT364" s="372"/>
      <c r="AU364" s="373"/>
      <c r="AV364" s="11"/>
      <c r="AW364" s="11"/>
      <c r="AX364" s="11"/>
      <c r="AY364" s="8"/>
      <c r="AZ364" s="8"/>
      <c r="BA364" s="8"/>
      <c r="BB364" s="8"/>
      <c r="BC364" s="11"/>
      <c r="BD364" s="11"/>
      <c r="BE364" s="11"/>
      <c r="BF364" s="11"/>
      <c r="BG364" s="11"/>
      <c r="BH364" s="11"/>
      <c r="BI364" s="11"/>
      <c r="BJ364" s="11"/>
      <c r="BK364" s="8"/>
      <c r="BL364" s="8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375"/>
      <c r="EQ364" s="376"/>
      <c r="ER364" s="376"/>
      <c r="ES364" s="376"/>
      <c r="ET364" s="376"/>
      <c r="EU364" s="376"/>
      <c r="EV364" s="376"/>
      <c r="EW364" s="376"/>
      <c r="EX364" s="376"/>
      <c r="EY364" s="376"/>
      <c r="EZ364" s="376"/>
      <c r="FA364" s="376"/>
      <c r="FB364" s="376"/>
      <c r="FC364" s="376"/>
      <c r="FD364" s="376"/>
      <c r="FE364" s="376"/>
      <c r="FF364" s="376"/>
      <c r="FG364" s="376"/>
      <c r="FH364" s="376"/>
      <c r="FI364" s="376"/>
      <c r="FJ364" s="376"/>
      <c r="FK364" s="376"/>
      <c r="FL364" s="376"/>
      <c r="FM364" s="376"/>
      <c r="FN364" s="376"/>
      <c r="FO364" s="376"/>
      <c r="FP364" s="376"/>
      <c r="FQ364" s="376"/>
      <c r="FR364" s="376"/>
      <c r="FS364" s="376"/>
      <c r="FT364" s="376"/>
      <c r="FU364" s="376"/>
      <c r="FV364" s="376"/>
      <c r="FW364" s="376"/>
      <c r="FX364" s="376"/>
      <c r="FY364" s="376"/>
      <c r="FZ364" s="376"/>
      <c r="GA364" s="376"/>
      <c r="GB364" s="376"/>
      <c r="GC364" s="376"/>
      <c r="GD364" s="376"/>
      <c r="GE364" s="376"/>
      <c r="GF364" s="376"/>
      <c r="GG364" s="376"/>
      <c r="GH364" s="376"/>
      <c r="GI364" s="376"/>
      <c r="GJ364" s="376"/>
      <c r="GK364" s="376"/>
      <c r="GL364" s="376"/>
      <c r="GM364" s="376"/>
      <c r="GN364" s="376"/>
      <c r="GO364" s="376"/>
      <c r="GP364" s="376"/>
      <c r="GQ364" s="376"/>
      <c r="GR364" s="376"/>
      <c r="GS364" s="376"/>
      <c r="GT364" s="376"/>
      <c r="GU364" s="376"/>
      <c r="GV364" s="376"/>
      <c r="GW364" s="376"/>
      <c r="GX364" s="376"/>
      <c r="GY364" s="376"/>
      <c r="GZ364" s="376"/>
      <c r="HA364" s="376"/>
      <c r="HB364" s="376"/>
      <c r="HC364" s="376"/>
      <c r="HD364" s="376"/>
      <c r="HE364" s="376"/>
      <c r="HF364" s="376"/>
      <c r="HG364" s="376"/>
      <c r="HH364" s="376"/>
      <c r="HI364" s="376"/>
      <c r="HJ364" s="376"/>
      <c r="HK364" s="376"/>
      <c r="HL364" s="376"/>
      <c r="HM364" s="376"/>
      <c r="HN364" s="376"/>
      <c r="HO364" s="376"/>
      <c r="HP364" s="376"/>
      <c r="HQ364" s="376"/>
      <c r="HR364" s="376"/>
      <c r="HS364" s="376"/>
      <c r="HT364" s="376"/>
      <c r="HU364" s="376"/>
      <c r="HV364" s="376"/>
      <c r="HW364" s="376"/>
      <c r="HX364" s="376"/>
      <c r="HY364" s="376"/>
      <c r="HZ364" s="376"/>
      <c r="IA364" s="376"/>
      <c r="IB364" s="376"/>
      <c r="IC364" s="376"/>
      <c r="ID364" s="376"/>
      <c r="IE364" s="376"/>
      <c r="IF364" s="376"/>
      <c r="IG364" s="376"/>
      <c r="IH364" s="376"/>
      <c r="II364" s="376"/>
      <c r="IJ364" s="376"/>
    </row>
    <row r="365" spans="1:244" s="377" customFormat="1" ht="15" customHeight="1" x14ac:dyDescent="0.4">
      <c r="A365" s="410"/>
      <c r="B365" s="371"/>
      <c r="C365" s="354"/>
      <c r="D365" s="355"/>
      <c r="E365" s="374"/>
      <c r="F365" s="374"/>
      <c r="G365" s="374"/>
      <c r="H365" s="374"/>
      <c r="I365" s="374"/>
      <c r="J365" s="374"/>
      <c r="K365" s="374"/>
      <c r="L365" s="374"/>
      <c r="M365" s="374"/>
      <c r="N365" s="374"/>
      <c r="O365" s="374"/>
      <c r="P365" s="374"/>
      <c r="Q365" s="374"/>
      <c r="R365" s="374"/>
      <c r="S365" s="374"/>
      <c r="T365" s="374"/>
      <c r="U365" s="374"/>
      <c r="V365" s="374"/>
      <c r="W365" s="374"/>
      <c r="X365" s="369"/>
      <c r="Y365" s="369"/>
      <c r="Z365" s="369"/>
      <c r="AA365" s="369"/>
      <c r="AB365" s="369"/>
      <c r="AC365" s="369"/>
      <c r="AD365" s="369"/>
      <c r="AE365" s="369"/>
      <c r="AF365" s="369"/>
      <c r="AG365" s="369"/>
      <c r="AH365" s="369"/>
      <c r="AI365" s="369"/>
      <c r="AJ365" s="369"/>
      <c r="AK365" s="369"/>
      <c r="AL365" s="369"/>
      <c r="AM365" s="369"/>
      <c r="AN365" s="369"/>
      <c r="AO365" s="369"/>
      <c r="AP365" s="369"/>
      <c r="AQ365" s="369"/>
      <c r="AR365" s="372"/>
      <c r="AS365" s="372"/>
      <c r="AT365" s="372"/>
      <c r="AU365" s="373"/>
      <c r="AV365" s="11"/>
      <c r="AW365" s="11"/>
      <c r="AX365" s="11"/>
      <c r="AY365" s="8"/>
      <c r="AZ365" s="8"/>
      <c r="BA365" s="8"/>
      <c r="BB365" s="8"/>
      <c r="BC365" s="11"/>
      <c r="BD365" s="11"/>
      <c r="BE365" s="11"/>
      <c r="BF365" s="11"/>
      <c r="BG365" s="11"/>
      <c r="BH365" s="11"/>
      <c r="BI365" s="11"/>
      <c r="BJ365" s="11"/>
      <c r="BK365" s="8"/>
      <c r="BL365" s="8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375"/>
      <c r="EQ365" s="376"/>
      <c r="ER365" s="376"/>
      <c r="ES365" s="376"/>
      <c r="ET365" s="376"/>
      <c r="EU365" s="376"/>
      <c r="EV365" s="376"/>
      <c r="EW365" s="376"/>
      <c r="EX365" s="376"/>
      <c r="EY365" s="376"/>
      <c r="EZ365" s="376"/>
      <c r="FA365" s="376"/>
      <c r="FB365" s="376"/>
      <c r="FC365" s="376"/>
      <c r="FD365" s="376"/>
      <c r="FE365" s="376"/>
      <c r="FF365" s="376"/>
      <c r="FG365" s="376"/>
      <c r="FH365" s="376"/>
      <c r="FI365" s="376"/>
      <c r="FJ365" s="376"/>
      <c r="FK365" s="376"/>
      <c r="FL365" s="376"/>
      <c r="FM365" s="376"/>
      <c r="FN365" s="376"/>
      <c r="FO365" s="376"/>
      <c r="FP365" s="376"/>
      <c r="FQ365" s="376"/>
      <c r="FR365" s="376"/>
      <c r="FS365" s="376"/>
      <c r="FT365" s="376"/>
      <c r="FU365" s="376"/>
      <c r="FV365" s="376"/>
      <c r="FW365" s="376"/>
      <c r="FX365" s="376"/>
      <c r="FY365" s="376"/>
      <c r="FZ365" s="376"/>
      <c r="GA365" s="376"/>
      <c r="GB365" s="376"/>
      <c r="GC365" s="376"/>
      <c r="GD365" s="376"/>
      <c r="GE365" s="376"/>
      <c r="GF365" s="376"/>
      <c r="GG365" s="376"/>
      <c r="GH365" s="376"/>
      <c r="GI365" s="376"/>
      <c r="GJ365" s="376"/>
      <c r="GK365" s="376"/>
      <c r="GL365" s="376"/>
      <c r="GM365" s="376"/>
      <c r="GN365" s="376"/>
      <c r="GO365" s="376"/>
      <c r="GP365" s="376"/>
      <c r="GQ365" s="376"/>
      <c r="GR365" s="376"/>
      <c r="GS365" s="376"/>
      <c r="GT365" s="376"/>
      <c r="GU365" s="376"/>
      <c r="GV365" s="376"/>
      <c r="GW365" s="376"/>
      <c r="GX365" s="376"/>
      <c r="GY365" s="376"/>
      <c r="GZ365" s="376"/>
      <c r="HA365" s="376"/>
      <c r="HB365" s="376"/>
      <c r="HC365" s="376"/>
      <c r="HD365" s="376"/>
      <c r="HE365" s="376"/>
      <c r="HF365" s="376"/>
      <c r="HG365" s="376"/>
      <c r="HH365" s="376"/>
      <c r="HI365" s="376"/>
      <c r="HJ365" s="376"/>
      <c r="HK365" s="376"/>
      <c r="HL365" s="376"/>
      <c r="HM365" s="376"/>
      <c r="HN365" s="376"/>
      <c r="HO365" s="376"/>
      <c r="HP365" s="376"/>
      <c r="HQ365" s="376"/>
      <c r="HR365" s="376"/>
      <c r="HS365" s="376"/>
      <c r="HT365" s="376"/>
      <c r="HU365" s="376"/>
      <c r="HV365" s="376"/>
      <c r="HW365" s="376"/>
      <c r="HX365" s="376"/>
      <c r="HY365" s="376"/>
      <c r="HZ365" s="376"/>
      <c r="IA365" s="376"/>
      <c r="IB365" s="376"/>
      <c r="IC365" s="376"/>
      <c r="ID365" s="376"/>
      <c r="IE365" s="376"/>
      <c r="IF365" s="376"/>
      <c r="IG365" s="376"/>
      <c r="IH365" s="376"/>
      <c r="II365" s="376"/>
      <c r="IJ365" s="376"/>
    </row>
    <row r="366" spans="1:244" s="377" customFormat="1" ht="15" customHeight="1" x14ac:dyDescent="0.4">
      <c r="A366" s="410"/>
      <c r="B366" s="371"/>
      <c r="C366" s="354"/>
      <c r="D366" s="355"/>
      <c r="E366" s="374"/>
      <c r="F366" s="374"/>
      <c r="G366" s="374"/>
      <c r="H366" s="374"/>
      <c r="I366" s="374"/>
      <c r="J366" s="374"/>
      <c r="K366" s="374"/>
      <c r="L366" s="374"/>
      <c r="M366" s="374"/>
      <c r="N366" s="374"/>
      <c r="O366" s="374"/>
      <c r="P366" s="374"/>
      <c r="Q366" s="374"/>
      <c r="R366" s="374"/>
      <c r="S366" s="374"/>
      <c r="T366" s="374"/>
      <c r="U366" s="374"/>
      <c r="V366" s="374"/>
      <c r="W366" s="374"/>
      <c r="X366" s="369"/>
      <c r="Y366" s="369"/>
      <c r="Z366" s="369"/>
      <c r="AA366" s="369"/>
      <c r="AB366" s="369"/>
      <c r="AC366" s="369"/>
      <c r="AD366" s="369"/>
      <c r="AE366" s="369"/>
      <c r="AF366" s="369"/>
      <c r="AG366" s="369"/>
      <c r="AH366" s="369"/>
      <c r="AI366" s="369"/>
      <c r="AJ366" s="369"/>
      <c r="AK366" s="369"/>
      <c r="AL366" s="369"/>
      <c r="AM366" s="369"/>
      <c r="AN366" s="369"/>
      <c r="AO366" s="369"/>
      <c r="AP366" s="369"/>
      <c r="AQ366" s="369"/>
      <c r="AR366" s="372"/>
      <c r="AS366" s="372"/>
      <c r="AT366" s="372"/>
      <c r="AU366" s="373"/>
      <c r="AV366" s="11"/>
      <c r="AW366" s="11"/>
      <c r="AX366" s="11"/>
      <c r="AY366" s="8"/>
      <c r="AZ366" s="8"/>
      <c r="BA366" s="8"/>
      <c r="BB366" s="8"/>
      <c r="BC366" s="11"/>
      <c r="BD366" s="11"/>
      <c r="BE366" s="11"/>
      <c r="BF366" s="11"/>
      <c r="BG366" s="11"/>
      <c r="BH366" s="11"/>
      <c r="BI366" s="11"/>
      <c r="BJ366" s="11"/>
      <c r="BK366" s="8"/>
      <c r="BL366" s="8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375"/>
      <c r="EQ366" s="376"/>
      <c r="ER366" s="376"/>
      <c r="ES366" s="376"/>
      <c r="ET366" s="376"/>
      <c r="EU366" s="376"/>
      <c r="EV366" s="376"/>
      <c r="EW366" s="376"/>
      <c r="EX366" s="376"/>
      <c r="EY366" s="376"/>
      <c r="EZ366" s="376"/>
      <c r="FA366" s="376"/>
      <c r="FB366" s="376"/>
      <c r="FC366" s="376"/>
      <c r="FD366" s="376"/>
      <c r="FE366" s="376"/>
      <c r="FF366" s="376"/>
      <c r="FG366" s="376"/>
      <c r="FH366" s="376"/>
      <c r="FI366" s="376"/>
      <c r="FJ366" s="376"/>
      <c r="FK366" s="376"/>
      <c r="FL366" s="376"/>
      <c r="FM366" s="376"/>
      <c r="FN366" s="376"/>
      <c r="FO366" s="376"/>
      <c r="FP366" s="376"/>
      <c r="FQ366" s="376"/>
      <c r="FR366" s="376"/>
      <c r="FS366" s="376"/>
      <c r="FT366" s="376"/>
      <c r="FU366" s="376"/>
      <c r="FV366" s="376"/>
      <c r="FW366" s="376"/>
      <c r="FX366" s="376"/>
      <c r="FY366" s="376"/>
      <c r="FZ366" s="376"/>
      <c r="GA366" s="376"/>
      <c r="GB366" s="376"/>
      <c r="GC366" s="376"/>
      <c r="GD366" s="376"/>
      <c r="GE366" s="376"/>
      <c r="GF366" s="376"/>
      <c r="GG366" s="376"/>
      <c r="GH366" s="376"/>
      <c r="GI366" s="376"/>
      <c r="GJ366" s="376"/>
      <c r="GK366" s="376"/>
      <c r="GL366" s="376"/>
      <c r="GM366" s="376"/>
      <c r="GN366" s="376"/>
      <c r="GO366" s="376"/>
      <c r="GP366" s="376"/>
      <c r="GQ366" s="376"/>
      <c r="GR366" s="376"/>
      <c r="GS366" s="376"/>
      <c r="GT366" s="376"/>
      <c r="GU366" s="376"/>
      <c r="GV366" s="376"/>
      <c r="GW366" s="376"/>
      <c r="GX366" s="376"/>
      <c r="GY366" s="376"/>
      <c r="GZ366" s="376"/>
      <c r="HA366" s="376"/>
      <c r="HB366" s="376"/>
      <c r="HC366" s="376"/>
      <c r="HD366" s="376"/>
      <c r="HE366" s="376"/>
      <c r="HF366" s="376"/>
      <c r="HG366" s="376"/>
      <c r="HH366" s="376"/>
      <c r="HI366" s="376"/>
      <c r="HJ366" s="376"/>
      <c r="HK366" s="376"/>
      <c r="HL366" s="376"/>
      <c r="HM366" s="376"/>
      <c r="HN366" s="376"/>
      <c r="HO366" s="376"/>
      <c r="HP366" s="376"/>
      <c r="HQ366" s="376"/>
      <c r="HR366" s="376"/>
      <c r="HS366" s="376"/>
      <c r="HT366" s="376"/>
      <c r="HU366" s="376"/>
      <c r="HV366" s="376"/>
      <c r="HW366" s="376"/>
      <c r="HX366" s="376"/>
      <c r="HY366" s="376"/>
      <c r="HZ366" s="376"/>
      <c r="IA366" s="376"/>
      <c r="IB366" s="376"/>
      <c r="IC366" s="376"/>
      <c r="ID366" s="376"/>
      <c r="IE366" s="376"/>
      <c r="IF366" s="376"/>
      <c r="IG366" s="376"/>
      <c r="IH366" s="376"/>
      <c r="II366" s="376"/>
      <c r="IJ366" s="376"/>
    </row>
    <row r="367" spans="1:244" s="377" customFormat="1" ht="15" customHeight="1" x14ac:dyDescent="0.4">
      <c r="A367" s="410"/>
      <c r="B367" s="371"/>
      <c r="C367" s="354"/>
      <c r="D367" s="355"/>
      <c r="E367" s="374"/>
      <c r="F367" s="374"/>
      <c r="G367" s="374"/>
      <c r="H367" s="374"/>
      <c r="I367" s="374"/>
      <c r="J367" s="374"/>
      <c r="K367" s="374"/>
      <c r="L367" s="374"/>
      <c r="M367" s="374"/>
      <c r="N367" s="374"/>
      <c r="O367" s="374"/>
      <c r="P367" s="374"/>
      <c r="Q367" s="374"/>
      <c r="R367" s="374"/>
      <c r="S367" s="374"/>
      <c r="T367" s="374"/>
      <c r="U367" s="374"/>
      <c r="V367" s="374"/>
      <c r="W367" s="374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69"/>
      <c r="AI367" s="369"/>
      <c r="AJ367" s="369"/>
      <c r="AK367" s="369"/>
      <c r="AL367" s="369"/>
      <c r="AM367" s="369"/>
      <c r="AN367" s="369"/>
      <c r="AO367" s="369"/>
      <c r="AP367" s="369"/>
      <c r="AQ367" s="369"/>
      <c r="AR367" s="372"/>
      <c r="AS367" s="372"/>
      <c r="AT367" s="372"/>
      <c r="AU367" s="373"/>
      <c r="AV367" s="11"/>
      <c r="AW367" s="11"/>
      <c r="AX367" s="11"/>
      <c r="AY367" s="8"/>
      <c r="AZ367" s="8"/>
      <c r="BA367" s="8"/>
      <c r="BB367" s="8"/>
      <c r="BC367" s="11"/>
      <c r="BD367" s="11"/>
      <c r="BE367" s="11"/>
      <c r="BF367" s="11"/>
      <c r="BG367" s="11"/>
      <c r="BH367" s="11"/>
      <c r="BI367" s="11"/>
      <c r="BJ367" s="11"/>
      <c r="BK367" s="8"/>
      <c r="BL367" s="8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375"/>
      <c r="EQ367" s="376"/>
      <c r="ER367" s="376"/>
      <c r="ES367" s="376"/>
      <c r="ET367" s="376"/>
      <c r="EU367" s="376"/>
      <c r="EV367" s="376"/>
      <c r="EW367" s="376"/>
      <c r="EX367" s="376"/>
      <c r="EY367" s="376"/>
      <c r="EZ367" s="376"/>
      <c r="FA367" s="376"/>
      <c r="FB367" s="376"/>
      <c r="FC367" s="376"/>
      <c r="FD367" s="376"/>
      <c r="FE367" s="376"/>
      <c r="FF367" s="376"/>
      <c r="FG367" s="376"/>
      <c r="FH367" s="376"/>
      <c r="FI367" s="376"/>
      <c r="FJ367" s="376"/>
      <c r="FK367" s="376"/>
      <c r="FL367" s="376"/>
      <c r="FM367" s="376"/>
      <c r="FN367" s="376"/>
      <c r="FO367" s="376"/>
      <c r="FP367" s="376"/>
      <c r="FQ367" s="376"/>
      <c r="FR367" s="376"/>
      <c r="FS367" s="376"/>
      <c r="FT367" s="376"/>
      <c r="FU367" s="376"/>
      <c r="FV367" s="376"/>
      <c r="FW367" s="376"/>
      <c r="FX367" s="376"/>
      <c r="FY367" s="376"/>
      <c r="FZ367" s="376"/>
      <c r="GA367" s="376"/>
      <c r="GB367" s="376"/>
      <c r="GC367" s="376"/>
      <c r="GD367" s="376"/>
      <c r="GE367" s="376"/>
      <c r="GF367" s="376"/>
      <c r="GG367" s="376"/>
      <c r="GH367" s="376"/>
      <c r="GI367" s="376"/>
      <c r="GJ367" s="376"/>
      <c r="GK367" s="376"/>
      <c r="GL367" s="376"/>
      <c r="GM367" s="376"/>
      <c r="GN367" s="376"/>
      <c r="GO367" s="376"/>
      <c r="GP367" s="376"/>
      <c r="GQ367" s="376"/>
      <c r="GR367" s="376"/>
      <c r="GS367" s="376"/>
      <c r="GT367" s="376"/>
      <c r="GU367" s="376"/>
      <c r="GV367" s="376"/>
      <c r="GW367" s="376"/>
      <c r="GX367" s="376"/>
      <c r="GY367" s="376"/>
      <c r="GZ367" s="376"/>
      <c r="HA367" s="376"/>
      <c r="HB367" s="376"/>
      <c r="HC367" s="376"/>
      <c r="HD367" s="376"/>
      <c r="HE367" s="376"/>
      <c r="HF367" s="376"/>
      <c r="HG367" s="376"/>
      <c r="HH367" s="376"/>
      <c r="HI367" s="376"/>
      <c r="HJ367" s="376"/>
      <c r="HK367" s="376"/>
      <c r="HL367" s="376"/>
      <c r="HM367" s="376"/>
      <c r="HN367" s="376"/>
      <c r="HO367" s="376"/>
      <c r="HP367" s="376"/>
      <c r="HQ367" s="376"/>
      <c r="HR367" s="376"/>
      <c r="HS367" s="376"/>
      <c r="HT367" s="376"/>
      <c r="HU367" s="376"/>
      <c r="HV367" s="376"/>
      <c r="HW367" s="376"/>
      <c r="HX367" s="376"/>
      <c r="HY367" s="376"/>
      <c r="HZ367" s="376"/>
      <c r="IA367" s="376"/>
      <c r="IB367" s="376"/>
      <c r="IC367" s="376"/>
      <c r="ID367" s="376"/>
      <c r="IE367" s="376"/>
      <c r="IF367" s="376"/>
      <c r="IG367" s="376"/>
      <c r="IH367" s="376"/>
      <c r="II367" s="376"/>
      <c r="IJ367" s="376"/>
    </row>
    <row r="368" spans="1:244" s="377" customFormat="1" ht="15" customHeight="1" x14ac:dyDescent="0.4">
      <c r="A368" s="410"/>
      <c r="B368" s="371"/>
      <c r="C368" s="354"/>
      <c r="D368" s="355"/>
      <c r="E368" s="374"/>
      <c r="F368" s="374"/>
      <c r="G368" s="374"/>
      <c r="H368" s="374"/>
      <c r="I368" s="374"/>
      <c r="J368" s="374"/>
      <c r="K368" s="374"/>
      <c r="L368" s="374"/>
      <c r="M368" s="374"/>
      <c r="N368" s="374"/>
      <c r="O368" s="374"/>
      <c r="P368" s="374"/>
      <c r="Q368" s="374"/>
      <c r="R368" s="374"/>
      <c r="S368" s="374"/>
      <c r="T368" s="374"/>
      <c r="U368" s="374"/>
      <c r="V368" s="374"/>
      <c r="W368" s="374"/>
      <c r="X368" s="369"/>
      <c r="Y368" s="369"/>
      <c r="Z368" s="369"/>
      <c r="AA368" s="369"/>
      <c r="AB368" s="369"/>
      <c r="AC368" s="369"/>
      <c r="AD368" s="369"/>
      <c r="AE368" s="369"/>
      <c r="AF368" s="369"/>
      <c r="AG368" s="369"/>
      <c r="AH368" s="369"/>
      <c r="AI368" s="369"/>
      <c r="AJ368" s="369"/>
      <c r="AK368" s="369"/>
      <c r="AL368" s="369"/>
      <c r="AM368" s="369"/>
      <c r="AN368" s="369"/>
      <c r="AO368" s="369"/>
      <c r="AP368" s="369"/>
      <c r="AQ368" s="369"/>
      <c r="AR368" s="372"/>
      <c r="AS368" s="372"/>
      <c r="AT368" s="372"/>
      <c r="AU368" s="373"/>
      <c r="AV368" s="11"/>
      <c r="AW368" s="11"/>
      <c r="AX368" s="11"/>
      <c r="AY368" s="8"/>
      <c r="AZ368" s="8"/>
      <c r="BA368" s="8"/>
      <c r="BB368" s="8"/>
      <c r="BC368" s="11"/>
      <c r="BD368" s="11"/>
      <c r="BE368" s="11"/>
      <c r="BF368" s="11"/>
      <c r="BG368" s="11"/>
      <c r="BH368" s="11"/>
      <c r="BI368" s="11"/>
      <c r="BJ368" s="11"/>
      <c r="BK368" s="8"/>
      <c r="BL368" s="8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375"/>
      <c r="EQ368" s="376"/>
      <c r="ER368" s="376"/>
      <c r="ES368" s="376"/>
      <c r="ET368" s="376"/>
      <c r="EU368" s="376"/>
      <c r="EV368" s="376"/>
      <c r="EW368" s="376"/>
      <c r="EX368" s="376"/>
      <c r="EY368" s="376"/>
      <c r="EZ368" s="376"/>
      <c r="FA368" s="376"/>
      <c r="FB368" s="376"/>
      <c r="FC368" s="376"/>
      <c r="FD368" s="376"/>
      <c r="FE368" s="376"/>
      <c r="FF368" s="376"/>
      <c r="FG368" s="376"/>
      <c r="FH368" s="376"/>
      <c r="FI368" s="376"/>
      <c r="FJ368" s="376"/>
      <c r="FK368" s="376"/>
      <c r="FL368" s="376"/>
      <c r="FM368" s="376"/>
      <c r="FN368" s="376"/>
      <c r="FO368" s="376"/>
      <c r="FP368" s="376"/>
      <c r="FQ368" s="376"/>
      <c r="FR368" s="376"/>
      <c r="FS368" s="376"/>
      <c r="FT368" s="376"/>
      <c r="FU368" s="376"/>
      <c r="FV368" s="376"/>
      <c r="FW368" s="376"/>
      <c r="FX368" s="376"/>
      <c r="FY368" s="376"/>
      <c r="FZ368" s="376"/>
      <c r="GA368" s="376"/>
      <c r="GB368" s="376"/>
      <c r="GC368" s="376"/>
      <c r="GD368" s="376"/>
      <c r="GE368" s="376"/>
      <c r="GF368" s="376"/>
      <c r="GG368" s="376"/>
      <c r="GH368" s="376"/>
      <c r="GI368" s="376"/>
      <c r="GJ368" s="376"/>
      <c r="GK368" s="376"/>
      <c r="GL368" s="376"/>
      <c r="GM368" s="376"/>
      <c r="GN368" s="376"/>
      <c r="GO368" s="376"/>
      <c r="GP368" s="376"/>
      <c r="GQ368" s="376"/>
      <c r="GR368" s="376"/>
      <c r="GS368" s="376"/>
      <c r="GT368" s="376"/>
      <c r="GU368" s="376"/>
      <c r="GV368" s="376"/>
      <c r="GW368" s="376"/>
      <c r="GX368" s="376"/>
      <c r="GY368" s="376"/>
      <c r="GZ368" s="376"/>
      <c r="HA368" s="376"/>
      <c r="HB368" s="376"/>
      <c r="HC368" s="376"/>
      <c r="HD368" s="376"/>
      <c r="HE368" s="376"/>
      <c r="HF368" s="376"/>
      <c r="HG368" s="376"/>
      <c r="HH368" s="376"/>
      <c r="HI368" s="376"/>
      <c r="HJ368" s="376"/>
      <c r="HK368" s="376"/>
      <c r="HL368" s="376"/>
      <c r="HM368" s="376"/>
      <c r="HN368" s="376"/>
      <c r="HO368" s="376"/>
      <c r="HP368" s="376"/>
      <c r="HQ368" s="376"/>
      <c r="HR368" s="376"/>
      <c r="HS368" s="376"/>
      <c r="HT368" s="376"/>
      <c r="HU368" s="376"/>
      <c r="HV368" s="376"/>
      <c r="HW368" s="376"/>
      <c r="HX368" s="376"/>
      <c r="HY368" s="376"/>
      <c r="HZ368" s="376"/>
      <c r="IA368" s="376"/>
      <c r="IB368" s="376"/>
      <c r="IC368" s="376"/>
      <c r="ID368" s="376"/>
      <c r="IE368" s="376"/>
      <c r="IF368" s="376"/>
      <c r="IG368" s="376"/>
      <c r="IH368" s="376"/>
      <c r="II368" s="376"/>
      <c r="IJ368" s="376"/>
    </row>
    <row r="369" spans="1:244" s="377" customFormat="1" ht="15" customHeight="1" x14ac:dyDescent="0.4">
      <c r="A369" s="410"/>
      <c r="B369" s="371"/>
      <c r="C369" s="354"/>
      <c r="D369" s="355"/>
      <c r="E369" s="374"/>
      <c r="F369" s="374"/>
      <c r="G369" s="374"/>
      <c r="H369" s="374"/>
      <c r="I369" s="374"/>
      <c r="J369" s="374"/>
      <c r="K369" s="374"/>
      <c r="L369" s="374"/>
      <c r="M369" s="374"/>
      <c r="N369" s="374"/>
      <c r="O369" s="374"/>
      <c r="P369" s="374"/>
      <c r="Q369" s="374"/>
      <c r="R369" s="374"/>
      <c r="S369" s="374"/>
      <c r="T369" s="374"/>
      <c r="U369" s="374"/>
      <c r="V369" s="374"/>
      <c r="W369" s="374"/>
      <c r="X369" s="369"/>
      <c r="Y369" s="369"/>
      <c r="Z369" s="369"/>
      <c r="AA369" s="369"/>
      <c r="AB369" s="369"/>
      <c r="AC369" s="369"/>
      <c r="AD369" s="369"/>
      <c r="AE369" s="369"/>
      <c r="AF369" s="369"/>
      <c r="AG369" s="369"/>
      <c r="AH369" s="369"/>
      <c r="AI369" s="369"/>
      <c r="AJ369" s="369"/>
      <c r="AK369" s="369"/>
      <c r="AL369" s="369"/>
      <c r="AM369" s="369"/>
      <c r="AN369" s="369"/>
      <c r="AO369" s="369"/>
      <c r="AP369" s="369"/>
      <c r="AQ369" s="369"/>
      <c r="AR369" s="372"/>
      <c r="AS369" s="372"/>
      <c r="AT369" s="372"/>
      <c r="AU369" s="373"/>
      <c r="AV369" s="11"/>
      <c r="AW369" s="11"/>
      <c r="AX369" s="11"/>
      <c r="AY369" s="8"/>
      <c r="AZ369" s="8"/>
      <c r="BA369" s="8"/>
      <c r="BB369" s="8"/>
      <c r="BC369" s="11"/>
      <c r="BD369" s="11"/>
      <c r="BE369" s="11"/>
      <c r="BF369" s="11"/>
      <c r="BG369" s="11"/>
      <c r="BH369" s="11"/>
      <c r="BI369" s="11"/>
      <c r="BJ369" s="11"/>
      <c r="BK369" s="8"/>
      <c r="BL369" s="8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375"/>
      <c r="EQ369" s="376"/>
      <c r="ER369" s="376"/>
      <c r="ES369" s="376"/>
      <c r="ET369" s="376"/>
      <c r="EU369" s="376"/>
      <c r="EV369" s="376"/>
      <c r="EW369" s="376"/>
      <c r="EX369" s="376"/>
      <c r="EY369" s="376"/>
      <c r="EZ369" s="376"/>
      <c r="FA369" s="376"/>
      <c r="FB369" s="376"/>
      <c r="FC369" s="376"/>
      <c r="FD369" s="376"/>
      <c r="FE369" s="376"/>
      <c r="FF369" s="376"/>
      <c r="FG369" s="376"/>
      <c r="FH369" s="376"/>
      <c r="FI369" s="376"/>
      <c r="FJ369" s="376"/>
      <c r="FK369" s="376"/>
      <c r="FL369" s="376"/>
      <c r="FM369" s="376"/>
      <c r="FN369" s="376"/>
      <c r="FO369" s="376"/>
      <c r="FP369" s="376"/>
      <c r="FQ369" s="376"/>
      <c r="FR369" s="376"/>
      <c r="FS369" s="376"/>
      <c r="FT369" s="376"/>
      <c r="FU369" s="376"/>
      <c r="FV369" s="376"/>
      <c r="FW369" s="376"/>
      <c r="FX369" s="376"/>
      <c r="FY369" s="376"/>
      <c r="FZ369" s="376"/>
      <c r="GA369" s="376"/>
      <c r="GB369" s="376"/>
      <c r="GC369" s="376"/>
      <c r="GD369" s="376"/>
      <c r="GE369" s="376"/>
      <c r="GF369" s="376"/>
      <c r="GG369" s="376"/>
      <c r="GH369" s="376"/>
      <c r="GI369" s="376"/>
      <c r="GJ369" s="376"/>
      <c r="GK369" s="376"/>
      <c r="GL369" s="376"/>
      <c r="GM369" s="376"/>
      <c r="GN369" s="376"/>
      <c r="GO369" s="376"/>
      <c r="GP369" s="376"/>
      <c r="GQ369" s="376"/>
      <c r="GR369" s="376"/>
      <c r="GS369" s="376"/>
      <c r="GT369" s="376"/>
      <c r="GU369" s="376"/>
      <c r="GV369" s="376"/>
      <c r="GW369" s="376"/>
      <c r="GX369" s="376"/>
      <c r="GY369" s="376"/>
      <c r="GZ369" s="376"/>
      <c r="HA369" s="376"/>
      <c r="HB369" s="376"/>
      <c r="HC369" s="376"/>
      <c r="HD369" s="376"/>
      <c r="HE369" s="376"/>
      <c r="HF369" s="376"/>
      <c r="HG369" s="376"/>
      <c r="HH369" s="376"/>
      <c r="HI369" s="376"/>
      <c r="HJ369" s="376"/>
      <c r="HK369" s="376"/>
      <c r="HL369" s="376"/>
      <c r="HM369" s="376"/>
      <c r="HN369" s="376"/>
      <c r="HO369" s="376"/>
      <c r="HP369" s="376"/>
      <c r="HQ369" s="376"/>
      <c r="HR369" s="376"/>
      <c r="HS369" s="376"/>
      <c r="HT369" s="376"/>
      <c r="HU369" s="376"/>
      <c r="HV369" s="376"/>
      <c r="HW369" s="376"/>
      <c r="HX369" s="376"/>
      <c r="HY369" s="376"/>
      <c r="HZ369" s="376"/>
      <c r="IA369" s="376"/>
      <c r="IB369" s="376"/>
      <c r="IC369" s="376"/>
      <c r="ID369" s="376"/>
      <c r="IE369" s="376"/>
      <c r="IF369" s="376"/>
      <c r="IG369" s="376"/>
      <c r="IH369" s="376"/>
      <c r="II369" s="376"/>
      <c r="IJ369" s="376"/>
    </row>
    <row r="370" spans="1:244" s="377" customFormat="1" ht="15" customHeight="1" x14ac:dyDescent="0.4">
      <c r="A370" s="410"/>
      <c r="B370" s="371"/>
      <c r="C370" s="354"/>
      <c r="D370" s="355"/>
      <c r="E370" s="374"/>
      <c r="F370" s="374"/>
      <c r="G370" s="374"/>
      <c r="H370" s="374"/>
      <c r="I370" s="374"/>
      <c r="J370" s="374"/>
      <c r="K370" s="374"/>
      <c r="L370" s="374"/>
      <c r="M370" s="374"/>
      <c r="N370" s="374"/>
      <c r="O370" s="374"/>
      <c r="P370" s="374"/>
      <c r="Q370" s="374"/>
      <c r="R370" s="374"/>
      <c r="S370" s="374"/>
      <c r="T370" s="374"/>
      <c r="U370" s="374"/>
      <c r="V370" s="374"/>
      <c r="W370" s="374"/>
      <c r="X370" s="369"/>
      <c r="Y370" s="369"/>
      <c r="Z370" s="369"/>
      <c r="AA370" s="369"/>
      <c r="AB370" s="369"/>
      <c r="AC370" s="369"/>
      <c r="AD370" s="369"/>
      <c r="AE370" s="369"/>
      <c r="AF370" s="369"/>
      <c r="AG370" s="369"/>
      <c r="AH370" s="369"/>
      <c r="AI370" s="369"/>
      <c r="AJ370" s="369"/>
      <c r="AK370" s="369"/>
      <c r="AL370" s="369"/>
      <c r="AM370" s="369"/>
      <c r="AN370" s="369"/>
      <c r="AO370" s="369"/>
      <c r="AP370" s="369"/>
      <c r="AQ370" s="369"/>
      <c r="AR370" s="372"/>
      <c r="AS370" s="372"/>
      <c r="AT370" s="372"/>
      <c r="AU370" s="373"/>
      <c r="AV370" s="11"/>
      <c r="AW370" s="11"/>
      <c r="AX370" s="11"/>
      <c r="AY370" s="8"/>
      <c r="AZ370" s="8"/>
      <c r="BA370" s="8"/>
      <c r="BB370" s="8"/>
      <c r="BC370" s="11"/>
      <c r="BD370" s="11"/>
      <c r="BE370" s="11"/>
      <c r="BF370" s="11"/>
      <c r="BG370" s="11"/>
      <c r="BH370" s="11"/>
      <c r="BI370" s="11"/>
      <c r="BJ370" s="11"/>
      <c r="BK370" s="8"/>
      <c r="BL370" s="8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375"/>
      <c r="EQ370" s="376"/>
      <c r="ER370" s="376"/>
      <c r="ES370" s="376"/>
      <c r="ET370" s="376"/>
      <c r="EU370" s="376"/>
      <c r="EV370" s="376"/>
      <c r="EW370" s="376"/>
      <c r="EX370" s="376"/>
      <c r="EY370" s="376"/>
      <c r="EZ370" s="376"/>
      <c r="FA370" s="376"/>
      <c r="FB370" s="376"/>
      <c r="FC370" s="376"/>
      <c r="FD370" s="376"/>
      <c r="FE370" s="376"/>
      <c r="FF370" s="376"/>
      <c r="FG370" s="376"/>
      <c r="FH370" s="376"/>
      <c r="FI370" s="376"/>
      <c r="FJ370" s="376"/>
      <c r="FK370" s="376"/>
      <c r="FL370" s="376"/>
      <c r="FM370" s="376"/>
      <c r="FN370" s="376"/>
      <c r="FO370" s="376"/>
      <c r="FP370" s="376"/>
      <c r="FQ370" s="376"/>
      <c r="FR370" s="376"/>
      <c r="FS370" s="376"/>
      <c r="FT370" s="376"/>
      <c r="FU370" s="376"/>
      <c r="FV370" s="376"/>
      <c r="FW370" s="376"/>
      <c r="FX370" s="376"/>
      <c r="FY370" s="376"/>
      <c r="FZ370" s="376"/>
      <c r="GA370" s="376"/>
      <c r="GB370" s="376"/>
      <c r="GC370" s="376"/>
      <c r="GD370" s="376"/>
      <c r="GE370" s="376"/>
      <c r="GF370" s="376"/>
      <c r="GG370" s="376"/>
      <c r="GH370" s="376"/>
      <c r="GI370" s="376"/>
      <c r="GJ370" s="376"/>
      <c r="GK370" s="376"/>
      <c r="GL370" s="376"/>
      <c r="GM370" s="376"/>
      <c r="GN370" s="376"/>
      <c r="GO370" s="376"/>
      <c r="GP370" s="376"/>
      <c r="GQ370" s="376"/>
      <c r="GR370" s="376"/>
      <c r="GS370" s="376"/>
      <c r="GT370" s="376"/>
      <c r="GU370" s="376"/>
      <c r="GV370" s="376"/>
      <c r="GW370" s="376"/>
      <c r="GX370" s="376"/>
      <c r="GY370" s="376"/>
      <c r="GZ370" s="376"/>
      <c r="HA370" s="376"/>
      <c r="HB370" s="376"/>
      <c r="HC370" s="376"/>
      <c r="HD370" s="376"/>
      <c r="HE370" s="376"/>
      <c r="HF370" s="376"/>
      <c r="HG370" s="376"/>
      <c r="HH370" s="376"/>
      <c r="HI370" s="376"/>
      <c r="HJ370" s="376"/>
      <c r="HK370" s="376"/>
      <c r="HL370" s="376"/>
      <c r="HM370" s="376"/>
      <c r="HN370" s="376"/>
      <c r="HO370" s="376"/>
      <c r="HP370" s="376"/>
      <c r="HQ370" s="376"/>
      <c r="HR370" s="376"/>
      <c r="HS370" s="376"/>
      <c r="HT370" s="376"/>
      <c r="HU370" s="376"/>
      <c r="HV370" s="376"/>
      <c r="HW370" s="376"/>
      <c r="HX370" s="376"/>
      <c r="HY370" s="376"/>
      <c r="HZ370" s="376"/>
      <c r="IA370" s="376"/>
      <c r="IB370" s="376"/>
      <c r="IC370" s="376"/>
      <c r="ID370" s="376"/>
      <c r="IE370" s="376"/>
      <c r="IF370" s="376"/>
      <c r="IG370" s="376"/>
      <c r="IH370" s="376"/>
      <c r="II370" s="376"/>
      <c r="IJ370" s="376"/>
    </row>
    <row r="371" spans="1:244" s="377" customFormat="1" ht="15" customHeight="1" x14ac:dyDescent="0.4">
      <c r="A371" s="410"/>
      <c r="B371" s="371"/>
      <c r="C371" s="354"/>
      <c r="D371" s="355"/>
      <c r="E371" s="374"/>
      <c r="F371" s="374"/>
      <c r="G371" s="374"/>
      <c r="H371" s="374"/>
      <c r="I371" s="374"/>
      <c r="J371" s="374"/>
      <c r="K371" s="374"/>
      <c r="L371" s="374"/>
      <c r="M371" s="374"/>
      <c r="N371" s="374"/>
      <c r="O371" s="374"/>
      <c r="P371" s="374"/>
      <c r="Q371" s="374"/>
      <c r="R371" s="374"/>
      <c r="S371" s="374"/>
      <c r="T371" s="374"/>
      <c r="U371" s="374"/>
      <c r="V371" s="374"/>
      <c r="W371" s="374"/>
      <c r="X371" s="369"/>
      <c r="Y371" s="369"/>
      <c r="Z371" s="369"/>
      <c r="AA371" s="369"/>
      <c r="AB371" s="369"/>
      <c r="AC371" s="369"/>
      <c r="AD371" s="369"/>
      <c r="AE371" s="369"/>
      <c r="AF371" s="369"/>
      <c r="AG371" s="369"/>
      <c r="AH371" s="369"/>
      <c r="AI371" s="369"/>
      <c r="AJ371" s="369"/>
      <c r="AK371" s="369"/>
      <c r="AL371" s="369"/>
      <c r="AM371" s="369"/>
      <c r="AN371" s="369"/>
      <c r="AO371" s="369"/>
      <c r="AP371" s="369"/>
      <c r="AQ371" s="369"/>
      <c r="AR371" s="372"/>
      <c r="AS371" s="372"/>
      <c r="AT371" s="372"/>
      <c r="AU371" s="373"/>
      <c r="AV371" s="11"/>
      <c r="AW371" s="11"/>
      <c r="AX371" s="11"/>
      <c r="AY371" s="8"/>
      <c r="AZ371" s="8"/>
      <c r="BA371" s="8"/>
      <c r="BB371" s="8"/>
      <c r="BC371" s="11"/>
      <c r="BD371" s="11"/>
      <c r="BE371" s="11"/>
      <c r="BF371" s="11"/>
      <c r="BG371" s="11"/>
      <c r="BH371" s="11"/>
      <c r="BI371" s="11"/>
      <c r="BJ371" s="11"/>
      <c r="BK371" s="8"/>
      <c r="BL371" s="8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375"/>
      <c r="EQ371" s="376"/>
      <c r="ER371" s="376"/>
      <c r="ES371" s="376"/>
      <c r="ET371" s="376"/>
      <c r="EU371" s="376"/>
      <c r="EV371" s="376"/>
      <c r="EW371" s="376"/>
      <c r="EX371" s="376"/>
      <c r="EY371" s="376"/>
      <c r="EZ371" s="376"/>
      <c r="FA371" s="376"/>
      <c r="FB371" s="376"/>
      <c r="FC371" s="376"/>
      <c r="FD371" s="376"/>
      <c r="FE371" s="376"/>
      <c r="FF371" s="376"/>
      <c r="FG371" s="376"/>
      <c r="FH371" s="376"/>
      <c r="FI371" s="376"/>
      <c r="FJ371" s="376"/>
      <c r="FK371" s="376"/>
      <c r="FL371" s="376"/>
      <c r="FM371" s="376"/>
      <c r="FN371" s="376"/>
      <c r="FO371" s="376"/>
      <c r="FP371" s="376"/>
      <c r="FQ371" s="376"/>
      <c r="FR371" s="376"/>
      <c r="FS371" s="376"/>
      <c r="FT371" s="376"/>
      <c r="FU371" s="376"/>
      <c r="FV371" s="376"/>
      <c r="FW371" s="376"/>
      <c r="FX371" s="376"/>
      <c r="FY371" s="376"/>
      <c r="FZ371" s="376"/>
      <c r="GA371" s="376"/>
      <c r="GB371" s="376"/>
      <c r="GC371" s="376"/>
      <c r="GD371" s="376"/>
      <c r="GE371" s="376"/>
      <c r="GF371" s="376"/>
      <c r="GG371" s="376"/>
      <c r="GH371" s="376"/>
      <c r="GI371" s="376"/>
      <c r="GJ371" s="376"/>
      <c r="GK371" s="376"/>
      <c r="GL371" s="376"/>
      <c r="GM371" s="376"/>
      <c r="GN371" s="376"/>
      <c r="GO371" s="376"/>
      <c r="GP371" s="376"/>
      <c r="GQ371" s="376"/>
      <c r="GR371" s="376"/>
      <c r="GS371" s="376"/>
      <c r="GT371" s="376"/>
      <c r="GU371" s="376"/>
      <c r="GV371" s="376"/>
      <c r="GW371" s="376"/>
      <c r="GX371" s="376"/>
      <c r="GY371" s="376"/>
      <c r="GZ371" s="376"/>
      <c r="HA371" s="376"/>
      <c r="HB371" s="376"/>
      <c r="HC371" s="376"/>
      <c r="HD371" s="376"/>
      <c r="HE371" s="376"/>
      <c r="HF371" s="376"/>
      <c r="HG371" s="376"/>
      <c r="HH371" s="376"/>
      <c r="HI371" s="376"/>
      <c r="HJ371" s="376"/>
      <c r="HK371" s="376"/>
      <c r="HL371" s="376"/>
      <c r="HM371" s="376"/>
      <c r="HN371" s="376"/>
      <c r="HO371" s="376"/>
      <c r="HP371" s="376"/>
      <c r="HQ371" s="376"/>
      <c r="HR371" s="376"/>
      <c r="HS371" s="376"/>
      <c r="HT371" s="376"/>
      <c r="HU371" s="376"/>
      <c r="HV371" s="376"/>
      <c r="HW371" s="376"/>
      <c r="HX371" s="376"/>
      <c r="HY371" s="376"/>
      <c r="HZ371" s="376"/>
      <c r="IA371" s="376"/>
      <c r="IB371" s="376"/>
      <c r="IC371" s="376"/>
      <c r="ID371" s="376"/>
      <c r="IE371" s="376"/>
      <c r="IF371" s="376"/>
      <c r="IG371" s="376"/>
      <c r="IH371" s="376"/>
      <c r="II371" s="376"/>
      <c r="IJ371" s="376"/>
    </row>
    <row r="372" spans="1:244" s="377" customFormat="1" ht="15" customHeight="1" x14ac:dyDescent="0.4">
      <c r="A372" s="410"/>
      <c r="B372" s="371"/>
      <c r="C372" s="354"/>
      <c r="D372" s="355"/>
      <c r="E372" s="374"/>
      <c r="F372" s="374"/>
      <c r="G372" s="374"/>
      <c r="H372" s="374"/>
      <c r="I372" s="374"/>
      <c r="J372" s="374"/>
      <c r="K372" s="374"/>
      <c r="L372" s="374"/>
      <c r="M372" s="374"/>
      <c r="N372" s="374"/>
      <c r="O372" s="374"/>
      <c r="P372" s="374"/>
      <c r="Q372" s="374"/>
      <c r="R372" s="374"/>
      <c r="S372" s="374"/>
      <c r="T372" s="374"/>
      <c r="U372" s="374"/>
      <c r="V372" s="374"/>
      <c r="W372" s="374"/>
      <c r="X372" s="369"/>
      <c r="Y372" s="369"/>
      <c r="Z372" s="369"/>
      <c r="AA372" s="369"/>
      <c r="AB372" s="369"/>
      <c r="AC372" s="369"/>
      <c r="AD372" s="369"/>
      <c r="AE372" s="369"/>
      <c r="AF372" s="369"/>
      <c r="AG372" s="369"/>
      <c r="AH372" s="369"/>
      <c r="AI372" s="369"/>
      <c r="AJ372" s="369"/>
      <c r="AK372" s="369"/>
      <c r="AL372" s="369"/>
      <c r="AM372" s="369"/>
      <c r="AN372" s="369"/>
      <c r="AO372" s="369"/>
      <c r="AP372" s="369"/>
      <c r="AQ372" s="369"/>
      <c r="AR372" s="372"/>
      <c r="AS372" s="372"/>
      <c r="AT372" s="372"/>
      <c r="AU372" s="373"/>
      <c r="AV372" s="11"/>
      <c r="AW372" s="11"/>
      <c r="AX372" s="11"/>
      <c r="AY372" s="8"/>
      <c r="AZ372" s="8"/>
      <c r="BA372" s="8"/>
      <c r="BB372" s="8"/>
      <c r="BC372" s="11"/>
      <c r="BD372" s="11"/>
      <c r="BE372" s="11"/>
      <c r="BF372" s="11"/>
      <c r="BG372" s="11"/>
      <c r="BH372" s="11"/>
      <c r="BI372" s="11"/>
      <c r="BJ372" s="11"/>
      <c r="BK372" s="8"/>
      <c r="BL372" s="8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375"/>
      <c r="EQ372" s="376"/>
      <c r="ER372" s="376"/>
      <c r="ES372" s="376"/>
      <c r="ET372" s="376"/>
      <c r="EU372" s="376"/>
      <c r="EV372" s="376"/>
      <c r="EW372" s="376"/>
      <c r="EX372" s="376"/>
      <c r="EY372" s="376"/>
      <c r="EZ372" s="376"/>
      <c r="FA372" s="376"/>
      <c r="FB372" s="376"/>
      <c r="FC372" s="376"/>
      <c r="FD372" s="376"/>
      <c r="FE372" s="376"/>
      <c r="FF372" s="376"/>
      <c r="FG372" s="376"/>
      <c r="FH372" s="376"/>
      <c r="FI372" s="376"/>
      <c r="FJ372" s="376"/>
      <c r="FK372" s="376"/>
      <c r="FL372" s="376"/>
      <c r="FM372" s="376"/>
      <c r="FN372" s="376"/>
      <c r="FO372" s="376"/>
      <c r="FP372" s="376"/>
      <c r="FQ372" s="376"/>
      <c r="FR372" s="376"/>
      <c r="FS372" s="376"/>
      <c r="FT372" s="376"/>
      <c r="FU372" s="376"/>
      <c r="FV372" s="376"/>
      <c r="FW372" s="376"/>
      <c r="FX372" s="376"/>
      <c r="FY372" s="376"/>
      <c r="FZ372" s="376"/>
      <c r="GA372" s="376"/>
      <c r="GB372" s="376"/>
      <c r="GC372" s="376"/>
      <c r="GD372" s="376"/>
      <c r="GE372" s="376"/>
      <c r="GF372" s="376"/>
      <c r="GG372" s="376"/>
      <c r="GH372" s="376"/>
      <c r="GI372" s="376"/>
      <c r="GJ372" s="376"/>
      <c r="GK372" s="376"/>
      <c r="GL372" s="376"/>
      <c r="GM372" s="376"/>
      <c r="GN372" s="376"/>
      <c r="GO372" s="376"/>
      <c r="GP372" s="376"/>
      <c r="GQ372" s="376"/>
      <c r="GR372" s="376"/>
      <c r="GS372" s="376"/>
      <c r="GT372" s="376"/>
      <c r="GU372" s="376"/>
      <c r="GV372" s="376"/>
      <c r="GW372" s="376"/>
      <c r="GX372" s="376"/>
      <c r="GY372" s="376"/>
      <c r="GZ372" s="376"/>
      <c r="HA372" s="376"/>
      <c r="HB372" s="376"/>
      <c r="HC372" s="376"/>
      <c r="HD372" s="376"/>
      <c r="HE372" s="376"/>
      <c r="HF372" s="376"/>
      <c r="HG372" s="376"/>
      <c r="HH372" s="376"/>
      <c r="HI372" s="376"/>
      <c r="HJ372" s="376"/>
      <c r="HK372" s="376"/>
      <c r="HL372" s="376"/>
      <c r="HM372" s="376"/>
      <c r="HN372" s="376"/>
      <c r="HO372" s="376"/>
      <c r="HP372" s="376"/>
      <c r="HQ372" s="376"/>
      <c r="HR372" s="376"/>
      <c r="HS372" s="376"/>
      <c r="HT372" s="376"/>
      <c r="HU372" s="376"/>
      <c r="HV372" s="376"/>
      <c r="HW372" s="376"/>
      <c r="HX372" s="376"/>
      <c r="HY372" s="376"/>
      <c r="HZ372" s="376"/>
      <c r="IA372" s="376"/>
      <c r="IB372" s="376"/>
      <c r="IC372" s="376"/>
      <c r="ID372" s="376"/>
      <c r="IE372" s="376"/>
      <c r="IF372" s="376"/>
      <c r="IG372" s="376"/>
      <c r="IH372" s="376"/>
      <c r="II372" s="376"/>
      <c r="IJ372" s="376"/>
    </row>
    <row r="373" spans="1:244" s="377" customFormat="1" ht="15" customHeight="1" x14ac:dyDescent="0.4">
      <c r="A373" s="410"/>
      <c r="B373" s="371"/>
      <c r="C373" s="354"/>
      <c r="D373" s="355"/>
      <c r="E373" s="374"/>
      <c r="F373" s="374"/>
      <c r="G373" s="374"/>
      <c r="H373" s="374"/>
      <c r="I373" s="374"/>
      <c r="J373" s="374"/>
      <c r="K373" s="374"/>
      <c r="L373" s="374"/>
      <c r="M373" s="374"/>
      <c r="N373" s="374"/>
      <c r="O373" s="374"/>
      <c r="P373" s="374"/>
      <c r="Q373" s="374"/>
      <c r="R373" s="374"/>
      <c r="S373" s="374"/>
      <c r="T373" s="374"/>
      <c r="U373" s="374"/>
      <c r="V373" s="374"/>
      <c r="W373" s="374"/>
      <c r="X373" s="369"/>
      <c r="Y373" s="369"/>
      <c r="Z373" s="369"/>
      <c r="AA373" s="369"/>
      <c r="AB373" s="369"/>
      <c r="AC373" s="369"/>
      <c r="AD373" s="369"/>
      <c r="AE373" s="369"/>
      <c r="AF373" s="369"/>
      <c r="AG373" s="369"/>
      <c r="AH373" s="369"/>
      <c r="AI373" s="369"/>
      <c r="AJ373" s="369"/>
      <c r="AK373" s="369"/>
      <c r="AL373" s="369"/>
      <c r="AM373" s="369"/>
      <c r="AN373" s="369"/>
      <c r="AO373" s="369"/>
      <c r="AP373" s="369"/>
      <c r="AQ373" s="369"/>
      <c r="AR373" s="372"/>
      <c r="AS373" s="372"/>
      <c r="AT373" s="372"/>
      <c r="AU373" s="373"/>
      <c r="AV373" s="11"/>
      <c r="AW373" s="11"/>
      <c r="AX373" s="11"/>
      <c r="AY373" s="8"/>
      <c r="AZ373" s="8"/>
      <c r="BA373" s="8"/>
      <c r="BB373" s="8"/>
      <c r="BC373" s="11"/>
      <c r="BD373" s="11"/>
      <c r="BE373" s="11"/>
      <c r="BF373" s="11"/>
      <c r="BG373" s="11"/>
      <c r="BH373" s="11"/>
      <c r="BI373" s="11"/>
      <c r="BJ373" s="11"/>
      <c r="BK373" s="8"/>
      <c r="BL373" s="8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375"/>
      <c r="EQ373" s="376"/>
      <c r="ER373" s="376"/>
      <c r="ES373" s="376"/>
      <c r="ET373" s="376"/>
      <c r="EU373" s="376"/>
      <c r="EV373" s="376"/>
      <c r="EW373" s="376"/>
      <c r="EX373" s="376"/>
      <c r="EY373" s="376"/>
      <c r="EZ373" s="376"/>
      <c r="FA373" s="376"/>
      <c r="FB373" s="376"/>
      <c r="FC373" s="376"/>
      <c r="FD373" s="376"/>
      <c r="FE373" s="376"/>
      <c r="FF373" s="376"/>
      <c r="FG373" s="376"/>
      <c r="FH373" s="376"/>
      <c r="FI373" s="376"/>
      <c r="FJ373" s="376"/>
      <c r="FK373" s="376"/>
      <c r="FL373" s="376"/>
      <c r="FM373" s="376"/>
      <c r="FN373" s="376"/>
      <c r="FO373" s="376"/>
      <c r="FP373" s="376"/>
      <c r="FQ373" s="376"/>
      <c r="FR373" s="376"/>
      <c r="FS373" s="376"/>
      <c r="FT373" s="376"/>
      <c r="FU373" s="376"/>
      <c r="FV373" s="376"/>
      <c r="FW373" s="376"/>
      <c r="FX373" s="376"/>
      <c r="FY373" s="376"/>
      <c r="FZ373" s="376"/>
      <c r="GA373" s="376"/>
      <c r="GB373" s="376"/>
      <c r="GC373" s="376"/>
      <c r="GD373" s="376"/>
      <c r="GE373" s="376"/>
      <c r="GF373" s="376"/>
      <c r="GG373" s="376"/>
      <c r="GH373" s="376"/>
      <c r="GI373" s="376"/>
      <c r="GJ373" s="376"/>
      <c r="GK373" s="376"/>
      <c r="GL373" s="376"/>
      <c r="GM373" s="376"/>
      <c r="GN373" s="376"/>
      <c r="GO373" s="376"/>
      <c r="GP373" s="376"/>
      <c r="GQ373" s="376"/>
      <c r="GR373" s="376"/>
      <c r="GS373" s="376"/>
      <c r="GT373" s="376"/>
      <c r="GU373" s="376"/>
      <c r="GV373" s="376"/>
      <c r="GW373" s="376"/>
      <c r="GX373" s="376"/>
      <c r="GY373" s="376"/>
      <c r="GZ373" s="376"/>
      <c r="HA373" s="376"/>
      <c r="HB373" s="376"/>
      <c r="HC373" s="376"/>
      <c r="HD373" s="376"/>
      <c r="HE373" s="376"/>
      <c r="HF373" s="376"/>
      <c r="HG373" s="376"/>
      <c r="HH373" s="376"/>
      <c r="HI373" s="376"/>
      <c r="HJ373" s="376"/>
      <c r="HK373" s="376"/>
      <c r="HL373" s="376"/>
      <c r="HM373" s="376"/>
      <c r="HN373" s="376"/>
      <c r="HO373" s="376"/>
      <c r="HP373" s="376"/>
      <c r="HQ373" s="376"/>
      <c r="HR373" s="376"/>
      <c r="HS373" s="376"/>
      <c r="HT373" s="376"/>
      <c r="HU373" s="376"/>
      <c r="HV373" s="376"/>
      <c r="HW373" s="376"/>
      <c r="HX373" s="376"/>
      <c r="HY373" s="376"/>
      <c r="HZ373" s="376"/>
      <c r="IA373" s="376"/>
      <c r="IB373" s="376"/>
      <c r="IC373" s="376"/>
      <c r="ID373" s="376"/>
      <c r="IE373" s="376"/>
      <c r="IF373" s="376"/>
      <c r="IG373" s="376"/>
      <c r="IH373" s="376"/>
      <c r="II373" s="376"/>
      <c r="IJ373" s="376"/>
    </row>
    <row r="374" spans="1:244" s="377" customFormat="1" ht="15" customHeight="1" x14ac:dyDescent="0.4">
      <c r="A374" s="410"/>
      <c r="B374" s="371"/>
      <c r="C374" s="354"/>
      <c r="D374" s="355"/>
      <c r="E374" s="374"/>
      <c r="F374" s="374"/>
      <c r="G374" s="374"/>
      <c r="H374" s="374"/>
      <c r="I374" s="374"/>
      <c r="J374" s="374"/>
      <c r="K374" s="374"/>
      <c r="L374" s="374"/>
      <c r="M374" s="374"/>
      <c r="N374" s="374"/>
      <c r="O374" s="374"/>
      <c r="P374" s="374"/>
      <c r="Q374" s="374"/>
      <c r="R374" s="374"/>
      <c r="S374" s="374"/>
      <c r="T374" s="374"/>
      <c r="U374" s="374"/>
      <c r="V374" s="374"/>
      <c r="W374" s="374"/>
      <c r="X374" s="369"/>
      <c r="Y374" s="369"/>
      <c r="Z374" s="369"/>
      <c r="AA374" s="369"/>
      <c r="AB374" s="369"/>
      <c r="AC374" s="369"/>
      <c r="AD374" s="369"/>
      <c r="AE374" s="369"/>
      <c r="AF374" s="369"/>
      <c r="AG374" s="369"/>
      <c r="AH374" s="369"/>
      <c r="AI374" s="369"/>
      <c r="AJ374" s="369"/>
      <c r="AK374" s="369"/>
      <c r="AL374" s="369"/>
      <c r="AM374" s="369"/>
      <c r="AN374" s="369"/>
      <c r="AO374" s="369"/>
      <c r="AP374" s="369"/>
      <c r="AQ374" s="369"/>
      <c r="AR374" s="372"/>
      <c r="AS374" s="372"/>
      <c r="AT374" s="372"/>
      <c r="AU374" s="373"/>
      <c r="AV374" s="11"/>
      <c r="AW374" s="11"/>
      <c r="AX374" s="11"/>
      <c r="AY374" s="8"/>
      <c r="AZ374" s="8"/>
      <c r="BA374" s="8"/>
      <c r="BB374" s="8"/>
      <c r="BC374" s="11"/>
      <c r="BD374" s="11"/>
      <c r="BE374" s="11"/>
      <c r="BF374" s="11"/>
      <c r="BG374" s="11"/>
      <c r="BH374" s="11"/>
      <c r="BI374" s="11"/>
      <c r="BJ374" s="11"/>
      <c r="BK374" s="8"/>
      <c r="BL374" s="8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375"/>
      <c r="EQ374" s="376"/>
      <c r="ER374" s="376"/>
      <c r="ES374" s="376"/>
      <c r="ET374" s="376"/>
      <c r="EU374" s="376"/>
      <c r="EV374" s="376"/>
      <c r="EW374" s="376"/>
      <c r="EX374" s="376"/>
      <c r="EY374" s="376"/>
      <c r="EZ374" s="376"/>
      <c r="FA374" s="376"/>
      <c r="FB374" s="376"/>
      <c r="FC374" s="376"/>
      <c r="FD374" s="376"/>
      <c r="FE374" s="376"/>
      <c r="FF374" s="376"/>
      <c r="FG374" s="376"/>
      <c r="FH374" s="376"/>
      <c r="FI374" s="376"/>
      <c r="FJ374" s="376"/>
      <c r="FK374" s="376"/>
      <c r="FL374" s="376"/>
      <c r="FM374" s="376"/>
      <c r="FN374" s="376"/>
      <c r="FO374" s="376"/>
      <c r="FP374" s="376"/>
      <c r="FQ374" s="376"/>
      <c r="FR374" s="376"/>
      <c r="FS374" s="376"/>
      <c r="FT374" s="376"/>
      <c r="FU374" s="376"/>
      <c r="FV374" s="376"/>
      <c r="FW374" s="376"/>
      <c r="FX374" s="376"/>
      <c r="FY374" s="376"/>
      <c r="FZ374" s="376"/>
      <c r="GA374" s="376"/>
      <c r="GB374" s="376"/>
      <c r="GC374" s="376"/>
      <c r="GD374" s="376"/>
      <c r="GE374" s="376"/>
      <c r="GF374" s="376"/>
      <c r="GG374" s="376"/>
      <c r="GH374" s="376"/>
      <c r="GI374" s="376"/>
      <c r="GJ374" s="376"/>
      <c r="GK374" s="376"/>
      <c r="GL374" s="376"/>
      <c r="GM374" s="376"/>
      <c r="GN374" s="376"/>
      <c r="GO374" s="376"/>
      <c r="GP374" s="376"/>
      <c r="GQ374" s="376"/>
      <c r="GR374" s="376"/>
      <c r="GS374" s="376"/>
      <c r="GT374" s="376"/>
      <c r="GU374" s="376"/>
      <c r="GV374" s="376"/>
      <c r="GW374" s="376"/>
      <c r="GX374" s="376"/>
      <c r="GY374" s="376"/>
      <c r="GZ374" s="376"/>
      <c r="HA374" s="376"/>
      <c r="HB374" s="376"/>
      <c r="HC374" s="376"/>
      <c r="HD374" s="376"/>
      <c r="HE374" s="376"/>
      <c r="HF374" s="376"/>
      <c r="HG374" s="376"/>
      <c r="HH374" s="376"/>
      <c r="HI374" s="376"/>
      <c r="HJ374" s="376"/>
      <c r="HK374" s="376"/>
      <c r="HL374" s="376"/>
      <c r="HM374" s="376"/>
      <c r="HN374" s="376"/>
      <c r="HO374" s="376"/>
      <c r="HP374" s="376"/>
      <c r="HQ374" s="376"/>
      <c r="HR374" s="376"/>
      <c r="HS374" s="376"/>
      <c r="HT374" s="376"/>
      <c r="HU374" s="376"/>
      <c r="HV374" s="376"/>
      <c r="HW374" s="376"/>
      <c r="HX374" s="376"/>
      <c r="HY374" s="376"/>
      <c r="HZ374" s="376"/>
      <c r="IA374" s="376"/>
      <c r="IB374" s="376"/>
      <c r="IC374" s="376"/>
      <c r="ID374" s="376"/>
      <c r="IE374" s="376"/>
      <c r="IF374" s="376"/>
      <c r="IG374" s="376"/>
      <c r="IH374" s="376"/>
      <c r="II374" s="376"/>
      <c r="IJ374" s="376"/>
    </row>
    <row r="375" spans="1:244" s="377" customFormat="1" ht="15" customHeight="1" x14ac:dyDescent="0.4">
      <c r="A375" s="410"/>
      <c r="B375" s="371"/>
      <c r="C375" s="354"/>
      <c r="D375" s="355"/>
      <c r="E375" s="374"/>
      <c r="F375" s="374"/>
      <c r="G375" s="374"/>
      <c r="H375" s="374"/>
      <c r="I375" s="374"/>
      <c r="J375" s="374"/>
      <c r="K375" s="374"/>
      <c r="L375" s="374"/>
      <c r="M375" s="374"/>
      <c r="N375" s="374"/>
      <c r="O375" s="374"/>
      <c r="P375" s="374"/>
      <c r="Q375" s="374"/>
      <c r="R375" s="374"/>
      <c r="S375" s="374"/>
      <c r="T375" s="374"/>
      <c r="U375" s="374"/>
      <c r="V375" s="374"/>
      <c r="W375" s="374"/>
      <c r="X375" s="369"/>
      <c r="Y375" s="369"/>
      <c r="Z375" s="369"/>
      <c r="AA375" s="369"/>
      <c r="AB375" s="369"/>
      <c r="AC375" s="369"/>
      <c r="AD375" s="369"/>
      <c r="AE375" s="369"/>
      <c r="AF375" s="369"/>
      <c r="AG375" s="369"/>
      <c r="AH375" s="369"/>
      <c r="AI375" s="369"/>
      <c r="AJ375" s="369"/>
      <c r="AK375" s="369"/>
      <c r="AL375" s="369"/>
      <c r="AM375" s="369"/>
      <c r="AN375" s="369"/>
      <c r="AO375" s="369"/>
      <c r="AP375" s="369"/>
      <c r="AQ375" s="369"/>
      <c r="AR375" s="372"/>
      <c r="AS375" s="372"/>
      <c r="AT375" s="372"/>
      <c r="AU375" s="373"/>
      <c r="AV375" s="11"/>
      <c r="AW375" s="11"/>
      <c r="AX375" s="11"/>
      <c r="AY375" s="8"/>
      <c r="AZ375" s="8"/>
      <c r="BA375" s="8"/>
      <c r="BB375" s="8"/>
      <c r="BC375" s="11"/>
      <c r="BD375" s="11"/>
      <c r="BE375" s="11"/>
      <c r="BF375" s="11"/>
      <c r="BG375" s="11"/>
      <c r="BH375" s="11"/>
      <c r="BI375" s="11"/>
      <c r="BJ375" s="11"/>
      <c r="BK375" s="8"/>
      <c r="BL375" s="8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375"/>
      <c r="EQ375" s="376"/>
      <c r="ER375" s="376"/>
      <c r="ES375" s="376"/>
      <c r="ET375" s="376"/>
      <c r="EU375" s="376"/>
      <c r="EV375" s="376"/>
      <c r="EW375" s="376"/>
      <c r="EX375" s="376"/>
      <c r="EY375" s="376"/>
      <c r="EZ375" s="376"/>
      <c r="FA375" s="376"/>
      <c r="FB375" s="376"/>
      <c r="FC375" s="376"/>
      <c r="FD375" s="376"/>
      <c r="FE375" s="376"/>
      <c r="FF375" s="376"/>
      <c r="FG375" s="376"/>
      <c r="FH375" s="376"/>
      <c r="FI375" s="376"/>
      <c r="FJ375" s="376"/>
      <c r="FK375" s="376"/>
      <c r="FL375" s="376"/>
      <c r="FM375" s="376"/>
      <c r="FN375" s="376"/>
      <c r="FO375" s="376"/>
      <c r="FP375" s="376"/>
      <c r="FQ375" s="376"/>
      <c r="FR375" s="376"/>
      <c r="FS375" s="376"/>
      <c r="FT375" s="376"/>
      <c r="FU375" s="376"/>
      <c r="FV375" s="376"/>
      <c r="FW375" s="376"/>
      <c r="FX375" s="376"/>
      <c r="FY375" s="376"/>
      <c r="FZ375" s="376"/>
      <c r="GA375" s="376"/>
      <c r="GB375" s="376"/>
      <c r="GC375" s="376"/>
      <c r="GD375" s="376"/>
      <c r="GE375" s="376"/>
      <c r="GF375" s="376"/>
      <c r="GG375" s="376"/>
      <c r="GH375" s="376"/>
      <c r="GI375" s="376"/>
      <c r="GJ375" s="376"/>
      <c r="GK375" s="376"/>
      <c r="GL375" s="376"/>
      <c r="GM375" s="376"/>
      <c r="GN375" s="376"/>
      <c r="GO375" s="376"/>
      <c r="GP375" s="376"/>
      <c r="GQ375" s="376"/>
      <c r="GR375" s="376"/>
      <c r="GS375" s="376"/>
      <c r="GT375" s="376"/>
      <c r="GU375" s="376"/>
      <c r="GV375" s="376"/>
      <c r="GW375" s="376"/>
      <c r="GX375" s="376"/>
      <c r="GY375" s="376"/>
      <c r="GZ375" s="376"/>
      <c r="HA375" s="376"/>
      <c r="HB375" s="376"/>
      <c r="HC375" s="376"/>
      <c r="HD375" s="376"/>
      <c r="HE375" s="376"/>
      <c r="HF375" s="376"/>
      <c r="HG375" s="376"/>
      <c r="HH375" s="376"/>
      <c r="HI375" s="376"/>
      <c r="HJ375" s="376"/>
      <c r="HK375" s="376"/>
      <c r="HL375" s="376"/>
      <c r="HM375" s="376"/>
      <c r="HN375" s="376"/>
      <c r="HO375" s="376"/>
      <c r="HP375" s="376"/>
      <c r="HQ375" s="376"/>
      <c r="HR375" s="376"/>
      <c r="HS375" s="376"/>
      <c r="HT375" s="376"/>
      <c r="HU375" s="376"/>
      <c r="HV375" s="376"/>
      <c r="HW375" s="376"/>
      <c r="HX375" s="376"/>
      <c r="HY375" s="376"/>
      <c r="HZ375" s="376"/>
      <c r="IA375" s="376"/>
      <c r="IB375" s="376"/>
      <c r="IC375" s="376"/>
      <c r="ID375" s="376"/>
      <c r="IE375" s="376"/>
      <c r="IF375" s="376"/>
      <c r="IG375" s="376"/>
      <c r="IH375" s="376"/>
      <c r="II375" s="376"/>
      <c r="IJ375" s="376"/>
    </row>
    <row r="376" spans="1:244" s="377" customFormat="1" ht="15" customHeight="1" x14ac:dyDescent="0.4">
      <c r="A376" s="410"/>
      <c r="B376" s="371"/>
      <c r="C376" s="354"/>
      <c r="D376" s="355"/>
      <c r="E376" s="374"/>
      <c r="F376" s="374"/>
      <c r="G376" s="374"/>
      <c r="H376" s="374"/>
      <c r="I376" s="374"/>
      <c r="J376" s="374"/>
      <c r="K376" s="374"/>
      <c r="L376" s="374"/>
      <c r="M376" s="374"/>
      <c r="N376" s="374"/>
      <c r="O376" s="374"/>
      <c r="P376" s="374"/>
      <c r="Q376" s="374"/>
      <c r="R376" s="374"/>
      <c r="S376" s="374"/>
      <c r="T376" s="374"/>
      <c r="U376" s="374"/>
      <c r="V376" s="374"/>
      <c r="W376" s="374"/>
      <c r="X376" s="369"/>
      <c r="Y376" s="369"/>
      <c r="Z376" s="369"/>
      <c r="AA376" s="369"/>
      <c r="AB376" s="369"/>
      <c r="AC376" s="369"/>
      <c r="AD376" s="369"/>
      <c r="AE376" s="369"/>
      <c r="AF376" s="369"/>
      <c r="AG376" s="369"/>
      <c r="AH376" s="369"/>
      <c r="AI376" s="369"/>
      <c r="AJ376" s="369"/>
      <c r="AK376" s="369"/>
      <c r="AL376" s="369"/>
      <c r="AM376" s="369"/>
      <c r="AN376" s="369"/>
      <c r="AO376" s="369"/>
      <c r="AP376" s="369"/>
      <c r="AQ376" s="369"/>
      <c r="AR376" s="372"/>
      <c r="AS376" s="372"/>
      <c r="AT376" s="372"/>
      <c r="AU376" s="373"/>
      <c r="AV376" s="11"/>
      <c r="AW376" s="11"/>
      <c r="AX376" s="11"/>
      <c r="AY376" s="8"/>
      <c r="AZ376" s="8"/>
      <c r="BA376" s="8"/>
      <c r="BB376" s="8"/>
      <c r="BC376" s="11"/>
      <c r="BD376" s="11"/>
      <c r="BE376" s="11"/>
      <c r="BF376" s="11"/>
      <c r="BG376" s="11"/>
      <c r="BH376" s="11"/>
      <c r="BI376" s="11"/>
      <c r="BJ376" s="11"/>
      <c r="BK376" s="8"/>
      <c r="BL376" s="8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375"/>
      <c r="EQ376" s="376"/>
      <c r="ER376" s="376"/>
      <c r="ES376" s="376"/>
      <c r="ET376" s="376"/>
      <c r="EU376" s="376"/>
      <c r="EV376" s="376"/>
      <c r="EW376" s="376"/>
      <c r="EX376" s="376"/>
      <c r="EY376" s="376"/>
      <c r="EZ376" s="376"/>
      <c r="FA376" s="376"/>
      <c r="FB376" s="376"/>
      <c r="FC376" s="376"/>
      <c r="FD376" s="376"/>
      <c r="FE376" s="376"/>
      <c r="FF376" s="376"/>
      <c r="FG376" s="376"/>
      <c r="FH376" s="376"/>
      <c r="FI376" s="376"/>
      <c r="FJ376" s="376"/>
      <c r="FK376" s="376"/>
      <c r="FL376" s="376"/>
      <c r="FM376" s="376"/>
      <c r="FN376" s="376"/>
      <c r="FO376" s="376"/>
      <c r="FP376" s="376"/>
      <c r="FQ376" s="376"/>
      <c r="FR376" s="376"/>
      <c r="FS376" s="376"/>
      <c r="FT376" s="376"/>
      <c r="FU376" s="376"/>
      <c r="FV376" s="376"/>
      <c r="FW376" s="376"/>
      <c r="FX376" s="376"/>
      <c r="FY376" s="376"/>
      <c r="FZ376" s="376"/>
      <c r="GA376" s="376"/>
      <c r="GB376" s="376"/>
      <c r="GC376" s="376"/>
      <c r="GD376" s="376"/>
      <c r="GE376" s="376"/>
      <c r="GF376" s="376"/>
      <c r="GG376" s="376"/>
      <c r="GH376" s="376"/>
      <c r="GI376" s="376"/>
      <c r="GJ376" s="376"/>
      <c r="GK376" s="376"/>
      <c r="GL376" s="376"/>
      <c r="GM376" s="376"/>
      <c r="GN376" s="376"/>
      <c r="GO376" s="376"/>
      <c r="GP376" s="376"/>
      <c r="GQ376" s="376"/>
      <c r="GR376" s="376"/>
      <c r="GS376" s="376"/>
      <c r="GT376" s="376"/>
      <c r="GU376" s="376"/>
      <c r="GV376" s="376"/>
      <c r="GW376" s="376"/>
      <c r="GX376" s="376"/>
      <c r="GY376" s="376"/>
      <c r="GZ376" s="376"/>
      <c r="HA376" s="376"/>
      <c r="HB376" s="376"/>
      <c r="HC376" s="376"/>
      <c r="HD376" s="376"/>
      <c r="HE376" s="376"/>
      <c r="HF376" s="376"/>
      <c r="HG376" s="376"/>
      <c r="HH376" s="376"/>
      <c r="HI376" s="376"/>
      <c r="HJ376" s="376"/>
      <c r="HK376" s="376"/>
      <c r="HL376" s="376"/>
      <c r="HM376" s="376"/>
      <c r="HN376" s="376"/>
      <c r="HO376" s="376"/>
      <c r="HP376" s="376"/>
      <c r="HQ376" s="376"/>
      <c r="HR376" s="376"/>
      <c r="HS376" s="376"/>
      <c r="HT376" s="376"/>
      <c r="HU376" s="376"/>
      <c r="HV376" s="376"/>
      <c r="HW376" s="376"/>
      <c r="HX376" s="376"/>
      <c r="HY376" s="376"/>
      <c r="HZ376" s="376"/>
      <c r="IA376" s="376"/>
      <c r="IB376" s="376"/>
      <c r="IC376" s="376"/>
      <c r="ID376" s="376"/>
      <c r="IE376" s="376"/>
      <c r="IF376" s="376"/>
      <c r="IG376" s="376"/>
      <c r="IH376" s="376"/>
      <c r="II376" s="376"/>
      <c r="IJ376" s="376"/>
    </row>
    <row r="377" spans="1:244" s="377" customFormat="1" ht="15" customHeight="1" x14ac:dyDescent="0.4">
      <c r="A377" s="410"/>
      <c r="B377" s="371"/>
      <c r="C377" s="354"/>
      <c r="D377" s="355"/>
      <c r="E377" s="374"/>
      <c r="F377" s="374"/>
      <c r="G377" s="374"/>
      <c r="H377" s="374"/>
      <c r="I377" s="374"/>
      <c r="J377" s="374"/>
      <c r="K377" s="374"/>
      <c r="L377" s="374"/>
      <c r="M377" s="374"/>
      <c r="N377" s="374"/>
      <c r="O377" s="374"/>
      <c r="P377" s="374"/>
      <c r="Q377" s="374"/>
      <c r="R377" s="374"/>
      <c r="S377" s="374"/>
      <c r="T377" s="374"/>
      <c r="U377" s="374"/>
      <c r="V377" s="374"/>
      <c r="W377" s="374"/>
      <c r="X377" s="369"/>
      <c r="Y377" s="369"/>
      <c r="Z377" s="369"/>
      <c r="AA377" s="369"/>
      <c r="AB377" s="369"/>
      <c r="AC377" s="369"/>
      <c r="AD377" s="369"/>
      <c r="AE377" s="369"/>
      <c r="AF377" s="369"/>
      <c r="AG377" s="369"/>
      <c r="AH377" s="369"/>
      <c r="AI377" s="369"/>
      <c r="AJ377" s="369"/>
      <c r="AK377" s="369"/>
      <c r="AL377" s="369"/>
      <c r="AM377" s="369"/>
      <c r="AN377" s="369"/>
      <c r="AO377" s="369"/>
      <c r="AP377" s="369"/>
      <c r="AQ377" s="369"/>
      <c r="AR377" s="372"/>
      <c r="AS377" s="372"/>
      <c r="AT377" s="372"/>
      <c r="AU377" s="373"/>
      <c r="AV377" s="11"/>
      <c r="AW377" s="11"/>
      <c r="AX377" s="11"/>
      <c r="AY377" s="8"/>
      <c r="AZ377" s="8"/>
      <c r="BA377" s="8"/>
      <c r="BB377" s="8"/>
      <c r="BC377" s="11"/>
      <c r="BD377" s="11"/>
      <c r="BE377" s="11"/>
      <c r="BF377" s="11"/>
      <c r="BG377" s="11"/>
      <c r="BH377" s="11"/>
      <c r="BI377" s="11"/>
      <c r="BJ377" s="11"/>
      <c r="BK377" s="8"/>
      <c r="BL377" s="8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375"/>
      <c r="EQ377" s="376"/>
      <c r="ER377" s="376"/>
      <c r="ES377" s="376"/>
      <c r="ET377" s="376"/>
      <c r="EU377" s="376"/>
      <c r="EV377" s="376"/>
      <c r="EW377" s="376"/>
      <c r="EX377" s="376"/>
      <c r="EY377" s="376"/>
      <c r="EZ377" s="376"/>
      <c r="FA377" s="376"/>
      <c r="FB377" s="376"/>
      <c r="FC377" s="376"/>
      <c r="FD377" s="376"/>
      <c r="FE377" s="376"/>
      <c r="FF377" s="376"/>
      <c r="FG377" s="376"/>
      <c r="FH377" s="376"/>
      <c r="FI377" s="376"/>
      <c r="FJ377" s="376"/>
      <c r="FK377" s="376"/>
      <c r="FL377" s="376"/>
      <c r="FM377" s="376"/>
      <c r="FN377" s="376"/>
      <c r="FO377" s="376"/>
      <c r="FP377" s="376"/>
      <c r="FQ377" s="376"/>
      <c r="FR377" s="376"/>
      <c r="FS377" s="376"/>
      <c r="FT377" s="376"/>
      <c r="FU377" s="376"/>
      <c r="FV377" s="376"/>
      <c r="FW377" s="376"/>
      <c r="FX377" s="376"/>
      <c r="FY377" s="376"/>
      <c r="FZ377" s="376"/>
      <c r="GA377" s="376"/>
      <c r="GB377" s="376"/>
      <c r="GC377" s="376"/>
      <c r="GD377" s="376"/>
      <c r="GE377" s="376"/>
      <c r="GF377" s="376"/>
      <c r="GG377" s="376"/>
      <c r="GH377" s="376"/>
      <c r="GI377" s="376"/>
      <c r="GJ377" s="376"/>
      <c r="GK377" s="376"/>
      <c r="GL377" s="376"/>
      <c r="GM377" s="376"/>
      <c r="GN377" s="376"/>
      <c r="GO377" s="376"/>
      <c r="GP377" s="376"/>
      <c r="GQ377" s="376"/>
      <c r="GR377" s="376"/>
      <c r="GS377" s="376"/>
      <c r="GT377" s="376"/>
      <c r="GU377" s="376"/>
      <c r="GV377" s="376"/>
      <c r="GW377" s="376"/>
      <c r="GX377" s="376"/>
      <c r="GY377" s="376"/>
      <c r="GZ377" s="376"/>
      <c r="HA377" s="376"/>
      <c r="HB377" s="376"/>
      <c r="HC377" s="376"/>
      <c r="HD377" s="376"/>
      <c r="HE377" s="376"/>
      <c r="HF377" s="376"/>
      <c r="HG377" s="376"/>
      <c r="HH377" s="376"/>
      <c r="HI377" s="376"/>
      <c r="HJ377" s="376"/>
      <c r="HK377" s="376"/>
      <c r="HL377" s="376"/>
      <c r="HM377" s="376"/>
      <c r="HN377" s="376"/>
      <c r="HO377" s="376"/>
      <c r="HP377" s="376"/>
      <c r="HQ377" s="376"/>
      <c r="HR377" s="376"/>
      <c r="HS377" s="376"/>
      <c r="HT377" s="376"/>
      <c r="HU377" s="376"/>
      <c r="HV377" s="376"/>
      <c r="HW377" s="376"/>
      <c r="HX377" s="376"/>
      <c r="HY377" s="376"/>
      <c r="HZ377" s="376"/>
      <c r="IA377" s="376"/>
      <c r="IB377" s="376"/>
      <c r="IC377" s="376"/>
      <c r="ID377" s="376"/>
      <c r="IE377" s="376"/>
      <c r="IF377" s="376"/>
      <c r="IG377" s="376"/>
      <c r="IH377" s="376"/>
      <c r="II377" s="376"/>
      <c r="IJ377" s="376"/>
    </row>
    <row r="378" spans="1:244" s="377" customFormat="1" ht="15" customHeight="1" x14ac:dyDescent="0.4">
      <c r="A378" s="410"/>
      <c r="B378" s="371"/>
      <c r="C378" s="354"/>
      <c r="D378" s="355"/>
      <c r="E378" s="374"/>
      <c r="F378" s="374"/>
      <c r="G378" s="374"/>
      <c r="H378" s="374"/>
      <c r="I378" s="374"/>
      <c r="J378" s="374"/>
      <c r="K378" s="374"/>
      <c r="L378" s="374"/>
      <c r="M378" s="374"/>
      <c r="N378" s="374"/>
      <c r="O378" s="374"/>
      <c r="P378" s="374"/>
      <c r="Q378" s="374"/>
      <c r="R378" s="374"/>
      <c r="S378" s="374"/>
      <c r="T378" s="374"/>
      <c r="U378" s="374"/>
      <c r="V378" s="374"/>
      <c r="W378" s="374"/>
      <c r="X378" s="369"/>
      <c r="Y378" s="369"/>
      <c r="Z378" s="369"/>
      <c r="AA378" s="369"/>
      <c r="AB378" s="369"/>
      <c r="AC378" s="369"/>
      <c r="AD378" s="369"/>
      <c r="AE378" s="369"/>
      <c r="AF378" s="369"/>
      <c r="AG378" s="369"/>
      <c r="AH378" s="369"/>
      <c r="AI378" s="369"/>
      <c r="AJ378" s="369"/>
      <c r="AK378" s="369"/>
      <c r="AL378" s="369"/>
      <c r="AM378" s="369"/>
      <c r="AN378" s="369"/>
      <c r="AO378" s="369"/>
      <c r="AP378" s="369"/>
      <c r="AQ378" s="369"/>
      <c r="AR378" s="372"/>
      <c r="AS378" s="372"/>
      <c r="AT378" s="372"/>
      <c r="AU378" s="373"/>
      <c r="AV378" s="11"/>
      <c r="AW378" s="11"/>
      <c r="AX378" s="11"/>
      <c r="AY378" s="8"/>
      <c r="AZ378" s="8"/>
      <c r="BA378" s="8"/>
      <c r="BB378" s="8"/>
      <c r="BC378" s="11"/>
      <c r="BD378" s="11"/>
      <c r="BE378" s="11"/>
      <c r="BF378" s="11"/>
      <c r="BG378" s="11"/>
      <c r="BH378" s="11"/>
      <c r="BI378" s="11"/>
      <c r="BJ378" s="11"/>
      <c r="BK378" s="8"/>
      <c r="BL378" s="8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375"/>
      <c r="EQ378" s="376"/>
      <c r="ER378" s="376"/>
      <c r="ES378" s="376"/>
      <c r="ET378" s="376"/>
      <c r="EU378" s="376"/>
      <c r="EV378" s="376"/>
      <c r="EW378" s="376"/>
      <c r="EX378" s="376"/>
      <c r="EY378" s="376"/>
      <c r="EZ378" s="376"/>
      <c r="FA378" s="376"/>
      <c r="FB378" s="376"/>
      <c r="FC378" s="376"/>
      <c r="FD378" s="376"/>
      <c r="FE378" s="376"/>
      <c r="FF378" s="376"/>
      <c r="FG378" s="376"/>
      <c r="FH378" s="376"/>
      <c r="FI378" s="376"/>
      <c r="FJ378" s="376"/>
      <c r="FK378" s="376"/>
      <c r="FL378" s="376"/>
      <c r="FM378" s="376"/>
      <c r="FN378" s="376"/>
      <c r="FO378" s="376"/>
      <c r="FP378" s="376"/>
      <c r="FQ378" s="376"/>
      <c r="FR378" s="376"/>
      <c r="FS378" s="376"/>
      <c r="FT378" s="376"/>
      <c r="FU378" s="376"/>
      <c r="FV378" s="376"/>
      <c r="FW378" s="376"/>
      <c r="FX378" s="376"/>
      <c r="FY378" s="376"/>
      <c r="FZ378" s="376"/>
      <c r="GA378" s="376"/>
      <c r="GB378" s="376"/>
      <c r="GC378" s="376"/>
      <c r="GD378" s="376"/>
      <c r="GE378" s="376"/>
      <c r="GF378" s="376"/>
      <c r="GG378" s="376"/>
      <c r="GH378" s="376"/>
      <c r="GI378" s="376"/>
      <c r="GJ378" s="376"/>
      <c r="GK378" s="376"/>
      <c r="GL378" s="376"/>
      <c r="GM378" s="376"/>
      <c r="GN378" s="376"/>
      <c r="GO378" s="376"/>
      <c r="GP378" s="376"/>
      <c r="GQ378" s="376"/>
      <c r="GR378" s="376"/>
      <c r="GS378" s="376"/>
      <c r="GT378" s="376"/>
      <c r="GU378" s="376"/>
      <c r="GV378" s="376"/>
      <c r="GW378" s="376"/>
      <c r="GX378" s="376"/>
      <c r="GY378" s="376"/>
      <c r="GZ378" s="376"/>
      <c r="HA378" s="376"/>
      <c r="HB378" s="376"/>
      <c r="HC378" s="376"/>
      <c r="HD378" s="376"/>
      <c r="HE378" s="376"/>
      <c r="HF378" s="376"/>
      <c r="HG378" s="376"/>
      <c r="HH378" s="376"/>
      <c r="HI378" s="376"/>
      <c r="HJ378" s="376"/>
      <c r="HK378" s="376"/>
      <c r="HL378" s="376"/>
      <c r="HM378" s="376"/>
      <c r="HN378" s="376"/>
      <c r="HO378" s="376"/>
      <c r="HP378" s="376"/>
      <c r="HQ378" s="376"/>
      <c r="HR378" s="376"/>
      <c r="HS378" s="376"/>
      <c r="HT378" s="376"/>
      <c r="HU378" s="376"/>
      <c r="HV378" s="376"/>
      <c r="HW378" s="376"/>
      <c r="HX378" s="376"/>
      <c r="HY378" s="376"/>
      <c r="HZ378" s="376"/>
      <c r="IA378" s="376"/>
      <c r="IB378" s="376"/>
      <c r="IC378" s="376"/>
      <c r="ID378" s="376"/>
      <c r="IE378" s="376"/>
      <c r="IF378" s="376"/>
      <c r="IG378" s="376"/>
      <c r="IH378" s="376"/>
      <c r="II378" s="376"/>
      <c r="IJ378" s="376"/>
    </row>
    <row r="379" spans="1:244" s="377" customFormat="1" ht="15" customHeight="1" x14ac:dyDescent="0.4">
      <c r="A379" s="410"/>
      <c r="B379" s="371"/>
      <c r="C379" s="354"/>
      <c r="D379" s="355"/>
      <c r="E379" s="374"/>
      <c r="F379" s="374"/>
      <c r="G379" s="374"/>
      <c r="H379" s="374"/>
      <c r="I379" s="374"/>
      <c r="J379" s="374"/>
      <c r="K379" s="374"/>
      <c r="L379" s="374"/>
      <c r="M379" s="374"/>
      <c r="N379" s="374"/>
      <c r="O379" s="374"/>
      <c r="P379" s="374"/>
      <c r="Q379" s="374"/>
      <c r="R379" s="374"/>
      <c r="S379" s="374"/>
      <c r="T379" s="374"/>
      <c r="U379" s="374"/>
      <c r="V379" s="374"/>
      <c r="W379" s="374"/>
      <c r="X379" s="369"/>
      <c r="Y379" s="369"/>
      <c r="Z379" s="369"/>
      <c r="AA379" s="369"/>
      <c r="AB379" s="369"/>
      <c r="AC379" s="369"/>
      <c r="AD379" s="369"/>
      <c r="AE379" s="369"/>
      <c r="AF379" s="369"/>
      <c r="AG379" s="369"/>
      <c r="AH379" s="369"/>
      <c r="AI379" s="369"/>
      <c r="AJ379" s="369"/>
      <c r="AK379" s="369"/>
      <c r="AL379" s="369"/>
      <c r="AM379" s="369"/>
      <c r="AN379" s="369"/>
      <c r="AO379" s="369"/>
      <c r="AP379" s="369"/>
      <c r="AQ379" s="369"/>
      <c r="AR379" s="372"/>
      <c r="AS379" s="372"/>
      <c r="AT379" s="372"/>
      <c r="AU379" s="373"/>
      <c r="AV379" s="11"/>
      <c r="AW379" s="11"/>
      <c r="AX379" s="11"/>
      <c r="AY379" s="8"/>
      <c r="AZ379" s="8"/>
      <c r="BA379" s="8"/>
      <c r="BB379" s="8"/>
      <c r="BC379" s="11"/>
      <c r="BD379" s="11"/>
      <c r="BE379" s="11"/>
      <c r="BF379" s="11"/>
      <c r="BG379" s="11"/>
      <c r="BH379" s="11"/>
      <c r="BI379" s="11"/>
      <c r="BJ379" s="11"/>
      <c r="BK379" s="8"/>
      <c r="BL379" s="8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375"/>
      <c r="EQ379" s="376"/>
      <c r="ER379" s="376"/>
      <c r="ES379" s="376"/>
      <c r="ET379" s="376"/>
      <c r="EU379" s="376"/>
      <c r="EV379" s="376"/>
      <c r="EW379" s="376"/>
      <c r="EX379" s="376"/>
      <c r="EY379" s="376"/>
      <c r="EZ379" s="376"/>
      <c r="FA379" s="376"/>
      <c r="FB379" s="376"/>
      <c r="FC379" s="376"/>
      <c r="FD379" s="376"/>
      <c r="FE379" s="376"/>
      <c r="FF379" s="376"/>
      <c r="FG379" s="376"/>
      <c r="FH379" s="376"/>
      <c r="FI379" s="376"/>
      <c r="FJ379" s="376"/>
      <c r="FK379" s="376"/>
      <c r="FL379" s="376"/>
      <c r="FM379" s="376"/>
      <c r="FN379" s="376"/>
      <c r="FO379" s="376"/>
      <c r="FP379" s="376"/>
      <c r="FQ379" s="376"/>
      <c r="FR379" s="376"/>
      <c r="FS379" s="376"/>
      <c r="FT379" s="376"/>
      <c r="FU379" s="376"/>
      <c r="FV379" s="376"/>
      <c r="FW379" s="376"/>
      <c r="FX379" s="376"/>
      <c r="FY379" s="376"/>
      <c r="FZ379" s="376"/>
      <c r="GA379" s="376"/>
      <c r="GB379" s="376"/>
      <c r="GC379" s="376"/>
      <c r="GD379" s="376"/>
      <c r="GE379" s="376"/>
      <c r="GF379" s="376"/>
      <c r="GG379" s="376"/>
      <c r="GH379" s="376"/>
      <c r="GI379" s="376"/>
      <c r="GJ379" s="376"/>
      <c r="GK379" s="376"/>
      <c r="GL379" s="376"/>
      <c r="GM379" s="376"/>
      <c r="GN379" s="376"/>
      <c r="GO379" s="376"/>
      <c r="GP379" s="376"/>
      <c r="GQ379" s="376"/>
      <c r="GR379" s="376"/>
      <c r="GS379" s="376"/>
      <c r="GT379" s="376"/>
      <c r="GU379" s="376"/>
      <c r="GV379" s="376"/>
      <c r="GW379" s="376"/>
      <c r="GX379" s="376"/>
      <c r="GY379" s="376"/>
      <c r="GZ379" s="376"/>
      <c r="HA379" s="376"/>
      <c r="HB379" s="376"/>
      <c r="HC379" s="376"/>
      <c r="HD379" s="376"/>
      <c r="HE379" s="376"/>
      <c r="HF379" s="376"/>
      <c r="HG379" s="376"/>
      <c r="HH379" s="376"/>
      <c r="HI379" s="376"/>
      <c r="HJ379" s="376"/>
      <c r="HK379" s="376"/>
      <c r="HL379" s="376"/>
      <c r="HM379" s="376"/>
      <c r="HN379" s="376"/>
      <c r="HO379" s="376"/>
      <c r="HP379" s="376"/>
      <c r="HQ379" s="376"/>
      <c r="HR379" s="376"/>
      <c r="HS379" s="376"/>
      <c r="HT379" s="376"/>
      <c r="HU379" s="376"/>
      <c r="HV379" s="376"/>
      <c r="HW379" s="376"/>
      <c r="HX379" s="376"/>
      <c r="HY379" s="376"/>
      <c r="HZ379" s="376"/>
      <c r="IA379" s="376"/>
      <c r="IB379" s="376"/>
      <c r="IC379" s="376"/>
      <c r="ID379" s="376"/>
      <c r="IE379" s="376"/>
      <c r="IF379" s="376"/>
      <c r="IG379" s="376"/>
      <c r="IH379" s="376"/>
      <c r="II379" s="376"/>
      <c r="IJ379" s="376"/>
    </row>
    <row r="380" spans="1:244" s="377" customFormat="1" ht="15" customHeight="1" x14ac:dyDescent="0.4">
      <c r="A380" s="410"/>
      <c r="B380" s="371"/>
      <c r="C380" s="354"/>
      <c r="D380" s="355"/>
      <c r="E380" s="374"/>
      <c r="F380" s="374"/>
      <c r="G380" s="374"/>
      <c r="H380" s="374"/>
      <c r="I380" s="374"/>
      <c r="J380" s="374"/>
      <c r="K380" s="374"/>
      <c r="L380" s="374"/>
      <c r="M380" s="374"/>
      <c r="N380" s="374"/>
      <c r="O380" s="374"/>
      <c r="P380" s="374"/>
      <c r="Q380" s="374"/>
      <c r="R380" s="374"/>
      <c r="S380" s="374"/>
      <c r="T380" s="374"/>
      <c r="U380" s="374"/>
      <c r="V380" s="374"/>
      <c r="W380" s="374"/>
      <c r="X380" s="369"/>
      <c r="Y380" s="369"/>
      <c r="Z380" s="369"/>
      <c r="AA380" s="369"/>
      <c r="AB380" s="369"/>
      <c r="AC380" s="369"/>
      <c r="AD380" s="369"/>
      <c r="AE380" s="369"/>
      <c r="AF380" s="369"/>
      <c r="AG380" s="369"/>
      <c r="AH380" s="369"/>
      <c r="AI380" s="369"/>
      <c r="AJ380" s="369"/>
      <c r="AK380" s="369"/>
      <c r="AL380" s="369"/>
      <c r="AM380" s="369"/>
      <c r="AN380" s="369"/>
      <c r="AO380" s="369"/>
      <c r="AP380" s="369"/>
      <c r="AQ380" s="369"/>
      <c r="AR380" s="372"/>
      <c r="AS380" s="372"/>
      <c r="AT380" s="372"/>
      <c r="AU380" s="373"/>
      <c r="AV380" s="11"/>
      <c r="AW380" s="11"/>
      <c r="AX380" s="11"/>
      <c r="AY380" s="8"/>
      <c r="AZ380" s="8"/>
      <c r="BA380" s="8"/>
      <c r="BB380" s="8"/>
      <c r="BC380" s="11"/>
      <c r="BD380" s="11"/>
      <c r="BE380" s="11"/>
      <c r="BF380" s="11"/>
      <c r="BG380" s="11"/>
      <c r="BH380" s="11"/>
      <c r="BI380" s="11"/>
      <c r="BJ380" s="11"/>
      <c r="BK380" s="8"/>
      <c r="BL380" s="8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375"/>
      <c r="EQ380" s="376"/>
      <c r="ER380" s="376"/>
      <c r="ES380" s="376"/>
      <c r="ET380" s="376"/>
      <c r="EU380" s="376"/>
      <c r="EV380" s="376"/>
      <c r="EW380" s="376"/>
      <c r="EX380" s="376"/>
      <c r="EY380" s="376"/>
      <c r="EZ380" s="376"/>
      <c r="FA380" s="376"/>
      <c r="FB380" s="376"/>
      <c r="FC380" s="376"/>
      <c r="FD380" s="376"/>
      <c r="FE380" s="376"/>
      <c r="FF380" s="376"/>
      <c r="FG380" s="376"/>
      <c r="FH380" s="376"/>
      <c r="FI380" s="376"/>
      <c r="FJ380" s="376"/>
      <c r="FK380" s="376"/>
      <c r="FL380" s="376"/>
      <c r="FM380" s="376"/>
      <c r="FN380" s="376"/>
      <c r="FO380" s="376"/>
      <c r="FP380" s="376"/>
      <c r="FQ380" s="376"/>
      <c r="FR380" s="376"/>
      <c r="FS380" s="376"/>
      <c r="FT380" s="376"/>
      <c r="FU380" s="376"/>
      <c r="FV380" s="376"/>
      <c r="FW380" s="376"/>
      <c r="FX380" s="376"/>
      <c r="FY380" s="376"/>
      <c r="FZ380" s="376"/>
      <c r="GA380" s="376"/>
      <c r="GB380" s="376"/>
      <c r="GC380" s="376"/>
      <c r="GD380" s="376"/>
      <c r="GE380" s="376"/>
      <c r="GF380" s="376"/>
      <c r="GG380" s="376"/>
      <c r="GH380" s="376"/>
      <c r="GI380" s="376"/>
      <c r="GJ380" s="376"/>
      <c r="GK380" s="376"/>
      <c r="GL380" s="376"/>
      <c r="GM380" s="376"/>
      <c r="GN380" s="376"/>
      <c r="GO380" s="376"/>
      <c r="GP380" s="376"/>
      <c r="GQ380" s="376"/>
      <c r="GR380" s="376"/>
      <c r="GS380" s="376"/>
      <c r="GT380" s="376"/>
      <c r="GU380" s="376"/>
      <c r="GV380" s="376"/>
      <c r="GW380" s="376"/>
      <c r="GX380" s="376"/>
      <c r="GY380" s="376"/>
      <c r="GZ380" s="376"/>
      <c r="HA380" s="376"/>
      <c r="HB380" s="376"/>
      <c r="HC380" s="376"/>
      <c r="HD380" s="376"/>
      <c r="HE380" s="376"/>
      <c r="HF380" s="376"/>
      <c r="HG380" s="376"/>
      <c r="HH380" s="376"/>
      <c r="HI380" s="376"/>
      <c r="HJ380" s="376"/>
      <c r="HK380" s="376"/>
      <c r="HL380" s="376"/>
      <c r="HM380" s="376"/>
      <c r="HN380" s="376"/>
      <c r="HO380" s="376"/>
      <c r="HP380" s="376"/>
      <c r="HQ380" s="376"/>
      <c r="HR380" s="376"/>
      <c r="HS380" s="376"/>
      <c r="HT380" s="376"/>
      <c r="HU380" s="376"/>
      <c r="HV380" s="376"/>
      <c r="HW380" s="376"/>
      <c r="HX380" s="376"/>
      <c r="HY380" s="376"/>
      <c r="HZ380" s="376"/>
      <c r="IA380" s="376"/>
      <c r="IB380" s="376"/>
      <c r="IC380" s="376"/>
      <c r="ID380" s="376"/>
      <c r="IE380" s="376"/>
      <c r="IF380" s="376"/>
      <c r="IG380" s="376"/>
      <c r="IH380" s="376"/>
      <c r="II380" s="376"/>
      <c r="IJ380" s="376"/>
    </row>
    <row r="381" spans="1:244" s="377" customFormat="1" ht="15" customHeight="1" x14ac:dyDescent="0.4">
      <c r="A381" s="410"/>
      <c r="B381" s="371"/>
      <c r="C381" s="354"/>
      <c r="D381" s="355"/>
      <c r="E381" s="374"/>
      <c r="F381" s="374"/>
      <c r="G381" s="374"/>
      <c r="H381" s="374"/>
      <c r="I381" s="374"/>
      <c r="J381" s="374"/>
      <c r="K381" s="374"/>
      <c r="L381" s="374"/>
      <c r="M381" s="374"/>
      <c r="N381" s="374"/>
      <c r="O381" s="374"/>
      <c r="P381" s="374"/>
      <c r="Q381" s="374"/>
      <c r="R381" s="374"/>
      <c r="S381" s="374"/>
      <c r="T381" s="374"/>
      <c r="U381" s="374"/>
      <c r="V381" s="374"/>
      <c r="W381" s="374"/>
      <c r="X381" s="369"/>
      <c r="Y381" s="369"/>
      <c r="Z381" s="369"/>
      <c r="AA381" s="369"/>
      <c r="AB381" s="369"/>
      <c r="AC381" s="369"/>
      <c r="AD381" s="369"/>
      <c r="AE381" s="369"/>
      <c r="AF381" s="369"/>
      <c r="AG381" s="369"/>
      <c r="AH381" s="369"/>
      <c r="AI381" s="369"/>
      <c r="AJ381" s="369"/>
      <c r="AK381" s="369"/>
      <c r="AL381" s="369"/>
      <c r="AM381" s="369"/>
      <c r="AN381" s="369"/>
      <c r="AO381" s="369"/>
      <c r="AP381" s="369"/>
      <c r="AQ381" s="369"/>
      <c r="AR381" s="372"/>
      <c r="AS381" s="372"/>
      <c r="AT381" s="372"/>
      <c r="AU381" s="373"/>
      <c r="AV381" s="11"/>
      <c r="AW381" s="11"/>
      <c r="AX381" s="11"/>
      <c r="AY381" s="8"/>
      <c r="AZ381" s="8"/>
      <c r="BA381" s="8"/>
      <c r="BB381" s="8"/>
      <c r="BC381" s="11"/>
      <c r="BD381" s="11"/>
      <c r="BE381" s="11"/>
      <c r="BF381" s="11"/>
      <c r="BG381" s="11"/>
      <c r="BH381" s="11"/>
      <c r="BI381" s="11"/>
      <c r="BJ381" s="11"/>
      <c r="BK381" s="8"/>
      <c r="BL381" s="8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375"/>
      <c r="EQ381" s="376"/>
      <c r="ER381" s="376"/>
      <c r="ES381" s="376"/>
      <c r="ET381" s="376"/>
      <c r="EU381" s="376"/>
      <c r="EV381" s="376"/>
      <c r="EW381" s="376"/>
      <c r="EX381" s="376"/>
      <c r="EY381" s="376"/>
      <c r="EZ381" s="376"/>
      <c r="FA381" s="376"/>
      <c r="FB381" s="376"/>
      <c r="FC381" s="376"/>
      <c r="FD381" s="376"/>
      <c r="FE381" s="376"/>
      <c r="FF381" s="376"/>
      <c r="FG381" s="376"/>
      <c r="FH381" s="376"/>
      <c r="FI381" s="376"/>
      <c r="FJ381" s="376"/>
      <c r="FK381" s="376"/>
      <c r="FL381" s="376"/>
      <c r="FM381" s="376"/>
      <c r="FN381" s="376"/>
      <c r="FO381" s="376"/>
      <c r="FP381" s="376"/>
      <c r="FQ381" s="376"/>
      <c r="FR381" s="376"/>
      <c r="FS381" s="376"/>
      <c r="FT381" s="376"/>
      <c r="FU381" s="376"/>
      <c r="FV381" s="376"/>
      <c r="FW381" s="376"/>
      <c r="FX381" s="376"/>
      <c r="FY381" s="376"/>
      <c r="FZ381" s="376"/>
      <c r="GA381" s="376"/>
      <c r="GB381" s="376"/>
      <c r="GC381" s="376"/>
      <c r="GD381" s="376"/>
      <c r="GE381" s="376"/>
      <c r="GF381" s="376"/>
      <c r="GG381" s="376"/>
      <c r="GH381" s="376"/>
      <c r="GI381" s="376"/>
      <c r="GJ381" s="376"/>
      <c r="GK381" s="376"/>
      <c r="GL381" s="376"/>
      <c r="GM381" s="376"/>
      <c r="GN381" s="376"/>
      <c r="GO381" s="376"/>
      <c r="GP381" s="376"/>
      <c r="GQ381" s="376"/>
      <c r="GR381" s="376"/>
      <c r="GS381" s="376"/>
      <c r="GT381" s="376"/>
      <c r="GU381" s="376"/>
      <c r="GV381" s="376"/>
      <c r="GW381" s="376"/>
      <c r="GX381" s="376"/>
      <c r="GY381" s="376"/>
      <c r="GZ381" s="376"/>
      <c r="HA381" s="376"/>
      <c r="HB381" s="376"/>
      <c r="HC381" s="376"/>
      <c r="HD381" s="376"/>
      <c r="HE381" s="376"/>
      <c r="HF381" s="376"/>
      <c r="HG381" s="376"/>
      <c r="HH381" s="376"/>
      <c r="HI381" s="376"/>
      <c r="HJ381" s="376"/>
      <c r="HK381" s="376"/>
      <c r="HL381" s="376"/>
      <c r="HM381" s="376"/>
      <c r="HN381" s="376"/>
      <c r="HO381" s="376"/>
      <c r="HP381" s="376"/>
      <c r="HQ381" s="376"/>
      <c r="HR381" s="376"/>
      <c r="HS381" s="376"/>
      <c r="HT381" s="376"/>
      <c r="HU381" s="376"/>
      <c r="HV381" s="376"/>
      <c r="HW381" s="376"/>
      <c r="HX381" s="376"/>
      <c r="HY381" s="376"/>
      <c r="HZ381" s="376"/>
      <c r="IA381" s="376"/>
      <c r="IB381" s="376"/>
      <c r="IC381" s="376"/>
      <c r="ID381" s="376"/>
      <c r="IE381" s="376"/>
      <c r="IF381" s="376"/>
      <c r="IG381" s="376"/>
      <c r="IH381" s="376"/>
      <c r="II381" s="376"/>
      <c r="IJ381" s="376"/>
    </row>
    <row r="382" spans="1:244" s="377" customFormat="1" ht="15" customHeight="1" x14ac:dyDescent="0.4">
      <c r="A382" s="410"/>
      <c r="B382" s="371"/>
      <c r="C382" s="354"/>
      <c r="D382" s="355"/>
      <c r="E382" s="374"/>
      <c r="F382" s="374"/>
      <c r="G382" s="374"/>
      <c r="H382" s="374"/>
      <c r="I382" s="374"/>
      <c r="J382" s="374"/>
      <c r="K382" s="374"/>
      <c r="L382" s="374"/>
      <c r="M382" s="374"/>
      <c r="N382" s="374"/>
      <c r="O382" s="374"/>
      <c r="P382" s="374"/>
      <c r="Q382" s="374"/>
      <c r="R382" s="374"/>
      <c r="S382" s="374"/>
      <c r="T382" s="374"/>
      <c r="U382" s="374"/>
      <c r="V382" s="374"/>
      <c r="W382" s="374"/>
      <c r="X382" s="369"/>
      <c r="Y382" s="369"/>
      <c r="Z382" s="369"/>
      <c r="AA382" s="369"/>
      <c r="AB382" s="369"/>
      <c r="AC382" s="369"/>
      <c r="AD382" s="369"/>
      <c r="AE382" s="369"/>
      <c r="AF382" s="369"/>
      <c r="AG382" s="369"/>
      <c r="AH382" s="369"/>
      <c r="AI382" s="369"/>
      <c r="AJ382" s="369"/>
      <c r="AK382" s="369"/>
      <c r="AL382" s="369"/>
      <c r="AM382" s="369"/>
      <c r="AN382" s="369"/>
      <c r="AO382" s="369"/>
      <c r="AP382" s="369"/>
      <c r="AQ382" s="369"/>
      <c r="AR382" s="372"/>
      <c r="AS382" s="372"/>
      <c r="AT382" s="372"/>
      <c r="AU382" s="373"/>
      <c r="AV382" s="11"/>
      <c r="AW382" s="11"/>
      <c r="AX382" s="11"/>
      <c r="AY382" s="8"/>
      <c r="AZ382" s="8"/>
      <c r="BA382" s="8"/>
      <c r="BB382" s="8"/>
      <c r="BC382" s="11"/>
      <c r="BD382" s="11"/>
      <c r="BE382" s="11"/>
      <c r="BF382" s="11"/>
      <c r="BG382" s="11"/>
      <c r="BH382" s="11"/>
      <c r="BI382" s="11"/>
      <c r="BJ382" s="11"/>
      <c r="BK382" s="8"/>
      <c r="BL382" s="8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375"/>
      <c r="EQ382" s="376"/>
      <c r="ER382" s="376"/>
      <c r="ES382" s="376"/>
      <c r="ET382" s="376"/>
      <c r="EU382" s="376"/>
      <c r="EV382" s="376"/>
      <c r="EW382" s="376"/>
      <c r="EX382" s="376"/>
      <c r="EY382" s="376"/>
      <c r="EZ382" s="376"/>
      <c r="FA382" s="376"/>
      <c r="FB382" s="376"/>
      <c r="FC382" s="376"/>
      <c r="FD382" s="376"/>
      <c r="FE382" s="376"/>
      <c r="FF382" s="376"/>
      <c r="FG382" s="376"/>
      <c r="FH382" s="376"/>
      <c r="FI382" s="376"/>
      <c r="FJ382" s="376"/>
      <c r="FK382" s="376"/>
      <c r="FL382" s="376"/>
      <c r="FM382" s="376"/>
      <c r="FN382" s="376"/>
      <c r="FO382" s="376"/>
      <c r="FP382" s="376"/>
      <c r="FQ382" s="376"/>
      <c r="FR382" s="376"/>
      <c r="FS382" s="376"/>
      <c r="FT382" s="376"/>
      <c r="FU382" s="376"/>
      <c r="FV382" s="376"/>
      <c r="FW382" s="376"/>
      <c r="FX382" s="376"/>
      <c r="FY382" s="376"/>
      <c r="FZ382" s="376"/>
      <c r="GA382" s="376"/>
      <c r="GB382" s="376"/>
      <c r="GC382" s="376"/>
      <c r="GD382" s="376"/>
      <c r="GE382" s="376"/>
      <c r="GF382" s="376"/>
      <c r="GG382" s="376"/>
      <c r="GH382" s="376"/>
      <c r="GI382" s="376"/>
      <c r="GJ382" s="376"/>
      <c r="GK382" s="376"/>
      <c r="GL382" s="376"/>
      <c r="GM382" s="376"/>
      <c r="GN382" s="376"/>
      <c r="GO382" s="376"/>
      <c r="GP382" s="376"/>
      <c r="GQ382" s="376"/>
      <c r="GR382" s="376"/>
      <c r="GS382" s="376"/>
      <c r="GT382" s="376"/>
      <c r="GU382" s="376"/>
      <c r="GV382" s="376"/>
      <c r="GW382" s="376"/>
      <c r="GX382" s="376"/>
      <c r="GY382" s="376"/>
      <c r="GZ382" s="376"/>
      <c r="HA382" s="376"/>
      <c r="HB382" s="376"/>
      <c r="HC382" s="376"/>
      <c r="HD382" s="376"/>
      <c r="HE382" s="376"/>
      <c r="HF382" s="376"/>
      <c r="HG382" s="376"/>
      <c r="HH382" s="376"/>
      <c r="HI382" s="376"/>
      <c r="HJ382" s="376"/>
      <c r="HK382" s="376"/>
      <c r="HL382" s="376"/>
      <c r="HM382" s="376"/>
      <c r="HN382" s="376"/>
      <c r="HO382" s="376"/>
      <c r="HP382" s="376"/>
      <c r="HQ382" s="376"/>
      <c r="HR382" s="376"/>
      <c r="HS382" s="376"/>
      <c r="HT382" s="376"/>
      <c r="HU382" s="376"/>
      <c r="HV382" s="376"/>
      <c r="HW382" s="376"/>
      <c r="HX382" s="376"/>
      <c r="HY382" s="376"/>
      <c r="HZ382" s="376"/>
      <c r="IA382" s="376"/>
      <c r="IB382" s="376"/>
      <c r="IC382" s="376"/>
      <c r="ID382" s="376"/>
      <c r="IE382" s="376"/>
      <c r="IF382" s="376"/>
      <c r="IG382" s="376"/>
      <c r="IH382" s="376"/>
      <c r="II382" s="376"/>
      <c r="IJ382" s="376"/>
    </row>
    <row r="383" spans="1:244" s="377" customFormat="1" ht="15" customHeight="1" x14ac:dyDescent="0.4">
      <c r="A383" s="410"/>
      <c r="B383" s="371"/>
      <c r="C383" s="354"/>
      <c r="D383" s="355"/>
      <c r="E383" s="374"/>
      <c r="F383" s="374"/>
      <c r="G383" s="374"/>
      <c r="H383" s="374"/>
      <c r="I383" s="374"/>
      <c r="J383" s="374"/>
      <c r="K383" s="374"/>
      <c r="L383" s="374"/>
      <c r="M383" s="374"/>
      <c r="N383" s="374"/>
      <c r="O383" s="374"/>
      <c r="P383" s="374"/>
      <c r="Q383" s="374"/>
      <c r="R383" s="374"/>
      <c r="S383" s="374"/>
      <c r="T383" s="374"/>
      <c r="U383" s="374"/>
      <c r="V383" s="374"/>
      <c r="W383" s="374"/>
      <c r="X383" s="369"/>
      <c r="Y383" s="369"/>
      <c r="Z383" s="369"/>
      <c r="AA383" s="369"/>
      <c r="AB383" s="369"/>
      <c r="AC383" s="369"/>
      <c r="AD383" s="369"/>
      <c r="AE383" s="369"/>
      <c r="AF383" s="369"/>
      <c r="AG383" s="369"/>
      <c r="AH383" s="369"/>
      <c r="AI383" s="369"/>
      <c r="AJ383" s="369"/>
      <c r="AK383" s="369"/>
      <c r="AL383" s="369"/>
      <c r="AM383" s="369"/>
      <c r="AN383" s="369"/>
      <c r="AO383" s="369"/>
      <c r="AP383" s="369"/>
      <c r="AQ383" s="369"/>
      <c r="AR383" s="372"/>
      <c r="AS383" s="372"/>
      <c r="AT383" s="372"/>
      <c r="AU383" s="373"/>
      <c r="AV383" s="11"/>
      <c r="AW383" s="11"/>
      <c r="AX383" s="11"/>
      <c r="AY383" s="8"/>
      <c r="AZ383" s="8"/>
      <c r="BA383" s="8"/>
      <c r="BB383" s="8"/>
      <c r="BC383" s="11"/>
      <c r="BD383" s="11"/>
      <c r="BE383" s="11"/>
      <c r="BF383" s="11"/>
      <c r="BG383" s="11"/>
      <c r="BH383" s="11"/>
      <c r="BI383" s="11"/>
      <c r="BJ383" s="11"/>
      <c r="BK383" s="8"/>
      <c r="BL383" s="8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375"/>
      <c r="EQ383" s="376"/>
      <c r="ER383" s="376"/>
      <c r="ES383" s="376"/>
      <c r="ET383" s="376"/>
      <c r="EU383" s="376"/>
      <c r="EV383" s="376"/>
      <c r="EW383" s="376"/>
      <c r="EX383" s="376"/>
      <c r="EY383" s="376"/>
      <c r="EZ383" s="376"/>
      <c r="FA383" s="376"/>
      <c r="FB383" s="376"/>
      <c r="FC383" s="376"/>
      <c r="FD383" s="376"/>
      <c r="FE383" s="376"/>
      <c r="FF383" s="376"/>
      <c r="FG383" s="376"/>
      <c r="FH383" s="376"/>
      <c r="FI383" s="376"/>
      <c r="FJ383" s="376"/>
      <c r="FK383" s="376"/>
      <c r="FL383" s="376"/>
      <c r="FM383" s="376"/>
      <c r="FN383" s="376"/>
      <c r="FO383" s="376"/>
      <c r="FP383" s="376"/>
      <c r="FQ383" s="376"/>
      <c r="FR383" s="376"/>
      <c r="FS383" s="376"/>
      <c r="FT383" s="376"/>
      <c r="FU383" s="376"/>
      <c r="FV383" s="376"/>
      <c r="FW383" s="376"/>
      <c r="FX383" s="376"/>
      <c r="FY383" s="376"/>
      <c r="FZ383" s="376"/>
      <c r="GA383" s="376"/>
      <c r="GB383" s="376"/>
      <c r="GC383" s="376"/>
      <c r="GD383" s="376"/>
      <c r="GE383" s="376"/>
      <c r="GF383" s="376"/>
      <c r="GG383" s="376"/>
      <c r="GH383" s="376"/>
      <c r="GI383" s="376"/>
      <c r="GJ383" s="376"/>
      <c r="GK383" s="376"/>
      <c r="GL383" s="376"/>
      <c r="GM383" s="376"/>
      <c r="GN383" s="376"/>
      <c r="GO383" s="376"/>
      <c r="GP383" s="376"/>
      <c r="GQ383" s="376"/>
      <c r="GR383" s="376"/>
      <c r="GS383" s="376"/>
      <c r="GT383" s="376"/>
      <c r="GU383" s="376"/>
      <c r="GV383" s="376"/>
      <c r="GW383" s="376"/>
      <c r="GX383" s="376"/>
      <c r="GY383" s="376"/>
      <c r="GZ383" s="376"/>
      <c r="HA383" s="376"/>
      <c r="HB383" s="376"/>
      <c r="HC383" s="376"/>
      <c r="HD383" s="376"/>
      <c r="HE383" s="376"/>
      <c r="HF383" s="376"/>
      <c r="HG383" s="376"/>
      <c r="HH383" s="376"/>
      <c r="HI383" s="376"/>
      <c r="HJ383" s="376"/>
      <c r="HK383" s="376"/>
      <c r="HL383" s="376"/>
      <c r="HM383" s="376"/>
      <c r="HN383" s="376"/>
      <c r="HO383" s="376"/>
      <c r="HP383" s="376"/>
      <c r="HQ383" s="376"/>
      <c r="HR383" s="376"/>
      <c r="HS383" s="376"/>
      <c r="HT383" s="376"/>
      <c r="HU383" s="376"/>
      <c r="HV383" s="376"/>
      <c r="HW383" s="376"/>
      <c r="HX383" s="376"/>
      <c r="HY383" s="376"/>
      <c r="HZ383" s="376"/>
      <c r="IA383" s="376"/>
      <c r="IB383" s="376"/>
      <c r="IC383" s="376"/>
      <c r="ID383" s="376"/>
      <c r="IE383" s="376"/>
      <c r="IF383" s="376"/>
      <c r="IG383" s="376"/>
      <c r="IH383" s="376"/>
      <c r="II383" s="376"/>
      <c r="IJ383" s="376"/>
    </row>
    <row r="384" spans="1:244" s="377" customFormat="1" ht="15" customHeight="1" x14ac:dyDescent="0.4">
      <c r="A384" s="410"/>
      <c r="B384" s="371"/>
      <c r="C384" s="354"/>
      <c r="D384" s="355"/>
      <c r="E384" s="374"/>
      <c r="F384" s="374"/>
      <c r="G384" s="374"/>
      <c r="H384" s="374"/>
      <c r="I384" s="374"/>
      <c r="J384" s="374"/>
      <c r="K384" s="374"/>
      <c r="L384" s="374"/>
      <c r="M384" s="374"/>
      <c r="N384" s="374"/>
      <c r="O384" s="374"/>
      <c r="P384" s="374"/>
      <c r="Q384" s="374"/>
      <c r="R384" s="374"/>
      <c r="S384" s="374"/>
      <c r="T384" s="374"/>
      <c r="U384" s="374"/>
      <c r="V384" s="374"/>
      <c r="W384" s="374"/>
      <c r="X384" s="369"/>
      <c r="Y384" s="369"/>
      <c r="Z384" s="369"/>
      <c r="AA384" s="369"/>
      <c r="AB384" s="369"/>
      <c r="AC384" s="369"/>
      <c r="AD384" s="369"/>
      <c r="AE384" s="369"/>
      <c r="AF384" s="369"/>
      <c r="AG384" s="369"/>
      <c r="AH384" s="369"/>
      <c r="AI384" s="369"/>
      <c r="AJ384" s="369"/>
      <c r="AK384" s="369"/>
      <c r="AL384" s="369"/>
      <c r="AM384" s="369"/>
      <c r="AN384" s="369"/>
      <c r="AO384" s="369"/>
      <c r="AP384" s="369"/>
      <c r="AQ384" s="369"/>
      <c r="AR384" s="372"/>
      <c r="AS384" s="372"/>
      <c r="AT384" s="372"/>
      <c r="AU384" s="373"/>
      <c r="AV384" s="11"/>
      <c r="AW384" s="11"/>
      <c r="AX384" s="11"/>
      <c r="AY384" s="8"/>
      <c r="AZ384" s="8"/>
      <c r="BA384" s="8"/>
      <c r="BB384" s="8"/>
      <c r="BC384" s="11"/>
      <c r="BD384" s="11"/>
      <c r="BE384" s="11"/>
      <c r="BF384" s="11"/>
      <c r="BG384" s="11"/>
      <c r="BH384" s="11"/>
      <c r="BI384" s="11"/>
      <c r="BJ384" s="11"/>
      <c r="BK384" s="8"/>
      <c r="BL384" s="8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375"/>
      <c r="EQ384" s="376"/>
      <c r="ER384" s="376"/>
      <c r="ES384" s="376"/>
      <c r="ET384" s="376"/>
      <c r="EU384" s="376"/>
      <c r="EV384" s="376"/>
      <c r="EW384" s="376"/>
      <c r="EX384" s="376"/>
      <c r="EY384" s="376"/>
      <c r="EZ384" s="376"/>
      <c r="FA384" s="376"/>
      <c r="FB384" s="376"/>
      <c r="FC384" s="376"/>
      <c r="FD384" s="376"/>
      <c r="FE384" s="376"/>
      <c r="FF384" s="376"/>
      <c r="FG384" s="376"/>
      <c r="FH384" s="376"/>
      <c r="FI384" s="376"/>
      <c r="FJ384" s="376"/>
      <c r="FK384" s="376"/>
      <c r="FL384" s="376"/>
      <c r="FM384" s="376"/>
      <c r="FN384" s="376"/>
      <c r="FO384" s="376"/>
      <c r="FP384" s="376"/>
      <c r="FQ384" s="376"/>
      <c r="FR384" s="376"/>
      <c r="FS384" s="376"/>
      <c r="FT384" s="376"/>
      <c r="FU384" s="376"/>
      <c r="FV384" s="376"/>
      <c r="FW384" s="376"/>
      <c r="FX384" s="376"/>
      <c r="FY384" s="376"/>
      <c r="FZ384" s="376"/>
      <c r="GA384" s="376"/>
      <c r="GB384" s="376"/>
      <c r="GC384" s="376"/>
      <c r="GD384" s="376"/>
      <c r="GE384" s="376"/>
      <c r="GF384" s="376"/>
      <c r="GG384" s="376"/>
      <c r="GH384" s="376"/>
      <c r="GI384" s="376"/>
      <c r="GJ384" s="376"/>
      <c r="GK384" s="376"/>
      <c r="GL384" s="376"/>
      <c r="GM384" s="376"/>
      <c r="GN384" s="376"/>
      <c r="GO384" s="376"/>
      <c r="GP384" s="376"/>
      <c r="GQ384" s="376"/>
      <c r="GR384" s="376"/>
      <c r="GS384" s="376"/>
      <c r="GT384" s="376"/>
      <c r="GU384" s="376"/>
      <c r="GV384" s="376"/>
      <c r="GW384" s="376"/>
      <c r="GX384" s="376"/>
      <c r="GY384" s="376"/>
      <c r="GZ384" s="376"/>
      <c r="HA384" s="376"/>
      <c r="HB384" s="376"/>
      <c r="HC384" s="376"/>
      <c r="HD384" s="376"/>
      <c r="HE384" s="376"/>
      <c r="HF384" s="376"/>
      <c r="HG384" s="376"/>
      <c r="HH384" s="376"/>
      <c r="HI384" s="376"/>
      <c r="HJ384" s="376"/>
      <c r="HK384" s="376"/>
      <c r="HL384" s="376"/>
      <c r="HM384" s="376"/>
      <c r="HN384" s="376"/>
      <c r="HO384" s="376"/>
      <c r="HP384" s="376"/>
      <c r="HQ384" s="376"/>
      <c r="HR384" s="376"/>
      <c r="HS384" s="376"/>
      <c r="HT384" s="376"/>
      <c r="HU384" s="376"/>
      <c r="HV384" s="376"/>
      <c r="HW384" s="376"/>
      <c r="HX384" s="376"/>
      <c r="HY384" s="376"/>
      <c r="HZ384" s="376"/>
      <c r="IA384" s="376"/>
      <c r="IB384" s="376"/>
      <c r="IC384" s="376"/>
      <c r="ID384" s="376"/>
      <c r="IE384" s="376"/>
      <c r="IF384" s="376"/>
      <c r="IG384" s="376"/>
      <c r="IH384" s="376"/>
      <c r="II384" s="376"/>
      <c r="IJ384" s="376"/>
    </row>
    <row r="385" spans="1:244" s="377" customFormat="1" ht="15" customHeight="1" x14ac:dyDescent="0.4">
      <c r="A385" s="410"/>
      <c r="B385" s="371"/>
      <c r="C385" s="354"/>
      <c r="D385" s="355"/>
      <c r="E385" s="374"/>
      <c r="F385" s="374"/>
      <c r="G385" s="374"/>
      <c r="H385" s="374"/>
      <c r="I385" s="374"/>
      <c r="J385" s="374"/>
      <c r="K385" s="374"/>
      <c r="L385" s="374"/>
      <c r="M385" s="374"/>
      <c r="N385" s="374"/>
      <c r="O385" s="374"/>
      <c r="P385" s="374"/>
      <c r="Q385" s="374"/>
      <c r="R385" s="374"/>
      <c r="S385" s="374"/>
      <c r="T385" s="374"/>
      <c r="U385" s="374"/>
      <c r="V385" s="374"/>
      <c r="W385" s="374"/>
      <c r="X385" s="369"/>
      <c r="Y385" s="369"/>
      <c r="Z385" s="369"/>
      <c r="AA385" s="369"/>
      <c r="AB385" s="369"/>
      <c r="AC385" s="369"/>
      <c r="AD385" s="369"/>
      <c r="AE385" s="369"/>
      <c r="AF385" s="369"/>
      <c r="AG385" s="369"/>
      <c r="AH385" s="369"/>
      <c r="AI385" s="369"/>
      <c r="AJ385" s="369"/>
      <c r="AK385" s="369"/>
      <c r="AL385" s="369"/>
      <c r="AM385" s="369"/>
      <c r="AN385" s="369"/>
      <c r="AO385" s="369"/>
      <c r="AP385" s="369"/>
      <c r="AQ385" s="369"/>
      <c r="AR385" s="372"/>
      <c r="AS385" s="372"/>
      <c r="AT385" s="372"/>
      <c r="AU385" s="373"/>
      <c r="AV385" s="11"/>
      <c r="AW385" s="11"/>
      <c r="AX385" s="11"/>
      <c r="AY385" s="8"/>
      <c r="AZ385" s="8"/>
      <c r="BA385" s="8"/>
      <c r="BB385" s="8"/>
      <c r="BC385" s="11"/>
      <c r="BD385" s="11"/>
      <c r="BE385" s="11"/>
      <c r="BF385" s="11"/>
      <c r="BG385" s="11"/>
      <c r="BH385" s="11"/>
      <c r="BI385" s="11"/>
      <c r="BJ385" s="11"/>
      <c r="BK385" s="8"/>
      <c r="BL385" s="8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375"/>
      <c r="EQ385" s="376"/>
      <c r="ER385" s="376"/>
      <c r="ES385" s="376"/>
      <c r="ET385" s="376"/>
      <c r="EU385" s="376"/>
      <c r="EV385" s="376"/>
      <c r="EW385" s="376"/>
      <c r="EX385" s="376"/>
      <c r="EY385" s="376"/>
      <c r="EZ385" s="376"/>
      <c r="FA385" s="376"/>
      <c r="FB385" s="376"/>
      <c r="FC385" s="376"/>
      <c r="FD385" s="376"/>
      <c r="FE385" s="376"/>
      <c r="FF385" s="376"/>
      <c r="FG385" s="376"/>
      <c r="FH385" s="376"/>
      <c r="FI385" s="376"/>
      <c r="FJ385" s="376"/>
      <c r="FK385" s="376"/>
      <c r="FL385" s="376"/>
      <c r="FM385" s="376"/>
      <c r="FN385" s="376"/>
      <c r="FO385" s="376"/>
      <c r="FP385" s="376"/>
      <c r="FQ385" s="376"/>
      <c r="FR385" s="376"/>
      <c r="FS385" s="376"/>
      <c r="FT385" s="376"/>
      <c r="FU385" s="376"/>
      <c r="FV385" s="376"/>
      <c r="FW385" s="376"/>
      <c r="FX385" s="376"/>
      <c r="FY385" s="376"/>
      <c r="FZ385" s="376"/>
      <c r="GA385" s="376"/>
      <c r="GB385" s="376"/>
      <c r="GC385" s="376"/>
      <c r="GD385" s="376"/>
      <c r="GE385" s="376"/>
      <c r="GF385" s="376"/>
      <c r="GG385" s="376"/>
      <c r="GH385" s="376"/>
      <c r="GI385" s="376"/>
      <c r="GJ385" s="376"/>
      <c r="GK385" s="376"/>
      <c r="GL385" s="376"/>
      <c r="GM385" s="376"/>
      <c r="GN385" s="376"/>
      <c r="GO385" s="376"/>
      <c r="GP385" s="376"/>
      <c r="GQ385" s="376"/>
      <c r="GR385" s="376"/>
      <c r="GS385" s="376"/>
      <c r="GT385" s="376"/>
      <c r="GU385" s="376"/>
      <c r="GV385" s="376"/>
      <c r="GW385" s="376"/>
      <c r="GX385" s="376"/>
      <c r="GY385" s="376"/>
      <c r="GZ385" s="376"/>
      <c r="HA385" s="376"/>
      <c r="HB385" s="376"/>
      <c r="HC385" s="376"/>
      <c r="HD385" s="376"/>
      <c r="HE385" s="376"/>
      <c r="HF385" s="376"/>
      <c r="HG385" s="376"/>
      <c r="HH385" s="376"/>
      <c r="HI385" s="376"/>
      <c r="HJ385" s="376"/>
      <c r="HK385" s="376"/>
      <c r="HL385" s="376"/>
      <c r="HM385" s="376"/>
      <c r="HN385" s="376"/>
      <c r="HO385" s="376"/>
      <c r="HP385" s="376"/>
      <c r="HQ385" s="376"/>
      <c r="HR385" s="376"/>
      <c r="HS385" s="376"/>
      <c r="HT385" s="376"/>
      <c r="HU385" s="376"/>
      <c r="HV385" s="376"/>
      <c r="HW385" s="376"/>
      <c r="HX385" s="376"/>
      <c r="HY385" s="376"/>
      <c r="HZ385" s="376"/>
      <c r="IA385" s="376"/>
      <c r="IB385" s="376"/>
      <c r="IC385" s="376"/>
      <c r="ID385" s="376"/>
      <c r="IE385" s="376"/>
      <c r="IF385" s="376"/>
      <c r="IG385" s="376"/>
      <c r="IH385" s="376"/>
      <c r="II385" s="376"/>
      <c r="IJ385" s="376"/>
    </row>
    <row r="386" spans="1:244" s="377" customFormat="1" ht="15" customHeight="1" x14ac:dyDescent="0.4">
      <c r="A386" s="410"/>
      <c r="B386" s="371"/>
      <c r="C386" s="354"/>
      <c r="D386" s="355"/>
      <c r="E386" s="374"/>
      <c r="F386" s="374"/>
      <c r="G386" s="374"/>
      <c r="H386" s="374"/>
      <c r="I386" s="374"/>
      <c r="J386" s="374"/>
      <c r="K386" s="374"/>
      <c r="L386" s="374"/>
      <c r="M386" s="374"/>
      <c r="N386" s="374"/>
      <c r="O386" s="374"/>
      <c r="P386" s="374"/>
      <c r="Q386" s="374"/>
      <c r="R386" s="374"/>
      <c r="S386" s="374"/>
      <c r="T386" s="374"/>
      <c r="U386" s="374"/>
      <c r="V386" s="374"/>
      <c r="W386" s="374"/>
      <c r="X386" s="369"/>
      <c r="Y386" s="369"/>
      <c r="Z386" s="369"/>
      <c r="AA386" s="369"/>
      <c r="AB386" s="369"/>
      <c r="AC386" s="369"/>
      <c r="AD386" s="369"/>
      <c r="AE386" s="369"/>
      <c r="AF386" s="369"/>
      <c r="AG386" s="369"/>
      <c r="AH386" s="369"/>
      <c r="AI386" s="369"/>
      <c r="AJ386" s="369"/>
      <c r="AK386" s="369"/>
      <c r="AL386" s="369"/>
      <c r="AM386" s="369"/>
      <c r="AN386" s="369"/>
      <c r="AO386" s="369"/>
      <c r="AP386" s="369"/>
      <c r="AQ386" s="369"/>
      <c r="AR386" s="372"/>
      <c r="AS386" s="372"/>
      <c r="AT386" s="372"/>
      <c r="AU386" s="373"/>
      <c r="AV386" s="11"/>
      <c r="AW386" s="11"/>
      <c r="AX386" s="11"/>
      <c r="AY386" s="8"/>
      <c r="AZ386" s="8"/>
      <c r="BA386" s="8"/>
      <c r="BB386" s="8"/>
      <c r="BC386" s="11"/>
      <c r="BD386" s="11"/>
      <c r="BE386" s="11"/>
      <c r="BF386" s="11"/>
      <c r="BG386" s="11"/>
      <c r="BH386" s="11"/>
      <c r="BI386" s="11"/>
      <c r="BJ386" s="11"/>
      <c r="BK386" s="8"/>
      <c r="BL386" s="8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375"/>
      <c r="EQ386" s="376"/>
      <c r="ER386" s="376"/>
      <c r="ES386" s="376"/>
      <c r="ET386" s="376"/>
      <c r="EU386" s="376"/>
      <c r="EV386" s="376"/>
      <c r="EW386" s="376"/>
      <c r="EX386" s="376"/>
      <c r="EY386" s="376"/>
      <c r="EZ386" s="376"/>
      <c r="FA386" s="376"/>
      <c r="FB386" s="376"/>
      <c r="FC386" s="376"/>
      <c r="FD386" s="376"/>
      <c r="FE386" s="376"/>
      <c r="FF386" s="376"/>
      <c r="FG386" s="376"/>
      <c r="FH386" s="376"/>
      <c r="FI386" s="376"/>
      <c r="FJ386" s="376"/>
      <c r="FK386" s="376"/>
      <c r="FL386" s="376"/>
      <c r="FM386" s="376"/>
      <c r="FN386" s="376"/>
      <c r="FO386" s="376"/>
      <c r="FP386" s="376"/>
      <c r="FQ386" s="376"/>
      <c r="FR386" s="376"/>
      <c r="FS386" s="376"/>
      <c r="FT386" s="376"/>
      <c r="FU386" s="376"/>
      <c r="FV386" s="376"/>
      <c r="FW386" s="376"/>
      <c r="FX386" s="376"/>
      <c r="FY386" s="376"/>
      <c r="FZ386" s="376"/>
      <c r="GA386" s="376"/>
      <c r="GB386" s="376"/>
      <c r="GC386" s="376"/>
      <c r="GD386" s="376"/>
      <c r="GE386" s="376"/>
      <c r="GF386" s="376"/>
      <c r="GG386" s="376"/>
      <c r="GH386" s="376"/>
      <c r="GI386" s="376"/>
      <c r="GJ386" s="376"/>
      <c r="GK386" s="376"/>
      <c r="GL386" s="376"/>
      <c r="GM386" s="376"/>
      <c r="GN386" s="376"/>
      <c r="GO386" s="376"/>
      <c r="GP386" s="376"/>
      <c r="GQ386" s="376"/>
      <c r="GR386" s="376"/>
      <c r="GS386" s="376"/>
      <c r="GT386" s="376"/>
      <c r="GU386" s="376"/>
      <c r="GV386" s="376"/>
      <c r="GW386" s="376"/>
      <c r="GX386" s="376"/>
      <c r="GY386" s="376"/>
      <c r="GZ386" s="376"/>
      <c r="HA386" s="376"/>
      <c r="HB386" s="376"/>
      <c r="HC386" s="376"/>
      <c r="HD386" s="376"/>
      <c r="HE386" s="376"/>
      <c r="HF386" s="376"/>
      <c r="HG386" s="376"/>
      <c r="HH386" s="376"/>
      <c r="HI386" s="376"/>
      <c r="HJ386" s="376"/>
      <c r="HK386" s="376"/>
      <c r="HL386" s="376"/>
      <c r="HM386" s="376"/>
      <c r="HN386" s="376"/>
      <c r="HO386" s="376"/>
      <c r="HP386" s="376"/>
      <c r="HQ386" s="376"/>
      <c r="HR386" s="376"/>
      <c r="HS386" s="376"/>
      <c r="HT386" s="376"/>
      <c r="HU386" s="376"/>
      <c r="HV386" s="376"/>
      <c r="HW386" s="376"/>
      <c r="HX386" s="376"/>
      <c r="HY386" s="376"/>
      <c r="HZ386" s="376"/>
      <c r="IA386" s="376"/>
      <c r="IB386" s="376"/>
      <c r="IC386" s="376"/>
      <c r="ID386" s="376"/>
      <c r="IE386" s="376"/>
      <c r="IF386" s="376"/>
      <c r="IG386" s="376"/>
      <c r="IH386" s="376"/>
      <c r="II386" s="376"/>
      <c r="IJ386" s="376"/>
    </row>
    <row r="387" spans="1:244" s="377" customFormat="1" ht="15" customHeight="1" x14ac:dyDescent="0.4">
      <c r="A387" s="410"/>
      <c r="B387" s="371"/>
      <c r="C387" s="354"/>
      <c r="D387" s="355"/>
      <c r="E387" s="374"/>
      <c r="F387" s="374"/>
      <c r="G387" s="374"/>
      <c r="H387" s="374"/>
      <c r="I387" s="374"/>
      <c r="J387" s="374"/>
      <c r="K387" s="374"/>
      <c r="L387" s="374"/>
      <c r="M387" s="374"/>
      <c r="N387" s="374"/>
      <c r="O387" s="374"/>
      <c r="P387" s="374"/>
      <c r="Q387" s="374"/>
      <c r="R387" s="374"/>
      <c r="S387" s="374"/>
      <c r="T387" s="374"/>
      <c r="U387" s="374"/>
      <c r="V387" s="374"/>
      <c r="W387" s="374"/>
      <c r="X387" s="369"/>
      <c r="Y387" s="369"/>
      <c r="Z387" s="369"/>
      <c r="AA387" s="369"/>
      <c r="AB387" s="369"/>
      <c r="AC387" s="369"/>
      <c r="AD387" s="369"/>
      <c r="AE387" s="369"/>
      <c r="AF387" s="369"/>
      <c r="AG387" s="369"/>
      <c r="AH387" s="369"/>
      <c r="AI387" s="369"/>
      <c r="AJ387" s="369"/>
      <c r="AK387" s="369"/>
      <c r="AL387" s="369"/>
      <c r="AM387" s="369"/>
      <c r="AN387" s="369"/>
      <c r="AO387" s="369"/>
      <c r="AP387" s="369"/>
      <c r="AQ387" s="369"/>
      <c r="AR387" s="372"/>
      <c r="AS387" s="372"/>
      <c r="AT387" s="372"/>
      <c r="AU387" s="373"/>
      <c r="AV387" s="11"/>
      <c r="AW387" s="11"/>
      <c r="AX387" s="11"/>
      <c r="AY387" s="8"/>
      <c r="AZ387" s="8"/>
      <c r="BA387" s="8"/>
      <c r="BB387" s="8"/>
      <c r="BC387" s="11"/>
      <c r="BD387" s="11"/>
      <c r="BE387" s="11"/>
      <c r="BF387" s="11"/>
      <c r="BG387" s="11"/>
      <c r="BH387" s="11"/>
      <c r="BI387" s="11"/>
      <c r="BJ387" s="11"/>
      <c r="BK387" s="8"/>
      <c r="BL387" s="8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375"/>
      <c r="EQ387" s="376"/>
      <c r="ER387" s="376"/>
      <c r="ES387" s="376"/>
      <c r="ET387" s="376"/>
      <c r="EU387" s="376"/>
      <c r="EV387" s="376"/>
      <c r="EW387" s="376"/>
      <c r="EX387" s="376"/>
      <c r="EY387" s="376"/>
      <c r="EZ387" s="376"/>
      <c r="FA387" s="376"/>
      <c r="FB387" s="376"/>
      <c r="FC387" s="376"/>
      <c r="FD387" s="376"/>
      <c r="FE387" s="376"/>
      <c r="FF387" s="376"/>
      <c r="FG387" s="376"/>
      <c r="FH387" s="376"/>
      <c r="FI387" s="376"/>
      <c r="FJ387" s="376"/>
      <c r="FK387" s="376"/>
      <c r="FL387" s="376"/>
      <c r="FM387" s="376"/>
      <c r="FN387" s="376"/>
      <c r="FO387" s="376"/>
      <c r="FP387" s="376"/>
      <c r="FQ387" s="376"/>
      <c r="FR387" s="376"/>
      <c r="FS387" s="376"/>
      <c r="FT387" s="376"/>
      <c r="FU387" s="376"/>
      <c r="FV387" s="376"/>
      <c r="FW387" s="376"/>
      <c r="FX387" s="376"/>
      <c r="FY387" s="376"/>
      <c r="FZ387" s="376"/>
      <c r="GA387" s="376"/>
      <c r="GB387" s="376"/>
      <c r="GC387" s="376"/>
      <c r="GD387" s="376"/>
      <c r="GE387" s="376"/>
      <c r="GF387" s="376"/>
      <c r="GG387" s="376"/>
      <c r="GH387" s="376"/>
      <c r="GI387" s="376"/>
      <c r="GJ387" s="376"/>
      <c r="GK387" s="376"/>
      <c r="GL387" s="376"/>
      <c r="GM387" s="376"/>
      <c r="GN387" s="376"/>
      <c r="GO387" s="376"/>
      <c r="GP387" s="376"/>
      <c r="GQ387" s="376"/>
      <c r="GR387" s="376"/>
      <c r="GS387" s="376"/>
      <c r="GT387" s="376"/>
      <c r="GU387" s="376"/>
      <c r="GV387" s="376"/>
      <c r="GW387" s="376"/>
      <c r="GX387" s="376"/>
      <c r="GY387" s="376"/>
      <c r="GZ387" s="376"/>
      <c r="HA387" s="376"/>
      <c r="HB387" s="376"/>
      <c r="HC387" s="376"/>
      <c r="HD387" s="376"/>
      <c r="HE387" s="376"/>
      <c r="HF387" s="376"/>
      <c r="HG387" s="376"/>
      <c r="HH387" s="376"/>
      <c r="HI387" s="376"/>
      <c r="HJ387" s="376"/>
      <c r="HK387" s="376"/>
      <c r="HL387" s="376"/>
      <c r="HM387" s="376"/>
      <c r="HN387" s="376"/>
      <c r="HO387" s="376"/>
      <c r="HP387" s="376"/>
      <c r="HQ387" s="376"/>
      <c r="HR387" s="376"/>
      <c r="HS387" s="376"/>
      <c r="HT387" s="376"/>
      <c r="HU387" s="376"/>
      <c r="HV387" s="376"/>
      <c r="HW387" s="376"/>
      <c r="HX387" s="376"/>
      <c r="HY387" s="376"/>
      <c r="HZ387" s="376"/>
      <c r="IA387" s="376"/>
      <c r="IB387" s="376"/>
      <c r="IC387" s="376"/>
      <c r="ID387" s="376"/>
      <c r="IE387" s="376"/>
      <c r="IF387" s="376"/>
      <c r="IG387" s="376"/>
      <c r="IH387" s="376"/>
      <c r="II387" s="376"/>
      <c r="IJ387" s="376"/>
    </row>
    <row r="388" spans="1:244" s="377" customFormat="1" ht="15" customHeight="1" x14ac:dyDescent="0.4">
      <c r="A388" s="410"/>
      <c r="B388" s="371"/>
      <c r="C388" s="354"/>
      <c r="D388" s="355"/>
      <c r="E388" s="374"/>
      <c r="F388" s="374"/>
      <c r="G388" s="374"/>
      <c r="H388" s="374"/>
      <c r="I388" s="374"/>
      <c r="J388" s="374"/>
      <c r="K388" s="374"/>
      <c r="L388" s="374"/>
      <c r="M388" s="374"/>
      <c r="N388" s="374"/>
      <c r="O388" s="374"/>
      <c r="P388" s="374"/>
      <c r="Q388" s="374"/>
      <c r="R388" s="374"/>
      <c r="S388" s="374"/>
      <c r="T388" s="374"/>
      <c r="U388" s="374"/>
      <c r="V388" s="374"/>
      <c r="W388" s="374"/>
      <c r="X388" s="369"/>
      <c r="Y388" s="369"/>
      <c r="Z388" s="369"/>
      <c r="AA388" s="369"/>
      <c r="AB388" s="369"/>
      <c r="AC388" s="369"/>
      <c r="AD388" s="369"/>
      <c r="AE388" s="369"/>
      <c r="AF388" s="369"/>
      <c r="AG388" s="369"/>
      <c r="AH388" s="369"/>
      <c r="AI388" s="369"/>
      <c r="AJ388" s="369"/>
      <c r="AK388" s="369"/>
      <c r="AL388" s="369"/>
      <c r="AM388" s="369"/>
      <c r="AN388" s="369"/>
      <c r="AO388" s="369"/>
      <c r="AP388" s="369"/>
      <c r="AQ388" s="369"/>
      <c r="AR388" s="372"/>
      <c r="AS388" s="372"/>
      <c r="AT388" s="372"/>
      <c r="AU388" s="373"/>
      <c r="AV388" s="11"/>
      <c r="AW388" s="11"/>
      <c r="AX388" s="11"/>
      <c r="AY388" s="8"/>
      <c r="AZ388" s="8"/>
      <c r="BA388" s="8"/>
      <c r="BB388" s="8"/>
      <c r="BC388" s="11"/>
      <c r="BD388" s="11"/>
      <c r="BE388" s="11"/>
      <c r="BF388" s="11"/>
      <c r="BG388" s="11"/>
      <c r="BH388" s="11"/>
      <c r="BI388" s="11"/>
      <c r="BJ388" s="11"/>
      <c r="BK388" s="8"/>
      <c r="BL388" s="8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375"/>
      <c r="EQ388" s="376"/>
      <c r="ER388" s="376"/>
      <c r="ES388" s="376"/>
      <c r="ET388" s="376"/>
      <c r="EU388" s="376"/>
      <c r="EV388" s="376"/>
      <c r="EW388" s="376"/>
      <c r="EX388" s="376"/>
      <c r="EY388" s="376"/>
      <c r="EZ388" s="376"/>
      <c r="FA388" s="376"/>
      <c r="FB388" s="376"/>
      <c r="FC388" s="376"/>
      <c r="FD388" s="376"/>
      <c r="FE388" s="376"/>
      <c r="FF388" s="376"/>
      <c r="FG388" s="376"/>
      <c r="FH388" s="376"/>
      <c r="FI388" s="376"/>
      <c r="FJ388" s="376"/>
      <c r="FK388" s="376"/>
      <c r="FL388" s="376"/>
      <c r="FM388" s="376"/>
      <c r="FN388" s="376"/>
      <c r="FO388" s="376"/>
      <c r="FP388" s="376"/>
      <c r="FQ388" s="376"/>
      <c r="FR388" s="376"/>
      <c r="FS388" s="376"/>
      <c r="FT388" s="376"/>
      <c r="FU388" s="376"/>
      <c r="FV388" s="376"/>
      <c r="FW388" s="376"/>
      <c r="FX388" s="376"/>
      <c r="FY388" s="376"/>
      <c r="FZ388" s="376"/>
      <c r="GA388" s="376"/>
      <c r="GB388" s="376"/>
      <c r="GC388" s="376"/>
      <c r="GD388" s="376"/>
      <c r="GE388" s="376"/>
      <c r="GF388" s="376"/>
      <c r="GG388" s="376"/>
      <c r="GH388" s="376"/>
      <c r="GI388" s="376"/>
      <c r="GJ388" s="376"/>
      <c r="GK388" s="376"/>
      <c r="GL388" s="376"/>
      <c r="GM388" s="376"/>
      <c r="GN388" s="376"/>
      <c r="GO388" s="376"/>
      <c r="GP388" s="376"/>
      <c r="GQ388" s="376"/>
      <c r="GR388" s="376"/>
      <c r="GS388" s="376"/>
      <c r="GT388" s="376"/>
      <c r="GU388" s="376"/>
      <c r="GV388" s="376"/>
      <c r="GW388" s="376"/>
      <c r="GX388" s="376"/>
      <c r="GY388" s="376"/>
      <c r="GZ388" s="376"/>
      <c r="HA388" s="376"/>
      <c r="HB388" s="376"/>
      <c r="HC388" s="376"/>
      <c r="HD388" s="376"/>
      <c r="HE388" s="376"/>
      <c r="HF388" s="376"/>
      <c r="HG388" s="376"/>
      <c r="HH388" s="376"/>
      <c r="HI388" s="376"/>
      <c r="HJ388" s="376"/>
      <c r="HK388" s="376"/>
      <c r="HL388" s="376"/>
      <c r="HM388" s="376"/>
      <c r="HN388" s="376"/>
      <c r="HO388" s="376"/>
      <c r="HP388" s="376"/>
      <c r="HQ388" s="376"/>
      <c r="HR388" s="376"/>
      <c r="HS388" s="376"/>
      <c r="HT388" s="376"/>
      <c r="HU388" s="376"/>
      <c r="HV388" s="376"/>
      <c r="HW388" s="376"/>
      <c r="HX388" s="376"/>
      <c r="HY388" s="376"/>
      <c r="HZ388" s="376"/>
      <c r="IA388" s="376"/>
      <c r="IB388" s="376"/>
      <c r="IC388" s="376"/>
      <c r="ID388" s="376"/>
      <c r="IE388" s="376"/>
      <c r="IF388" s="376"/>
      <c r="IG388" s="376"/>
      <c r="IH388" s="376"/>
      <c r="II388" s="376"/>
      <c r="IJ388" s="376"/>
    </row>
    <row r="389" spans="1:244" s="377" customFormat="1" ht="15" customHeight="1" x14ac:dyDescent="0.4">
      <c r="A389" s="410"/>
      <c r="B389" s="371"/>
      <c r="C389" s="354"/>
      <c r="D389" s="355"/>
      <c r="E389" s="374"/>
      <c r="F389" s="374"/>
      <c r="G389" s="374"/>
      <c r="H389" s="374"/>
      <c r="I389" s="374"/>
      <c r="J389" s="374"/>
      <c r="K389" s="374"/>
      <c r="L389" s="374"/>
      <c r="M389" s="374"/>
      <c r="N389" s="374"/>
      <c r="O389" s="374"/>
      <c r="P389" s="374"/>
      <c r="Q389" s="374"/>
      <c r="R389" s="374"/>
      <c r="S389" s="374"/>
      <c r="T389" s="374"/>
      <c r="U389" s="374"/>
      <c r="V389" s="374"/>
      <c r="W389" s="374"/>
      <c r="X389" s="369"/>
      <c r="Y389" s="369"/>
      <c r="Z389" s="369"/>
      <c r="AA389" s="369"/>
      <c r="AB389" s="369"/>
      <c r="AC389" s="369"/>
      <c r="AD389" s="369"/>
      <c r="AE389" s="369"/>
      <c r="AF389" s="369"/>
      <c r="AG389" s="369"/>
      <c r="AH389" s="369"/>
      <c r="AI389" s="369"/>
      <c r="AJ389" s="369"/>
      <c r="AK389" s="369"/>
      <c r="AL389" s="369"/>
      <c r="AM389" s="369"/>
      <c r="AN389" s="369"/>
      <c r="AO389" s="369"/>
      <c r="AP389" s="369"/>
      <c r="AQ389" s="369"/>
      <c r="AR389" s="372"/>
      <c r="AS389" s="372"/>
      <c r="AT389" s="372"/>
      <c r="AU389" s="373"/>
      <c r="AV389" s="11"/>
      <c r="AW389" s="11"/>
      <c r="AX389" s="11"/>
      <c r="AY389" s="8"/>
      <c r="AZ389" s="8"/>
      <c r="BA389" s="8"/>
      <c r="BB389" s="8"/>
      <c r="BC389" s="11"/>
      <c r="BD389" s="11"/>
      <c r="BE389" s="11"/>
      <c r="BF389" s="11"/>
      <c r="BG389" s="11"/>
      <c r="BH389" s="11"/>
      <c r="BI389" s="11"/>
      <c r="BJ389" s="11"/>
      <c r="BK389" s="8"/>
      <c r="BL389" s="8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375"/>
      <c r="EQ389" s="376"/>
      <c r="ER389" s="376"/>
      <c r="ES389" s="376"/>
      <c r="ET389" s="376"/>
      <c r="EU389" s="376"/>
      <c r="EV389" s="376"/>
      <c r="EW389" s="376"/>
      <c r="EX389" s="376"/>
      <c r="EY389" s="376"/>
      <c r="EZ389" s="376"/>
      <c r="FA389" s="376"/>
      <c r="FB389" s="376"/>
      <c r="FC389" s="376"/>
      <c r="FD389" s="376"/>
      <c r="FE389" s="376"/>
      <c r="FF389" s="376"/>
      <c r="FG389" s="376"/>
      <c r="FH389" s="376"/>
      <c r="FI389" s="376"/>
      <c r="FJ389" s="376"/>
      <c r="FK389" s="376"/>
      <c r="FL389" s="376"/>
      <c r="FM389" s="376"/>
      <c r="FN389" s="376"/>
      <c r="FO389" s="376"/>
      <c r="FP389" s="376"/>
      <c r="FQ389" s="376"/>
      <c r="FR389" s="376"/>
      <c r="FS389" s="376"/>
      <c r="FT389" s="376"/>
      <c r="FU389" s="376"/>
      <c r="FV389" s="376"/>
      <c r="FW389" s="376"/>
      <c r="FX389" s="376"/>
      <c r="FY389" s="376"/>
      <c r="FZ389" s="376"/>
      <c r="GA389" s="376"/>
      <c r="GB389" s="376"/>
      <c r="GC389" s="376"/>
      <c r="GD389" s="376"/>
      <c r="GE389" s="376"/>
      <c r="GF389" s="376"/>
      <c r="GG389" s="376"/>
      <c r="GH389" s="376"/>
      <c r="GI389" s="376"/>
      <c r="GJ389" s="376"/>
      <c r="GK389" s="376"/>
      <c r="GL389" s="376"/>
      <c r="GM389" s="376"/>
      <c r="GN389" s="376"/>
      <c r="GO389" s="376"/>
      <c r="GP389" s="376"/>
      <c r="GQ389" s="376"/>
      <c r="GR389" s="376"/>
      <c r="GS389" s="376"/>
      <c r="GT389" s="376"/>
      <c r="GU389" s="376"/>
      <c r="GV389" s="376"/>
      <c r="GW389" s="376"/>
      <c r="GX389" s="376"/>
      <c r="GY389" s="376"/>
      <c r="GZ389" s="376"/>
      <c r="HA389" s="376"/>
      <c r="HB389" s="376"/>
      <c r="HC389" s="376"/>
      <c r="HD389" s="376"/>
      <c r="HE389" s="376"/>
      <c r="HF389" s="376"/>
      <c r="HG389" s="376"/>
      <c r="HH389" s="376"/>
      <c r="HI389" s="376"/>
      <c r="HJ389" s="376"/>
      <c r="HK389" s="376"/>
      <c r="HL389" s="376"/>
      <c r="HM389" s="376"/>
      <c r="HN389" s="376"/>
      <c r="HO389" s="376"/>
      <c r="HP389" s="376"/>
      <c r="HQ389" s="376"/>
      <c r="HR389" s="376"/>
      <c r="HS389" s="376"/>
      <c r="HT389" s="376"/>
      <c r="HU389" s="376"/>
      <c r="HV389" s="376"/>
      <c r="HW389" s="376"/>
      <c r="HX389" s="376"/>
      <c r="HY389" s="376"/>
      <c r="HZ389" s="376"/>
      <c r="IA389" s="376"/>
      <c r="IB389" s="376"/>
      <c r="IC389" s="376"/>
      <c r="ID389" s="376"/>
      <c r="IE389" s="376"/>
      <c r="IF389" s="376"/>
      <c r="IG389" s="376"/>
      <c r="IH389" s="376"/>
      <c r="II389" s="376"/>
      <c r="IJ389" s="376"/>
    </row>
    <row r="390" spans="1:244" s="377" customFormat="1" ht="15" customHeight="1" x14ac:dyDescent="0.4">
      <c r="A390" s="410"/>
      <c r="B390" s="371"/>
      <c r="C390" s="354"/>
      <c r="D390" s="355"/>
      <c r="E390" s="374"/>
      <c r="F390" s="374"/>
      <c r="G390" s="374"/>
      <c r="H390" s="374"/>
      <c r="I390" s="374"/>
      <c r="J390" s="374"/>
      <c r="K390" s="374"/>
      <c r="L390" s="374"/>
      <c r="M390" s="374"/>
      <c r="N390" s="374"/>
      <c r="O390" s="374"/>
      <c r="P390" s="374"/>
      <c r="Q390" s="374"/>
      <c r="R390" s="374"/>
      <c r="S390" s="374"/>
      <c r="T390" s="374"/>
      <c r="U390" s="374"/>
      <c r="V390" s="374"/>
      <c r="W390" s="374"/>
      <c r="X390" s="369"/>
      <c r="Y390" s="369"/>
      <c r="Z390" s="369"/>
      <c r="AA390" s="369"/>
      <c r="AB390" s="369"/>
      <c r="AC390" s="369"/>
      <c r="AD390" s="369"/>
      <c r="AE390" s="369"/>
      <c r="AF390" s="369"/>
      <c r="AG390" s="369"/>
      <c r="AH390" s="369"/>
      <c r="AI390" s="369"/>
      <c r="AJ390" s="369"/>
      <c r="AK390" s="369"/>
      <c r="AL390" s="369"/>
      <c r="AM390" s="369"/>
      <c r="AN390" s="369"/>
      <c r="AO390" s="369"/>
      <c r="AP390" s="369"/>
      <c r="AQ390" s="369"/>
      <c r="AR390" s="372"/>
      <c r="AS390" s="372"/>
      <c r="AT390" s="372"/>
      <c r="AU390" s="373"/>
      <c r="AV390" s="11"/>
      <c r="AW390" s="11"/>
      <c r="AX390" s="11"/>
      <c r="AY390" s="8"/>
      <c r="AZ390" s="8"/>
      <c r="BA390" s="8"/>
      <c r="BB390" s="8"/>
      <c r="BC390" s="11"/>
      <c r="BD390" s="11"/>
      <c r="BE390" s="11"/>
      <c r="BF390" s="11"/>
      <c r="BG390" s="11"/>
      <c r="BH390" s="11"/>
      <c r="BI390" s="11"/>
      <c r="BJ390" s="11"/>
      <c r="BK390" s="8"/>
      <c r="BL390" s="8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375"/>
      <c r="EQ390" s="376"/>
      <c r="ER390" s="376"/>
      <c r="ES390" s="376"/>
      <c r="ET390" s="376"/>
      <c r="EU390" s="376"/>
      <c r="EV390" s="376"/>
      <c r="EW390" s="376"/>
      <c r="EX390" s="376"/>
      <c r="EY390" s="376"/>
      <c r="EZ390" s="376"/>
      <c r="FA390" s="376"/>
      <c r="FB390" s="376"/>
      <c r="FC390" s="376"/>
      <c r="FD390" s="376"/>
      <c r="FE390" s="376"/>
      <c r="FF390" s="376"/>
      <c r="FG390" s="376"/>
      <c r="FH390" s="376"/>
      <c r="FI390" s="376"/>
      <c r="FJ390" s="376"/>
      <c r="FK390" s="376"/>
      <c r="FL390" s="376"/>
      <c r="FM390" s="376"/>
      <c r="FN390" s="376"/>
      <c r="FO390" s="376"/>
      <c r="FP390" s="376"/>
      <c r="FQ390" s="376"/>
      <c r="FR390" s="376"/>
      <c r="FS390" s="376"/>
      <c r="FT390" s="376"/>
      <c r="FU390" s="376"/>
      <c r="FV390" s="376"/>
      <c r="FW390" s="376"/>
      <c r="FX390" s="376"/>
      <c r="FY390" s="376"/>
      <c r="FZ390" s="376"/>
      <c r="GA390" s="376"/>
      <c r="GB390" s="376"/>
      <c r="GC390" s="376"/>
      <c r="GD390" s="376"/>
      <c r="GE390" s="376"/>
      <c r="GF390" s="376"/>
      <c r="GG390" s="376"/>
      <c r="GH390" s="376"/>
      <c r="GI390" s="376"/>
      <c r="GJ390" s="376"/>
      <c r="GK390" s="376"/>
      <c r="GL390" s="376"/>
      <c r="GM390" s="376"/>
      <c r="GN390" s="376"/>
      <c r="GO390" s="376"/>
      <c r="GP390" s="376"/>
      <c r="GQ390" s="376"/>
      <c r="GR390" s="376"/>
      <c r="GS390" s="376"/>
      <c r="GT390" s="376"/>
      <c r="GU390" s="376"/>
      <c r="GV390" s="376"/>
      <c r="GW390" s="376"/>
      <c r="GX390" s="376"/>
      <c r="GY390" s="376"/>
      <c r="GZ390" s="376"/>
      <c r="HA390" s="376"/>
      <c r="HB390" s="376"/>
      <c r="HC390" s="376"/>
      <c r="HD390" s="376"/>
      <c r="HE390" s="376"/>
      <c r="HF390" s="376"/>
      <c r="HG390" s="376"/>
      <c r="HH390" s="376"/>
      <c r="HI390" s="376"/>
      <c r="HJ390" s="376"/>
      <c r="HK390" s="376"/>
      <c r="HL390" s="376"/>
      <c r="HM390" s="376"/>
      <c r="HN390" s="376"/>
      <c r="HO390" s="376"/>
      <c r="HP390" s="376"/>
      <c r="HQ390" s="376"/>
      <c r="HR390" s="376"/>
      <c r="HS390" s="376"/>
      <c r="HT390" s="376"/>
      <c r="HU390" s="376"/>
      <c r="HV390" s="376"/>
      <c r="HW390" s="376"/>
      <c r="HX390" s="376"/>
      <c r="HY390" s="376"/>
      <c r="HZ390" s="376"/>
      <c r="IA390" s="376"/>
      <c r="IB390" s="376"/>
      <c r="IC390" s="376"/>
      <c r="ID390" s="376"/>
      <c r="IE390" s="376"/>
      <c r="IF390" s="376"/>
      <c r="IG390" s="376"/>
      <c r="IH390" s="376"/>
      <c r="II390" s="376"/>
      <c r="IJ390" s="376"/>
    </row>
    <row r="391" spans="1:244" s="377" customFormat="1" ht="15" customHeight="1" x14ac:dyDescent="0.4">
      <c r="A391" s="410"/>
      <c r="B391" s="371"/>
      <c r="C391" s="354"/>
      <c r="D391" s="355"/>
      <c r="E391" s="374"/>
      <c r="F391" s="374"/>
      <c r="G391" s="374"/>
      <c r="H391" s="374"/>
      <c r="I391" s="374"/>
      <c r="J391" s="374"/>
      <c r="K391" s="374"/>
      <c r="L391" s="374"/>
      <c r="M391" s="374"/>
      <c r="N391" s="374"/>
      <c r="O391" s="374"/>
      <c r="P391" s="374"/>
      <c r="Q391" s="374"/>
      <c r="R391" s="374"/>
      <c r="S391" s="374"/>
      <c r="T391" s="374"/>
      <c r="U391" s="374"/>
      <c r="V391" s="374"/>
      <c r="W391" s="374"/>
      <c r="X391" s="369"/>
      <c r="Y391" s="369"/>
      <c r="Z391" s="369"/>
      <c r="AA391" s="369"/>
      <c r="AB391" s="369"/>
      <c r="AC391" s="369"/>
      <c r="AD391" s="369"/>
      <c r="AE391" s="369"/>
      <c r="AF391" s="369"/>
      <c r="AG391" s="369"/>
      <c r="AH391" s="369"/>
      <c r="AI391" s="369"/>
      <c r="AJ391" s="369"/>
      <c r="AK391" s="369"/>
      <c r="AL391" s="369"/>
      <c r="AM391" s="369"/>
      <c r="AN391" s="369"/>
      <c r="AO391" s="369"/>
      <c r="AP391" s="369"/>
      <c r="AQ391" s="369"/>
      <c r="AR391" s="372"/>
      <c r="AS391" s="372"/>
      <c r="AT391" s="372"/>
      <c r="AU391" s="373"/>
      <c r="AV391" s="11"/>
      <c r="AW391" s="11"/>
      <c r="AX391" s="11"/>
      <c r="AY391" s="8"/>
      <c r="AZ391" s="8"/>
      <c r="BA391" s="8"/>
      <c r="BB391" s="8"/>
      <c r="BC391" s="11"/>
      <c r="BD391" s="11"/>
      <c r="BE391" s="11"/>
      <c r="BF391" s="11"/>
      <c r="BG391" s="11"/>
      <c r="BH391" s="11"/>
      <c r="BI391" s="11"/>
      <c r="BJ391" s="11"/>
      <c r="BK391" s="8"/>
      <c r="BL391" s="8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375"/>
      <c r="EQ391" s="376"/>
      <c r="ER391" s="376"/>
      <c r="ES391" s="376"/>
      <c r="ET391" s="376"/>
      <c r="EU391" s="376"/>
      <c r="EV391" s="376"/>
      <c r="EW391" s="376"/>
      <c r="EX391" s="376"/>
      <c r="EY391" s="376"/>
      <c r="EZ391" s="376"/>
      <c r="FA391" s="376"/>
      <c r="FB391" s="376"/>
      <c r="FC391" s="376"/>
      <c r="FD391" s="376"/>
      <c r="FE391" s="376"/>
      <c r="FF391" s="376"/>
      <c r="FG391" s="376"/>
      <c r="FH391" s="376"/>
      <c r="FI391" s="376"/>
      <c r="FJ391" s="376"/>
      <c r="FK391" s="376"/>
      <c r="FL391" s="376"/>
      <c r="FM391" s="376"/>
      <c r="FN391" s="376"/>
      <c r="FO391" s="376"/>
      <c r="FP391" s="376"/>
      <c r="FQ391" s="376"/>
      <c r="FR391" s="376"/>
      <c r="FS391" s="376"/>
      <c r="FT391" s="376"/>
      <c r="FU391" s="376"/>
      <c r="FV391" s="376"/>
      <c r="FW391" s="376"/>
      <c r="FX391" s="376"/>
      <c r="FY391" s="376"/>
      <c r="FZ391" s="376"/>
      <c r="GA391" s="376"/>
      <c r="GB391" s="376"/>
      <c r="GC391" s="376"/>
      <c r="GD391" s="376"/>
      <c r="GE391" s="376"/>
      <c r="GF391" s="376"/>
      <c r="GG391" s="376"/>
      <c r="GH391" s="376"/>
      <c r="GI391" s="376"/>
      <c r="GJ391" s="376"/>
      <c r="GK391" s="376"/>
      <c r="GL391" s="376"/>
      <c r="GM391" s="376"/>
      <c r="GN391" s="376"/>
      <c r="GO391" s="376"/>
      <c r="GP391" s="376"/>
      <c r="GQ391" s="376"/>
      <c r="GR391" s="376"/>
      <c r="GS391" s="376"/>
      <c r="GT391" s="376"/>
      <c r="GU391" s="376"/>
      <c r="GV391" s="376"/>
      <c r="GW391" s="376"/>
      <c r="GX391" s="376"/>
      <c r="GY391" s="376"/>
      <c r="GZ391" s="376"/>
      <c r="HA391" s="376"/>
      <c r="HB391" s="376"/>
      <c r="HC391" s="376"/>
      <c r="HD391" s="376"/>
      <c r="HE391" s="376"/>
      <c r="HF391" s="376"/>
      <c r="HG391" s="376"/>
      <c r="HH391" s="376"/>
      <c r="HI391" s="376"/>
      <c r="HJ391" s="376"/>
      <c r="HK391" s="376"/>
      <c r="HL391" s="376"/>
      <c r="HM391" s="376"/>
      <c r="HN391" s="376"/>
      <c r="HO391" s="376"/>
      <c r="HP391" s="376"/>
      <c r="HQ391" s="376"/>
      <c r="HR391" s="376"/>
      <c r="HS391" s="376"/>
      <c r="HT391" s="376"/>
      <c r="HU391" s="376"/>
      <c r="HV391" s="376"/>
      <c r="HW391" s="376"/>
      <c r="HX391" s="376"/>
      <c r="HY391" s="376"/>
      <c r="HZ391" s="376"/>
      <c r="IA391" s="376"/>
      <c r="IB391" s="376"/>
      <c r="IC391" s="376"/>
      <c r="ID391" s="376"/>
      <c r="IE391" s="376"/>
      <c r="IF391" s="376"/>
      <c r="IG391" s="376"/>
      <c r="IH391" s="376"/>
      <c r="II391" s="376"/>
      <c r="IJ391" s="376"/>
    </row>
    <row r="392" spans="1:244" s="377" customFormat="1" ht="15" customHeight="1" x14ac:dyDescent="0.4">
      <c r="A392" s="410"/>
      <c r="B392" s="371"/>
      <c r="C392" s="354"/>
      <c r="D392" s="355"/>
      <c r="E392" s="374"/>
      <c r="F392" s="374"/>
      <c r="G392" s="374"/>
      <c r="H392" s="374"/>
      <c r="I392" s="374"/>
      <c r="J392" s="374"/>
      <c r="K392" s="374"/>
      <c r="L392" s="374"/>
      <c r="M392" s="374"/>
      <c r="N392" s="374"/>
      <c r="O392" s="374"/>
      <c r="P392" s="374"/>
      <c r="Q392" s="374"/>
      <c r="R392" s="374"/>
      <c r="S392" s="374"/>
      <c r="T392" s="374"/>
      <c r="U392" s="374"/>
      <c r="V392" s="374"/>
      <c r="W392" s="374"/>
      <c r="X392" s="369"/>
      <c r="Y392" s="369"/>
      <c r="Z392" s="369"/>
      <c r="AA392" s="369"/>
      <c r="AB392" s="369"/>
      <c r="AC392" s="369"/>
      <c r="AD392" s="369"/>
      <c r="AE392" s="369"/>
      <c r="AF392" s="369"/>
      <c r="AG392" s="369"/>
      <c r="AH392" s="369"/>
      <c r="AI392" s="369"/>
      <c r="AJ392" s="369"/>
      <c r="AK392" s="369"/>
      <c r="AL392" s="369"/>
      <c r="AM392" s="369"/>
      <c r="AN392" s="369"/>
      <c r="AO392" s="369"/>
      <c r="AP392" s="369"/>
      <c r="AQ392" s="369"/>
      <c r="AR392" s="372"/>
      <c r="AS392" s="372"/>
      <c r="AT392" s="372"/>
      <c r="AU392" s="373"/>
      <c r="AV392" s="11"/>
      <c r="AW392" s="11"/>
      <c r="AX392" s="11"/>
      <c r="AY392" s="8"/>
      <c r="AZ392" s="8"/>
      <c r="BA392" s="8"/>
      <c r="BB392" s="8"/>
      <c r="BC392" s="11"/>
      <c r="BD392" s="11"/>
      <c r="BE392" s="11"/>
      <c r="BF392" s="11"/>
      <c r="BG392" s="11"/>
      <c r="BH392" s="11"/>
      <c r="BI392" s="11"/>
      <c r="BJ392" s="11"/>
      <c r="BK392" s="8"/>
      <c r="BL392" s="8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375"/>
      <c r="EQ392" s="376"/>
      <c r="ER392" s="376"/>
      <c r="ES392" s="376"/>
      <c r="ET392" s="376"/>
      <c r="EU392" s="376"/>
      <c r="EV392" s="376"/>
      <c r="EW392" s="376"/>
      <c r="EX392" s="376"/>
      <c r="EY392" s="376"/>
      <c r="EZ392" s="376"/>
      <c r="FA392" s="376"/>
      <c r="FB392" s="376"/>
      <c r="FC392" s="376"/>
      <c r="FD392" s="376"/>
      <c r="FE392" s="376"/>
      <c r="FF392" s="376"/>
      <c r="FG392" s="376"/>
      <c r="FH392" s="376"/>
      <c r="FI392" s="376"/>
      <c r="FJ392" s="376"/>
      <c r="FK392" s="376"/>
      <c r="FL392" s="376"/>
      <c r="FM392" s="376"/>
      <c r="FN392" s="376"/>
      <c r="FO392" s="376"/>
      <c r="FP392" s="376"/>
      <c r="FQ392" s="376"/>
      <c r="FR392" s="376"/>
      <c r="FS392" s="376"/>
      <c r="FT392" s="376"/>
      <c r="FU392" s="376"/>
      <c r="FV392" s="376"/>
      <c r="FW392" s="376"/>
      <c r="FX392" s="376"/>
      <c r="FY392" s="376"/>
      <c r="FZ392" s="376"/>
      <c r="GA392" s="376"/>
      <c r="GB392" s="376"/>
      <c r="GC392" s="376"/>
      <c r="GD392" s="376"/>
      <c r="GE392" s="376"/>
      <c r="GF392" s="376"/>
      <c r="GG392" s="376"/>
      <c r="GH392" s="376"/>
      <c r="GI392" s="376"/>
      <c r="GJ392" s="376"/>
      <c r="GK392" s="376"/>
      <c r="GL392" s="376"/>
      <c r="GM392" s="376"/>
      <c r="GN392" s="376"/>
      <c r="GO392" s="376"/>
      <c r="GP392" s="376"/>
      <c r="GQ392" s="376"/>
      <c r="GR392" s="376"/>
      <c r="GS392" s="376"/>
      <c r="GT392" s="376"/>
      <c r="GU392" s="376"/>
      <c r="GV392" s="376"/>
      <c r="GW392" s="376"/>
      <c r="GX392" s="376"/>
      <c r="GY392" s="376"/>
      <c r="GZ392" s="376"/>
      <c r="HA392" s="376"/>
      <c r="HB392" s="376"/>
      <c r="HC392" s="376"/>
      <c r="HD392" s="376"/>
      <c r="HE392" s="376"/>
      <c r="HF392" s="376"/>
      <c r="HG392" s="376"/>
      <c r="HH392" s="376"/>
      <c r="HI392" s="376"/>
      <c r="HJ392" s="376"/>
      <c r="HK392" s="376"/>
      <c r="HL392" s="376"/>
      <c r="HM392" s="376"/>
      <c r="HN392" s="376"/>
      <c r="HO392" s="376"/>
      <c r="HP392" s="376"/>
      <c r="HQ392" s="376"/>
      <c r="HR392" s="376"/>
      <c r="HS392" s="376"/>
      <c r="HT392" s="376"/>
      <c r="HU392" s="376"/>
      <c r="HV392" s="376"/>
      <c r="HW392" s="376"/>
      <c r="HX392" s="376"/>
      <c r="HY392" s="376"/>
      <c r="HZ392" s="376"/>
      <c r="IA392" s="376"/>
      <c r="IB392" s="376"/>
      <c r="IC392" s="376"/>
      <c r="ID392" s="376"/>
      <c r="IE392" s="376"/>
      <c r="IF392" s="376"/>
      <c r="IG392" s="376"/>
      <c r="IH392" s="376"/>
      <c r="II392" s="376"/>
      <c r="IJ392" s="376"/>
    </row>
    <row r="393" spans="1:244" s="377" customFormat="1" ht="15" customHeight="1" x14ac:dyDescent="0.4">
      <c r="A393" s="410"/>
      <c r="B393" s="371"/>
      <c r="C393" s="354"/>
      <c r="D393" s="355"/>
      <c r="E393" s="374"/>
      <c r="F393" s="374"/>
      <c r="G393" s="374"/>
      <c r="H393" s="374"/>
      <c r="I393" s="374"/>
      <c r="J393" s="374"/>
      <c r="K393" s="374"/>
      <c r="L393" s="374"/>
      <c r="M393" s="374"/>
      <c r="N393" s="374"/>
      <c r="O393" s="374"/>
      <c r="P393" s="374"/>
      <c r="Q393" s="374"/>
      <c r="R393" s="374"/>
      <c r="S393" s="374"/>
      <c r="T393" s="374"/>
      <c r="U393" s="374"/>
      <c r="V393" s="374"/>
      <c r="W393" s="374"/>
      <c r="X393" s="369"/>
      <c r="Y393" s="369"/>
      <c r="Z393" s="369"/>
      <c r="AA393" s="369"/>
      <c r="AB393" s="369"/>
      <c r="AC393" s="369"/>
      <c r="AD393" s="369"/>
      <c r="AE393" s="369"/>
      <c r="AF393" s="369"/>
      <c r="AG393" s="369"/>
      <c r="AH393" s="369"/>
      <c r="AI393" s="369"/>
      <c r="AJ393" s="369"/>
      <c r="AK393" s="369"/>
      <c r="AL393" s="369"/>
      <c r="AM393" s="369"/>
      <c r="AN393" s="369"/>
      <c r="AO393" s="369"/>
      <c r="AP393" s="369"/>
      <c r="AQ393" s="369"/>
      <c r="AR393" s="372"/>
      <c r="AS393" s="372"/>
      <c r="AT393" s="372"/>
      <c r="AU393" s="373"/>
      <c r="AV393" s="11"/>
      <c r="AW393" s="11"/>
      <c r="AX393" s="11"/>
      <c r="AY393" s="8"/>
      <c r="AZ393" s="8"/>
      <c r="BA393" s="8"/>
      <c r="BB393" s="8"/>
      <c r="BC393" s="11"/>
      <c r="BD393" s="11"/>
      <c r="BE393" s="11"/>
      <c r="BF393" s="11"/>
      <c r="BG393" s="11"/>
      <c r="BH393" s="11"/>
      <c r="BI393" s="11"/>
      <c r="BJ393" s="11"/>
      <c r="BK393" s="8"/>
      <c r="BL393" s="8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375"/>
      <c r="EQ393" s="376"/>
      <c r="ER393" s="376"/>
      <c r="ES393" s="376"/>
      <c r="ET393" s="376"/>
      <c r="EU393" s="376"/>
      <c r="EV393" s="376"/>
      <c r="EW393" s="376"/>
      <c r="EX393" s="376"/>
      <c r="EY393" s="376"/>
      <c r="EZ393" s="376"/>
      <c r="FA393" s="376"/>
      <c r="FB393" s="376"/>
      <c r="FC393" s="376"/>
      <c r="FD393" s="376"/>
      <c r="FE393" s="376"/>
      <c r="FF393" s="376"/>
      <c r="FG393" s="376"/>
      <c r="FH393" s="376"/>
      <c r="FI393" s="376"/>
      <c r="FJ393" s="376"/>
      <c r="FK393" s="376"/>
      <c r="FL393" s="376"/>
      <c r="FM393" s="376"/>
      <c r="FN393" s="376"/>
      <c r="FO393" s="376"/>
      <c r="FP393" s="376"/>
      <c r="FQ393" s="376"/>
      <c r="FR393" s="376"/>
      <c r="FS393" s="376"/>
      <c r="FT393" s="376"/>
      <c r="FU393" s="376"/>
      <c r="FV393" s="376"/>
      <c r="FW393" s="376"/>
      <c r="FX393" s="376"/>
      <c r="FY393" s="376"/>
      <c r="FZ393" s="376"/>
      <c r="GA393" s="376"/>
      <c r="GB393" s="376"/>
      <c r="GC393" s="376"/>
      <c r="GD393" s="376"/>
      <c r="GE393" s="376"/>
      <c r="GF393" s="376"/>
      <c r="GG393" s="376"/>
      <c r="GH393" s="376"/>
      <c r="GI393" s="376"/>
      <c r="GJ393" s="376"/>
      <c r="GK393" s="376"/>
      <c r="GL393" s="376"/>
      <c r="GM393" s="376"/>
      <c r="GN393" s="376"/>
      <c r="GO393" s="376"/>
      <c r="GP393" s="376"/>
      <c r="GQ393" s="376"/>
      <c r="GR393" s="376"/>
      <c r="GS393" s="376"/>
      <c r="GT393" s="376"/>
      <c r="GU393" s="376"/>
      <c r="GV393" s="376"/>
      <c r="GW393" s="376"/>
      <c r="GX393" s="376"/>
      <c r="GY393" s="376"/>
      <c r="GZ393" s="376"/>
      <c r="HA393" s="376"/>
      <c r="HB393" s="376"/>
      <c r="HC393" s="376"/>
      <c r="HD393" s="376"/>
      <c r="HE393" s="376"/>
      <c r="HF393" s="376"/>
      <c r="HG393" s="376"/>
      <c r="HH393" s="376"/>
      <c r="HI393" s="376"/>
      <c r="HJ393" s="376"/>
      <c r="HK393" s="376"/>
      <c r="HL393" s="376"/>
      <c r="HM393" s="376"/>
      <c r="HN393" s="376"/>
      <c r="HO393" s="376"/>
      <c r="HP393" s="376"/>
      <c r="HQ393" s="376"/>
      <c r="HR393" s="376"/>
      <c r="HS393" s="376"/>
      <c r="HT393" s="376"/>
      <c r="HU393" s="376"/>
      <c r="HV393" s="376"/>
      <c r="HW393" s="376"/>
      <c r="HX393" s="376"/>
      <c r="HY393" s="376"/>
      <c r="HZ393" s="376"/>
      <c r="IA393" s="376"/>
      <c r="IB393" s="376"/>
      <c r="IC393" s="376"/>
      <c r="ID393" s="376"/>
      <c r="IE393" s="376"/>
      <c r="IF393" s="376"/>
      <c r="IG393" s="376"/>
      <c r="IH393" s="376"/>
      <c r="II393" s="376"/>
      <c r="IJ393" s="376"/>
    </row>
    <row r="394" spans="1:244" s="377" customFormat="1" ht="15" customHeight="1" x14ac:dyDescent="0.4">
      <c r="A394" s="410"/>
      <c r="B394" s="371"/>
      <c r="C394" s="354"/>
      <c r="D394" s="355"/>
      <c r="E394" s="374"/>
      <c r="F394" s="374"/>
      <c r="G394" s="374"/>
      <c r="H394" s="374"/>
      <c r="I394" s="374"/>
      <c r="J394" s="374"/>
      <c r="K394" s="374"/>
      <c r="L394" s="374"/>
      <c r="M394" s="374"/>
      <c r="N394" s="374"/>
      <c r="O394" s="374"/>
      <c r="P394" s="374"/>
      <c r="Q394" s="374"/>
      <c r="R394" s="374"/>
      <c r="S394" s="374"/>
      <c r="T394" s="374"/>
      <c r="U394" s="374"/>
      <c r="V394" s="374"/>
      <c r="W394" s="374"/>
      <c r="X394" s="369"/>
      <c r="Y394" s="369"/>
      <c r="Z394" s="369"/>
      <c r="AA394" s="369"/>
      <c r="AB394" s="369"/>
      <c r="AC394" s="369"/>
      <c r="AD394" s="369"/>
      <c r="AE394" s="369"/>
      <c r="AF394" s="369"/>
      <c r="AG394" s="369"/>
      <c r="AH394" s="369"/>
      <c r="AI394" s="369"/>
      <c r="AJ394" s="369"/>
      <c r="AK394" s="369"/>
      <c r="AL394" s="369"/>
      <c r="AM394" s="369"/>
      <c r="AN394" s="369"/>
      <c r="AO394" s="369"/>
      <c r="AP394" s="369"/>
      <c r="AQ394" s="369"/>
      <c r="AR394" s="372"/>
      <c r="AS394" s="372"/>
      <c r="AT394" s="372"/>
      <c r="AU394" s="373"/>
      <c r="AV394" s="11"/>
      <c r="AW394" s="11"/>
      <c r="AX394" s="11"/>
      <c r="AY394" s="8"/>
      <c r="AZ394" s="8"/>
      <c r="BA394" s="8"/>
      <c r="BB394" s="8"/>
      <c r="BC394" s="11"/>
      <c r="BD394" s="11"/>
      <c r="BE394" s="11"/>
      <c r="BF394" s="11"/>
      <c r="BG394" s="11"/>
      <c r="BH394" s="11"/>
      <c r="BI394" s="11"/>
      <c r="BJ394" s="11"/>
      <c r="BK394" s="8"/>
      <c r="BL394" s="8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375"/>
      <c r="EQ394" s="376"/>
      <c r="ER394" s="376"/>
      <c r="ES394" s="376"/>
      <c r="ET394" s="376"/>
      <c r="EU394" s="376"/>
      <c r="EV394" s="376"/>
      <c r="EW394" s="376"/>
      <c r="EX394" s="376"/>
      <c r="EY394" s="376"/>
      <c r="EZ394" s="376"/>
      <c r="FA394" s="376"/>
      <c r="FB394" s="376"/>
      <c r="FC394" s="376"/>
      <c r="FD394" s="376"/>
      <c r="FE394" s="376"/>
      <c r="FF394" s="376"/>
      <c r="FG394" s="376"/>
      <c r="FH394" s="376"/>
      <c r="FI394" s="376"/>
      <c r="FJ394" s="376"/>
      <c r="FK394" s="376"/>
      <c r="FL394" s="376"/>
      <c r="FM394" s="376"/>
      <c r="FN394" s="376"/>
      <c r="FO394" s="376"/>
      <c r="FP394" s="376"/>
      <c r="FQ394" s="376"/>
      <c r="FR394" s="376"/>
      <c r="FS394" s="376"/>
      <c r="FT394" s="376"/>
      <c r="FU394" s="376"/>
      <c r="FV394" s="376"/>
      <c r="FW394" s="376"/>
      <c r="FX394" s="376"/>
      <c r="FY394" s="376"/>
      <c r="FZ394" s="376"/>
      <c r="GA394" s="376"/>
      <c r="GB394" s="376"/>
      <c r="GC394" s="376"/>
      <c r="GD394" s="376"/>
      <c r="GE394" s="376"/>
      <c r="GF394" s="376"/>
      <c r="GG394" s="376"/>
      <c r="GH394" s="376"/>
      <c r="GI394" s="376"/>
      <c r="GJ394" s="376"/>
      <c r="GK394" s="376"/>
      <c r="GL394" s="376"/>
      <c r="GM394" s="376"/>
      <c r="GN394" s="376"/>
      <c r="GO394" s="376"/>
      <c r="GP394" s="376"/>
      <c r="GQ394" s="376"/>
      <c r="GR394" s="376"/>
      <c r="GS394" s="376"/>
      <c r="GT394" s="376"/>
      <c r="GU394" s="376"/>
      <c r="GV394" s="376"/>
      <c r="GW394" s="376"/>
      <c r="GX394" s="376"/>
      <c r="GY394" s="376"/>
      <c r="GZ394" s="376"/>
      <c r="HA394" s="376"/>
      <c r="HB394" s="376"/>
      <c r="HC394" s="376"/>
      <c r="HD394" s="376"/>
      <c r="HE394" s="376"/>
      <c r="HF394" s="376"/>
      <c r="HG394" s="376"/>
      <c r="HH394" s="376"/>
      <c r="HI394" s="376"/>
      <c r="HJ394" s="376"/>
      <c r="HK394" s="376"/>
      <c r="HL394" s="376"/>
      <c r="HM394" s="376"/>
      <c r="HN394" s="376"/>
      <c r="HO394" s="376"/>
      <c r="HP394" s="376"/>
      <c r="HQ394" s="376"/>
      <c r="HR394" s="376"/>
      <c r="HS394" s="376"/>
      <c r="HT394" s="376"/>
      <c r="HU394" s="376"/>
      <c r="HV394" s="376"/>
      <c r="HW394" s="376"/>
      <c r="HX394" s="376"/>
      <c r="HY394" s="376"/>
      <c r="HZ394" s="376"/>
      <c r="IA394" s="376"/>
      <c r="IB394" s="376"/>
      <c r="IC394" s="376"/>
      <c r="ID394" s="376"/>
      <c r="IE394" s="376"/>
      <c r="IF394" s="376"/>
      <c r="IG394" s="376"/>
      <c r="IH394" s="376"/>
      <c r="II394" s="376"/>
      <c r="IJ394" s="376"/>
    </row>
    <row r="395" spans="1:244" s="377" customFormat="1" ht="15" customHeight="1" x14ac:dyDescent="0.4">
      <c r="A395" s="410"/>
      <c r="B395" s="371"/>
      <c r="C395" s="354"/>
      <c r="D395" s="355"/>
      <c r="E395" s="374"/>
      <c r="F395" s="374"/>
      <c r="G395" s="374"/>
      <c r="H395" s="374"/>
      <c r="I395" s="374"/>
      <c r="J395" s="374"/>
      <c r="K395" s="374"/>
      <c r="L395" s="374"/>
      <c r="M395" s="374"/>
      <c r="N395" s="374"/>
      <c r="O395" s="374"/>
      <c r="P395" s="374"/>
      <c r="Q395" s="374"/>
      <c r="R395" s="374"/>
      <c r="S395" s="374"/>
      <c r="T395" s="374"/>
      <c r="U395" s="374"/>
      <c r="V395" s="374"/>
      <c r="W395" s="374"/>
      <c r="X395" s="369"/>
      <c r="Y395" s="369"/>
      <c r="Z395" s="369"/>
      <c r="AA395" s="369"/>
      <c r="AB395" s="369"/>
      <c r="AC395" s="369"/>
      <c r="AD395" s="369"/>
      <c r="AE395" s="369"/>
      <c r="AF395" s="369"/>
      <c r="AG395" s="369"/>
      <c r="AH395" s="369"/>
      <c r="AI395" s="369"/>
      <c r="AJ395" s="369"/>
      <c r="AK395" s="369"/>
      <c r="AL395" s="369"/>
      <c r="AM395" s="369"/>
      <c r="AN395" s="369"/>
      <c r="AO395" s="369"/>
      <c r="AP395" s="369"/>
      <c r="AQ395" s="369"/>
      <c r="AR395" s="372"/>
      <c r="AS395" s="372"/>
      <c r="AT395" s="372"/>
      <c r="AU395" s="373"/>
      <c r="AV395" s="11"/>
      <c r="AW395" s="11"/>
      <c r="AX395" s="11"/>
      <c r="AY395" s="8"/>
      <c r="AZ395" s="8"/>
      <c r="BA395" s="8"/>
      <c r="BB395" s="8"/>
      <c r="BC395" s="11"/>
      <c r="BD395" s="11"/>
      <c r="BE395" s="11"/>
      <c r="BF395" s="11"/>
      <c r="BG395" s="11"/>
      <c r="BH395" s="11"/>
      <c r="BI395" s="11"/>
      <c r="BJ395" s="11"/>
      <c r="BK395" s="8"/>
      <c r="BL395" s="8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375"/>
      <c r="EQ395" s="376"/>
      <c r="ER395" s="376"/>
      <c r="ES395" s="376"/>
      <c r="ET395" s="376"/>
      <c r="EU395" s="376"/>
      <c r="EV395" s="376"/>
      <c r="EW395" s="376"/>
      <c r="EX395" s="376"/>
      <c r="EY395" s="376"/>
      <c r="EZ395" s="376"/>
      <c r="FA395" s="376"/>
      <c r="FB395" s="376"/>
      <c r="FC395" s="376"/>
      <c r="FD395" s="376"/>
      <c r="FE395" s="376"/>
      <c r="FF395" s="376"/>
      <c r="FG395" s="376"/>
      <c r="FH395" s="376"/>
      <c r="FI395" s="376"/>
      <c r="FJ395" s="376"/>
      <c r="FK395" s="376"/>
      <c r="FL395" s="376"/>
      <c r="FM395" s="376"/>
      <c r="FN395" s="376"/>
      <c r="FO395" s="376"/>
      <c r="FP395" s="376"/>
      <c r="FQ395" s="376"/>
      <c r="FR395" s="376"/>
      <c r="FS395" s="376"/>
      <c r="FT395" s="376"/>
      <c r="FU395" s="376"/>
      <c r="FV395" s="376"/>
      <c r="FW395" s="376"/>
      <c r="FX395" s="376"/>
      <c r="FY395" s="376"/>
      <c r="FZ395" s="376"/>
      <c r="GA395" s="376"/>
      <c r="GB395" s="376"/>
      <c r="GC395" s="376"/>
      <c r="GD395" s="376"/>
      <c r="GE395" s="376"/>
      <c r="GF395" s="376"/>
      <c r="GG395" s="376"/>
      <c r="GH395" s="376"/>
      <c r="GI395" s="376"/>
      <c r="GJ395" s="376"/>
      <c r="GK395" s="376"/>
      <c r="GL395" s="376"/>
      <c r="GM395" s="376"/>
      <c r="GN395" s="376"/>
      <c r="GO395" s="376"/>
      <c r="GP395" s="376"/>
      <c r="GQ395" s="376"/>
      <c r="GR395" s="376"/>
      <c r="GS395" s="376"/>
      <c r="GT395" s="376"/>
      <c r="GU395" s="376"/>
      <c r="GV395" s="376"/>
      <c r="GW395" s="376"/>
      <c r="GX395" s="376"/>
      <c r="GY395" s="376"/>
      <c r="GZ395" s="376"/>
      <c r="HA395" s="376"/>
      <c r="HB395" s="376"/>
      <c r="HC395" s="376"/>
      <c r="HD395" s="376"/>
      <c r="HE395" s="376"/>
      <c r="HF395" s="376"/>
      <c r="HG395" s="376"/>
      <c r="HH395" s="376"/>
      <c r="HI395" s="376"/>
      <c r="HJ395" s="376"/>
      <c r="HK395" s="376"/>
      <c r="HL395" s="376"/>
      <c r="HM395" s="376"/>
      <c r="HN395" s="376"/>
      <c r="HO395" s="376"/>
      <c r="HP395" s="376"/>
      <c r="HQ395" s="376"/>
      <c r="HR395" s="376"/>
      <c r="HS395" s="376"/>
      <c r="HT395" s="376"/>
      <c r="HU395" s="376"/>
      <c r="HV395" s="376"/>
      <c r="HW395" s="376"/>
      <c r="HX395" s="376"/>
      <c r="HY395" s="376"/>
      <c r="HZ395" s="376"/>
      <c r="IA395" s="376"/>
      <c r="IB395" s="376"/>
      <c r="IC395" s="376"/>
      <c r="ID395" s="376"/>
      <c r="IE395" s="376"/>
      <c r="IF395" s="376"/>
      <c r="IG395" s="376"/>
      <c r="IH395" s="376"/>
      <c r="II395" s="376"/>
      <c r="IJ395" s="376"/>
    </row>
    <row r="396" spans="1:244" s="377" customFormat="1" ht="15" customHeight="1" x14ac:dyDescent="0.4">
      <c r="A396" s="410"/>
      <c r="B396" s="371"/>
      <c r="C396" s="354"/>
      <c r="D396" s="355"/>
      <c r="E396" s="374"/>
      <c r="F396" s="374"/>
      <c r="G396" s="374"/>
      <c r="H396" s="374"/>
      <c r="I396" s="374"/>
      <c r="J396" s="374"/>
      <c r="K396" s="374"/>
      <c r="L396" s="374"/>
      <c r="M396" s="374"/>
      <c r="N396" s="374"/>
      <c r="O396" s="374"/>
      <c r="P396" s="374"/>
      <c r="Q396" s="374"/>
      <c r="R396" s="374"/>
      <c r="S396" s="374"/>
      <c r="T396" s="374"/>
      <c r="U396" s="374"/>
      <c r="V396" s="374"/>
      <c r="W396" s="374"/>
      <c r="X396" s="369"/>
      <c r="Y396" s="369"/>
      <c r="Z396" s="369"/>
      <c r="AA396" s="369"/>
      <c r="AB396" s="369"/>
      <c r="AC396" s="369"/>
      <c r="AD396" s="369"/>
      <c r="AE396" s="369"/>
      <c r="AF396" s="369"/>
      <c r="AG396" s="369"/>
      <c r="AH396" s="369"/>
      <c r="AI396" s="369"/>
      <c r="AJ396" s="369"/>
      <c r="AK396" s="369"/>
      <c r="AL396" s="369"/>
      <c r="AM396" s="369"/>
      <c r="AN396" s="369"/>
      <c r="AO396" s="369"/>
      <c r="AP396" s="369"/>
      <c r="AQ396" s="369"/>
      <c r="AR396" s="372"/>
      <c r="AS396" s="372"/>
      <c r="AT396" s="372"/>
      <c r="AU396" s="373"/>
      <c r="AV396" s="11"/>
      <c r="AW396" s="11"/>
      <c r="AX396" s="11"/>
      <c r="AY396" s="8"/>
      <c r="AZ396" s="8"/>
      <c r="BA396" s="8"/>
      <c r="BB396" s="8"/>
      <c r="BC396" s="11"/>
      <c r="BD396" s="11"/>
      <c r="BE396" s="11"/>
      <c r="BF396" s="11"/>
      <c r="BG396" s="11"/>
      <c r="BH396" s="11"/>
      <c r="BI396" s="11"/>
      <c r="BJ396" s="11"/>
      <c r="BK396" s="8"/>
      <c r="BL396" s="8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375"/>
      <c r="EQ396" s="376"/>
      <c r="ER396" s="376"/>
      <c r="ES396" s="376"/>
      <c r="ET396" s="376"/>
      <c r="EU396" s="376"/>
      <c r="EV396" s="376"/>
      <c r="EW396" s="376"/>
      <c r="EX396" s="376"/>
      <c r="EY396" s="376"/>
      <c r="EZ396" s="376"/>
      <c r="FA396" s="376"/>
      <c r="FB396" s="376"/>
      <c r="FC396" s="376"/>
      <c r="FD396" s="376"/>
      <c r="FE396" s="376"/>
      <c r="FF396" s="376"/>
      <c r="FG396" s="376"/>
      <c r="FH396" s="376"/>
      <c r="FI396" s="376"/>
      <c r="FJ396" s="376"/>
      <c r="FK396" s="376"/>
      <c r="FL396" s="376"/>
      <c r="FM396" s="376"/>
      <c r="FN396" s="376"/>
      <c r="FO396" s="376"/>
      <c r="FP396" s="376"/>
      <c r="FQ396" s="376"/>
      <c r="FR396" s="376"/>
      <c r="FS396" s="376"/>
      <c r="FT396" s="376"/>
      <c r="FU396" s="376"/>
      <c r="FV396" s="376"/>
      <c r="FW396" s="376"/>
      <c r="FX396" s="376"/>
      <c r="FY396" s="376"/>
      <c r="FZ396" s="376"/>
      <c r="GA396" s="376"/>
      <c r="GB396" s="376"/>
      <c r="GC396" s="376"/>
      <c r="GD396" s="376"/>
      <c r="GE396" s="376"/>
      <c r="GF396" s="376"/>
      <c r="GG396" s="376"/>
      <c r="GH396" s="376"/>
      <c r="GI396" s="376"/>
      <c r="GJ396" s="376"/>
      <c r="GK396" s="376"/>
      <c r="GL396" s="376"/>
      <c r="GM396" s="376"/>
      <c r="GN396" s="376"/>
      <c r="GO396" s="376"/>
      <c r="GP396" s="376"/>
      <c r="GQ396" s="376"/>
      <c r="GR396" s="376"/>
      <c r="GS396" s="376"/>
      <c r="GT396" s="376"/>
      <c r="GU396" s="376"/>
      <c r="GV396" s="376"/>
      <c r="GW396" s="376"/>
      <c r="GX396" s="376"/>
      <c r="GY396" s="376"/>
      <c r="GZ396" s="376"/>
      <c r="HA396" s="376"/>
      <c r="HB396" s="376"/>
      <c r="HC396" s="376"/>
      <c r="HD396" s="376"/>
      <c r="HE396" s="376"/>
      <c r="HF396" s="376"/>
      <c r="HG396" s="376"/>
      <c r="HH396" s="376"/>
      <c r="HI396" s="376"/>
      <c r="HJ396" s="376"/>
      <c r="HK396" s="376"/>
      <c r="HL396" s="376"/>
      <c r="HM396" s="376"/>
      <c r="HN396" s="376"/>
      <c r="HO396" s="376"/>
      <c r="HP396" s="376"/>
      <c r="HQ396" s="376"/>
      <c r="HR396" s="376"/>
      <c r="HS396" s="376"/>
      <c r="HT396" s="376"/>
      <c r="HU396" s="376"/>
      <c r="HV396" s="376"/>
      <c r="HW396" s="376"/>
      <c r="HX396" s="376"/>
      <c r="HY396" s="376"/>
      <c r="HZ396" s="376"/>
      <c r="IA396" s="376"/>
      <c r="IB396" s="376"/>
      <c r="IC396" s="376"/>
      <c r="ID396" s="376"/>
      <c r="IE396" s="376"/>
      <c r="IF396" s="376"/>
      <c r="IG396" s="376"/>
      <c r="IH396" s="376"/>
      <c r="II396" s="376"/>
      <c r="IJ396" s="376"/>
    </row>
    <row r="397" spans="1:244" s="377" customFormat="1" ht="15" customHeight="1" x14ac:dyDescent="0.4">
      <c r="A397" s="410"/>
      <c r="B397" s="371"/>
      <c r="C397" s="354"/>
      <c r="D397" s="355"/>
      <c r="E397" s="374"/>
      <c r="F397" s="374"/>
      <c r="G397" s="374"/>
      <c r="H397" s="374"/>
      <c r="I397" s="374"/>
      <c r="J397" s="374"/>
      <c r="K397" s="374"/>
      <c r="L397" s="374"/>
      <c r="M397" s="374"/>
      <c r="N397" s="374"/>
      <c r="O397" s="374"/>
      <c r="P397" s="374"/>
      <c r="Q397" s="374"/>
      <c r="R397" s="374"/>
      <c r="S397" s="374"/>
      <c r="T397" s="374"/>
      <c r="U397" s="374"/>
      <c r="V397" s="374"/>
      <c r="W397" s="374"/>
      <c r="X397" s="369"/>
      <c r="Y397" s="369"/>
      <c r="Z397" s="369"/>
      <c r="AA397" s="369"/>
      <c r="AB397" s="369"/>
      <c r="AC397" s="369"/>
      <c r="AD397" s="369"/>
      <c r="AE397" s="369"/>
      <c r="AF397" s="369"/>
      <c r="AG397" s="369"/>
      <c r="AH397" s="369"/>
      <c r="AI397" s="369"/>
      <c r="AJ397" s="369"/>
      <c r="AK397" s="369"/>
      <c r="AL397" s="369"/>
      <c r="AM397" s="369"/>
      <c r="AN397" s="369"/>
      <c r="AO397" s="369"/>
      <c r="AP397" s="369"/>
      <c r="AQ397" s="369"/>
      <c r="AR397" s="372"/>
      <c r="AS397" s="372"/>
      <c r="AT397" s="372"/>
      <c r="AU397" s="373"/>
      <c r="AV397" s="11"/>
      <c r="AW397" s="11"/>
      <c r="AX397" s="11"/>
      <c r="AY397" s="8"/>
      <c r="AZ397" s="8"/>
      <c r="BA397" s="8"/>
      <c r="BB397" s="8"/>
      <c r="BC397" s="11"/>
      <c r="BD397" s="11"/>
      <c r="BE397" s="11"/>
      <c r="BF397" s="11"/>
      <c r="BG397" s="11"/>
      <c r="BH397" s="11"/>
      <c r="BI397" s="11"/>
      <c r="BJ397" s="11"/>
      <c r="BK397" s="8"/>
      <c r="BL397" s="8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375"/>
      <c r="EQ397" s="376"/>
      <c r="ER397" s="376"/>
      <c r="ES397" s="376"/>
      <c r="ET397" s="376"/>
      <c r="EU397" s="376"/>
      <c r="EV397" s="376"/>
      <c r="EW397" s="376"/>
      <c r="EX397" s="376"/>
      <c r="EY397" s="376"/>
      <c r="EZ397" s="376"/>
      <c r="FA397" s="376"/>
      <c r="FB397" s="376"/>
      <c r="FC397" s="376"/>
      <c r="FD397" s="376"/>
      <c r="FE397" s="376"/>
      <c r="FF397" s="376"/>
      <c r="FG397" s="376"/>
      <c r="FH397" s="376"/>
      <c r="FI397" s="376"/>
      <c r="FJ397" s="376"/>
      <c r="FK397" s="376"/>
      <c r="FL397" s="376"/>
      <c r="FM397" s="376"/>
      <c r="FN397" s="376"/>
      <c r="FO397" s="376"/>
      <c r="FP397" s="376"/>
      <c r="FQ397" s="376"/>
      <c r="FR397" s="376"/>
      <c r="FS397" s="376"/>
      <c r="FT397" s="376"/>
      <c r="FU397" s="376"/>
      <c r="FV397" s="376"/>
      <c r="FW397" s="376"/>
      <c r="FX397" s="376"/>
      <c r="FY397" s="376"/>
      <c r="FZ397" s="376"/>
      <c r="GA397" s="376"/>
      <c r="GB397" s="376"/>
      <c r="GC397" s="376"/>
      <c r="GD397" s="376"/>
      <c r="GE397" s="376"/>
      <c r="GF397" s="376"/>
      <c r="GG397" s="376"/>
      <c r="GH397" s="376"/>
      <c r="GI397" s="376"/>
      <c r="GJ397" s="376"/>
      <c r="GK397" s="376"/>
      <c r="GL397" s="376"/>
      <c r="GM397" s="376"/>
      <c r="GN397" s="376"/>
      <c r="GO397" s="376"/>
      <c r="GP397" s="376"/>
      <c r="GQ397" s="376"/>
      <c r="GR397" s="376"/>
      <c r="GS397" s="376"/>
      <c r="GT397" s="376"/>
      <c r="GU397" s="376"/>
      <c r="GV397" s="376"/>
      <c r="GW397" s="376"/>
      <c r="GX397" s="376"/>
      <c r="GY397" s="376"/>
      <c r="GZ397" s="376"/>
      <c r="HA397" s="376"/>
      <c r="HB397" s="376"/>
      <c r="HC397" s="376"/>
      <c r="HD397" s="376"/>
      <c r="HE397" s="376"/>
      <c r="HF397" s="376"/>
      <c r="HG397" s="376"/>
      <c r="HH397" s="376"/>
      <c r="HI397" s="376"/>
      <c r="HJ397" s="376"/>
      <c r="HK397" s="376"/>
      <c r="HL397" s="376"/>
      <c r="HM397" s="376"/>
      <c r="HN397" s="376"/>
      <c r="HO397" s="376"/>
      <c r="HP397" s="376"/>
      <c r="HQ397" s="376"/>
      <c r="HR397" s="376"/>
      <c r="HS397" s="376"/>
      <c r="HT397" s="376"/>
      <c r="HU397" s="376"/>
      <c r="HV397" s="376"/>
      <c r="HW397" s="376"/>
      <c r="HX397" s="376"/>
      <c r="HY397" s="376"/>
      <c r="HZ397" s="376"/>
      <c r="IA397" s="376"/>
      <c r="IB397" s="376"/>
      <c r="IC397" s="376"/>
      <c r="ID397" s="376"/>
      <c r="IE397" s="376"/>
      <c r="IF397" s="376"/>
      <c r="IG397" s="376"/>
      <c r="IH397" s="376"/>
      <c r="II397" s="376"/>
      <c r="IJ397" s="376"/>
    </row>
    <row r="398" spans="1:244" s="377" customFormat="1" ht="15" customHeight="1" x14ac:dyDescent="0.4">
      <c r="A398" s="410"/>
      <c r="B398" s="371"/>
      <c r="C398" s="354"/>
      <c r="D398" s="355"/>
      <c r="E398" s="374"/>
      <c r="F398" s="374"/>
      <c r="G398" s="374"/>
      <c r="H398" s="374"/>
      <c r="I398" s="374"/>
      <c r="J398" s="374"/>
      <c r="K398" s="374"/>
      <c r="L398" s="374"/>
      <c r="M398" s="374"/>
      <c r="N398" s="374"/>
      <c r="O398" s="374"/>
      <c r="P398" s="374"/>
      <c r="Q398" s="374"/>
      <c r="R398" s="374"/>
      <c r="S398" s="374"/>
      <c r="T398" s="374"/>
      <c r="U398" s="374"/>
      <c r="V398" s="374"/>
      <c r="W398" s="374"/>
      <c r="X398" s="369"/>
      <c r="Y398" s="369"/>
      <c r="Z398" s="369"/>
      <c r="AA398" s="369"/>
      <c r="AB398" s="369"/>
      <c r="AC398" s="369"/>
      <c r="AD398" s="369"/>
      <c r="AE398" s="369"/>
      <c r="AF398" s="369"/>
      <c r="AG398" s="369"/>
      <c r="AH398" s="369"/>
      <c r="AI398" s="369"/>
      <c r="AJ398" s="369"/>
      <c r="AK398" s="369"/>
      <c r="AL398" s="369"/>
      <c r="AM398" s="369"/>
      <c r="AN398" s="369"/>
      <c r="AO398" s="369"/>
      <c r="AP398" s="369"/>
      <c r="AQ398" s="369"/>
      <c r="AR398" s="372"/>
      <c r="AS398" s="372"/>
      <c r="AT398" s="372"/>
      <c r="AU398" s="373"/>
      <c r="AV398" s="11"/>
      <c r="AW398" s="11"/>
      <c r="AX398" s="11"/>
      <c r="AY398" s="8"/>
      <c r="AZ398" s="8"/>
      <c r="BA398" s="8"/>
      <c r="BB398" s="8"/>
      <c r="BC398" s="11"/>
      <c r="BD398" s="11"/>
      <c r="BE398" s="11"/>
      <c r="BF398" s="11"/>
      <c r="BG398" s="11"/>
      <c r="BH398" s="11"/>
      <c r="BI398" s="11"/>
      <c r="BJ398" s="11"/>
      <c r="BK398" s="8"/>
      <c r="BL398" s="8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375"/>
      <c r="EQ398" s="376"/>
      <c r="ER398" s="376"/>
      <c r="ES398" s="376"/>
      <c r="ET398" s="376"/>
      <c r="EU398" s="376"/>
      <c r="EV398" s="376"/>
      <c r="EW398" s="376"/>
      <c r="EX398" s="376"/>
      <c r="EY398" s="376"/>
      <c r="EZ398" s="376"/>
      <c r="FA398" s="376"/>
      <c r="FB398" s="376"/>
      <c r="FC398" s="376"/>
      <c r="FD398" s="376"/>
      <c r="FE398" s="376"/>
      <c r="FF398" s="376"/>
      <c r="FG398" s="376"/>
      <c r="FH398" s="376"/>
      <c r="FI398" s="376"/>
      <c r="FJ398" s="376"/>
      <c r="FK398" s="376"/>
      <c r="FL398" s="376"/>
      <c r="FM398" s="376"/>
      <c r="FN398" s="376"/>
      <c r="FO398" s="376"/>
      <c r="FP398" s="376"/>
      <c r="FQ398" s="376"/>
      <c r="FR398" s="376"/>
      <c r="FS398" s="376"/>
      <c r="FT398" s="376"/>
      <c r="FU398" s="376"/>
      <c r="FV398" s="376"/>
      <c r="FW398" s="376"/>
      <c r="FX398" s="376"/>
      <c r="FY398" s="376"/>
      <c r="FZ398" s="376"/>
      <c r="GA398" s="376"/>
      <c r="GB398" s="376"/>
      <c r="GC398" s="376"/>
      <c r="GD398" s="376"/>
      <c r="GE398" s="376"/>
      <c r="GF398" s="376"/>
      <c r="GG398" s="376"/>
      <c r="GH398" s="376"/>
      <c r="GI398" s="376"/>
      <c r="GJ398" s="376"/>
      <c r="GK398" s="376"/>
      <c r="GL398" s="376"/>
      <c r="GM398" s="376"/>
      <c r="GN398" s="376"/>
      <c r="GO398" s="376"/>
      <c r="GP398" s="376"/>
      <c r="GQ398" s="376"/>
      <c r="GR398" s="376"/>
      <c r="GS398" s="376"/>
      <c r="GT398" s="376"/>
      <c r="GU398" s="376"/>
      <c r="GV398" s="376"/>
      <c r="GW398" s="376"/>
      <c r="GX398" s="376"/>
      <c r="GY398" s="376"/>
      <c r="GZ398" s="376"/>
      <c r="HA398" s="376"/>
      <c r="HB398" s="376"/>
      <c r="HC398" s="376"/>
      <c r="HD398" s="376"/>
      <c r="HE398" s="376"/>
      <c r="HF398" s="376"/>
      <c r="HG398" s="376"/>
      <c r="HH398" s="376"/>
      <c r="HI398" s="376"/>
      <c r="HJ398" s="376"/>
      <c r="HK398" s="376"/>
      <c r="HL398" s="376"/>
      <c r="HM398" s="376"/>
      <c r="HN398" s="376"/>
      <c r="HO398" s="376"/>
      <c r="HP398" s="376"/>
      <c r="HQ398" s="376"/>
      <c r="HR398" s="376"/>
      <c r="HS398" s="376"/>
      <c r="HT398" s="376"/>
      <c r="HU398" s="376"/>
      <c r="HV398" s="376"/>
      <c r="HW398" s="376"/>
      <c r="HX398" s="376"/>
      <c r="HY398" s="376"/>
      <c r="HZ398" s="376"/>
      <c r="IA398" s="376"/>
      <c r="IB398" s="376"/>
      <c r="IC398" s="376"/>
      <c r="ID398" s="376"/>
      <c r="IE398" s="376"/>
      <c r="IF398" s="376"/>
      <c r="IG398" s="376"/>
      <c r="IH398" s="376"/>
      <c r="II398" s="376"/>
      <c r="IJ398" s="376"/>
    </row>
    <row r="399" spans="1:244" s="377" customFormat="1" ht="15" customHeight="1" x14ac:dyDescent="0.4">
      <c r="A399" s="410"/>
      <c r="B399" s="371"/>
      <c r="C399" s="354"/>
      <c r="D399" s="355"/>
      <c r="E399" s="374"/>
      <c r="F399" s="374"/>
      <c r="G399" s="374"/>
      <c r="H399" s="374"/>
      <c r="I399" s="374"/>
      <c r="J399" s="374"/>
      <c r="K399" s="374"/>
      <c r="L399" s="374"/>
      <c r="M399" s="374"/>
      <c r="N399" s="374"/>
      <c r="O399" s="374"/>
      <c r="P399" s="374"/>
      <c r="Q399" s="374"/>
      <c r="R399" s="374"/>
      <c r="S399" s="374"/>
      <c r="T399" s="374"/>
      <c r="U399" s="374"/>
      <c r="V399" s="374"/>
      <c r="W399" s="374"/>
      <c r="X399" s="369"/>
      <c r="Y399" s="369"/>
      <c r="Z399" s="369"/>
      <c r="AA399" s="369"/>
      <c r="AB399" s="369"/>
      <c r="AC399" s="369"/>
      <c r="AD399" s="369"/>
      <c r="AE399" s="369"/>
      <c r="AF399" s="369"/>
      <c r="AG399" s="369"/>
      <c r="AH399" s="369"/>
      <c r="AI399" s="369"/>
      <c r="AJ399" s="369"/>
      <c r="AK399" s="369"/>
      <c r="AL399" s="369"/>
      <c r="AM399" s="369"/>
      <c r="AN399" s="369"/>
      <c r="AO399" s="369"/>
      <c r="AP399" s="369"/>
      <c r="AQ399" s="369"/>
      <c r="AR399" s="372"/>
      <c r="AS399" s="372"/>
      <c r="AT399" s="372"/>
      <c r="AU399" s="373"/>
      <c r="AV399" s="11"/>
      <c r="AW399" s="11"/>
      <c r="AX399" s="11"/>
      <c r="AY399" s="8"/>
      <c r="AZ399" s="8"/>
      <c r="BA399" s="8"/>
      <c r="BB399" s="8"/>
      <c r="BC399" s="11"/>
      <c r="BD399" s="11"/>
      <c r="BE399" s="11"/>
      <c r="BF399" s="11"/>
      <c r="BG399" s="11"/>
      <c r="BH399" s="11"/>
      <c r="BI399" s="11"/>
      <c r="BJ399" s="11"/>
      <c r="BK399" s="8"/>
      <c r="BL399" s="8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375"/>
      <c r="EQ399" s="376"/>
      <c r="ER399" s="376"/>
      <c r="ES399" s="376"/>
      <c r="ET399" s="376"/>
      <c r="EU399" s="376"/>
      <c r="EV399" s="376"/>
      <c r="EW399" s="376"/>
      <c r="EX399" s="376"/>
      <c r="EY399" s="376"/>
      <c r="EZ399" s="376"/>
      <c r="FA399" s="376"/>
      <c r="FB399" s="376"/>
      <c r="FC399" s="376"/>
      <c r="FD399" s="376"/>
      <c r="FE399" s="376"/>
      <c r="FF399" s="376"/>
      <c r="FG399" s="376"/>
      <c r="FH399" s="376"/>
      <c r="FI399" s="376"/>
      <c r="FJ399" s="376"/>
      <c r="FK399" s="376"/>
      <c r="FL399" s="376"/>
      <c r="FM399" s="376"/>
      <c r="FN399" s="376"/>
      <c r="FO399" s="376"/>
      <c r="FP399" s="376"/>
      <c r="FQ399" s="376"/>
      <c r="FR399" s="376"/>
      <c r="FS399" s="376"/>
      <c r="FT399" s="376"/>
      <c r="FU399" s="376"/>
      <c r="FV399" s="376"/>
      <c r="FW399" s="376"/>
      <c r="FX399" s="376"/>
      <c r="FY399" s="376"/>
      <c r="FZ399" s="376"/>
      <c r="GA399" s="376"/>
      <c r="GB399" s="376"/>
      <c r="GC399" s="376"/>
      <c r="GD399" s="376"/>
      <c r="GE399" s="376"/>
      <c r="GF399" s="376"/>
      <c r="GG399" s="376"/>
      <c r="GH399" s="376"/>
      <c r="GI399" s="376"/>
      <c r="GJ399" s="376"/>
      <c r="GK399" s="376"/>
      <c r="GL399" s="376"/>
      <c r="GM399" s="376"/>
      <c r="GN399" s="376"/>
      <c r="GO399" s="376"/>
      <c r="GP399" s="376"/>
      <c r="GQ399" s="376"/>
      <c r="GR399" s="376"/>
      <c r="GS399" s="376"/>
      <c r="GT399" s="376"/>
      <c r="GU399" s="376"/>
      <c r="GV399" s="376"/>
      <c r="GW399" s="376"/>
      <c r="GX399" s="376"/>
      <c r="GY399" s="376"/>
      <c r="GZ399" s="376"/>
      <c r="HA399" s="376"/>
      <c r="HB399" s="376"/>
      <c r="HC399" s="376"/>
      <c r="HD399" s="376"/>
      <c r="HE399" s="376"/>
      <c r="HF399" s="376"/>
      <c r="HG399" s="376"/>
      <c r="HH399" s="376"/>
      <c r="HI399" s="376"/>
      <c r="HJ399" s="376"/>
      <c r="HK399" s="376"/>
      <c r="HL399" s="376"/>
      <c r="HM399" s="376"/>
      <c r="HN399" s="376"/>
      <c r="HO399" s="376"/>
      <c r="HP399" s="376"/>
      <c r="HQ399" s="376"/>
      <c r="HR399" s="376"/>
      <c r="HS399" s="376"/>
      <c r="HT399" s="376"/>
      <c r="HU399" s="376"/>
      <c r="HV399" s="376"/>
      <c r="HW399" s="376"/>
      <c r="HX399" s="376"/>
      <c r="HY399" s="376"/>
      <c r="HZ399" s="376"/>
      <c r="IA399" s="376"/>
      <c r="IB399" s="376"/>
      <c r="IC399" s="376"/>
      <c r="ID399" s="376"/>
      <c r="IE399" s="376"/>
      <c r="IF399" s="376"/>
      <c r="IG399" s="376"/>
      <c r="IH399" s="376"/>
      <c r="II399" s="376"/>
      <c r="IJ399" s="376"/>
    </row>
    <row r="400" spans="1:244" s="377" customFormat="1" ht="15" customHeight="1" x14ac:dyDescent="0.4">
      <c r="A400" s="410"/>
      <c r="B400" s="371"/>
      <c r="C400" s="354"/>
      <c r="D400" s="355"/>
      <c r="E400" s="374"/>
      <c r="F400" s="374"/>
      <c r="G400" s="374"/>
      <c r="H400" s="374"/>
      <c r="I400" s="374"/>
      <c r="J400" s="374"/>
      <c r="K400" s="374"/>
      <c r="L400" s="374"/>
      <c r="M400" s="374"/>
      <c r="N400" s="374"/>
      <c r="O400" s="374"/>
      <c r="P400" s="374"/>
      <c r="Q400" s="374"/>
      <c r="R400" s="374"/>
      <c r="S400" s="374"/>
      <c r="T400" s="374"/>
      <c r="U400" s="374"/>
      <c r="V400" s="374"/>
      <c r="W400" s="374"/>
      <c r="X400" s="369"/>
      <c r="Y400" s="369"/>
      <c r="Z400" s="369"/>
      <c r="AA400" s="369"/>
      <c r="AB400" s="369"/>
      <c r="AC400" s="369"/>
      <c r="AD400" s="369"/>
      <c r="AE400" s="369"/>
      <c r="AF400" s="369"/>
      <c r="AG400" s="369"/>
      <c r="AH400" s="369"/>
      <c r="AI400" s="369"/>
      <c r="AJ400" s="369"/>
      <c r="AK400" s="369"/>
      <c r="AL400" s="369"/>
      <c r="AM400" s="369"/>
      <c r="AN400" s="369"/>
      <c r="AO400" s="369"/>
      <c r="AP400" s="369"/>
      <c r="AQ400" s="369"/>
      <c r="AR400" s="372"/>
      <c r="AS400" s="372"/>
      <c r="AT400" s="372"/>
      <c r="AU400" s="373"/>
      <c r="AV400" s="11"/>
      <c r="AW400" s="11"/>
      <c r="AX400" s="11"/>
      <c r="AY400" s="8"/>
      <c r="AZ400" s="8"/>
      <c r="BA400" s="8"/>
      <c r="BB400" s="8"/>
      <c r="BC400" s="11"/>
      <c r="BD400" s="11"/>
      <c r="BE400" s="11"/>
      <c r="BF400" s="11"/>
      <c r="BG400" s="11"/>
      <c r="BH400" s="11"/>
      <c r="BI400" s="11"/>
      <c r="BJ400" s="11"/>
      <c r="BK400" s="8"/>
      <c r="BL400" s="8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375"/>
      <c r="EQ400" s="376"/>
      <c r="ER400" s="376"/>
      <c r="ES400" s="376"/>
      <c r="ET400" s="376"/>
      <c r="EU400" s="376"/>
      <c r="EV400" s="376"/>
      <c r="EW400" s="376"/>
      <c r="EX400" s="376"/>
      <c r="EY400" s="376"/>
      <c r="EZ400" s="376"/>
      <c r="FA400" s="376"/>
      <c r="FB400" s="376"/>
      <c r="FC400" s="376"/>
      <c r="FD400" s="376"/>
      <c r="FE400" s="376"/>
      <c r="FF400" s="376"/>
      <c r="FG400" s="376"/>
      <c r="FH400" s="376"/>
      <c r="FI400" s="376"/>
      <c r="FJ400" s="376"/>
      <c r="FK400" s="376"/>
      <c r="FL400" s="376"/>
      <c r="FM400" s="376"/>
      <c r="FN400" s="376"/>
      <c r="FO400" s="376"/>
      <c r="FP400" s="376"/>
      <c r="FQ400" s="376"/>
      <c r="FR400" s="376"/>
      <c r="FS400" s="376"/>
      <c r="FT400" s="376"/>
      <c r="FU400" s="376"/>
      <c r="FV400" s="376"/>
      <c r="FW400" s="376"/>
      <c r="FX400" s="376"/>
      <c r="FY400" s="376"/>
      <c r="FZ400" s="376"/>
      <c r="GA400" s="376"/>
      <c r="GB400" s="376"/>
      <c r="GC400" s="376"/>
      <c r="GD400" s="376"/>
      <c r="GE400" s="376"/>
      <c r="GF400" s="376"/>
      <c r="GG400" s="376"/>
      <c r="GH400" s="376"/>
      <c r="GI400" s="376"/>
      <c r="GJ400" s="376"/>
      <c r="GK400" s="376"/>
      <c r="GL400" s="376"/>
      <c r="GM400" s="376"/>
      <c r="GN400" s="376"/>
      <c r="GO400" s="376"/>
      <c r="GP400" s="376"/>
      <c r="GQ400" s="376"/>
      <c r="GR400" s="376"/>
      <c r="GS400" s="376"/>
      <c r="GT400" s="376"/>
      <c r="GU400" s="376"/>
      <c r="GV400" s="376"/>
      <c r="GW400" s="376"/>
      <c r="GX400" s="376"/>
      <c r="GY400" s="376"/>
      <c r="GZ400" s="376"/>
      <c r="HA400" s="376"/>
      <c r="HB400" s="376"/>
      <c r="HC400" s="376"/>
      <c r="HD400" s="376"/>
      <c r="HE400" s="376"/>
      <c r="HF400" s="376"/>
      <c r="HG400" s="376"/>
      <c r="HH400" s="376"/>
      <c r="HI400" s="376"/>
      <c r="HJ400" s="376"/>
      <c r="HK400" s="376"/>
      <c r="HL400" s="376"/>
      <c r="HM400" s="376"/>
      <c r="HN400" s="376"/>
      <c r="HO400" s="376"/>
      <c r="HP400" s="376"/>
      <c r="HQ400" s="376"/>
      <c r="HR400" s="376"/>
      <c r="HS400" s="376"/>
      <c r="HT400" s="376"/>
      <c r="HU400" s="376"/>
      <c r="HV400" s="376"/>
      <c r="HW400" s="376"/>
      <c r="HX400" s="376"/>
      <c r="HY400" s="376"/>
      <c r="HZ400" s="376"/>
      <c r="IA400" s="376"/>
      <c r="IB400" s="376"/>
      <c r="IC400" s="376"/>
      <c r="ID400" s="376"/>
      <c r="IE400" s="376"/>
      <c r="IF400" s="376"/>
      <c r="IG400" s="376"/>
      <c r="IH400" s="376"/>
      <c r="II400" s="376"/>
      <c r="IJ400" s="376"/>
    </row>
    <row r="401" spans="1:244" s="377" customFormat="1" ht="15" customHeight="1" x14ac:dyDescent="0.4">
      <c r="A401" s="410"/>
      <c r="B401" s="371"/>
      <c r="C401" s="354"/>
      <c r="D401" s="355"/>
      <c r="E401" s="374"/>
      <c r="F401" s="374"/>
      <c r="G401" s="374"/>
      <c r="H401" s="374"/>
      <c r="I401" s="374"/>
      <c r="J401" s="374"/>
      <c r="K401" s="374"/>
      <c r="L401" s="374"/>
      <c r="M401" s="374"/>
      <c r="N401" s="374"/>
      <c r="O401" s="374"/>
      <c r="P401" s="374"/>
      <c r="Q401" s="374"/>
      <c r="R401" s="374"/>
      <c r="S401" s="374"/>
      <c r="T401" s="374"/>
      <c r="U401" s="374"/>
      <c r="V401" s="374"/>
      <c r="W401" s="374"/>
      <c r="X401" s="369"/>
      <c r="Y401" s="369"/>
      <c r="Z401" s="369"/>
      <c r="AA401" s="369"/>
      <c r="AB401" s="369"/>
      <c r="AC401" s="369"/>
      <c r="AD401" s="369"/>
      <c r="AE401" s="369"/>
      <c r="AF401" s="369"/>
      <c r="AG401" s="369"/>
      <c r="AH401" s="369"/>
      <c r="AI401" s="369"/>
      <c r="AJ401" s="369"/>
      <c r="AK401" s="369"/>
      <c r="AL401" s="369"/>
      <c r="AM401" s="369"/>
      <c r="AN401" s="369"/>
      <c r="AO401" s="369"/>
      <c r="AP401" s="369"/>
      <c r="AQ401" s="369"/>
      <c r="AR401" s="372"/>
      <c r="AS401" s="372"/>
      <c r="AT401" s="372"/>
      <c r="AU401" s="373"/>
      <c r="AV401" s="11"/>
      <c r="AW401" s="11"/>
      <c r="AX401" s="11"/>
      <c r="AY401" s="8"/>
      <c r="AZ401" s="8"/>
      <c r="BA401" s="8"/>
      <c r="BB401" s="8"/>
      <c r="BC401" s="11"/>
      <c r="BD401" s="11"/>
      <c r="BE401" s="11"/>
      <c r="BF401" s="11"/>
      <c r="BG401" s="11"/>
      <c r="BH401" s="11"/>
      <c r="BI401" s="11"/>
      <c r="BJ401" s="11"/>
      <c r="BK401" s="8"/>
      <c r="BL401" s="8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375"/>
      <c r="EQ401" s="376"/>
      <c r="ER401" s="376"/>
      <c r="ES401" s="376"/>
      <c r="ET401" s="376"/>
      <c r="EU401" s="376"/>
      <c r="EV401" s="376"/>
      <c r="EW401" s="376"/>
      <c r="EX401" s="376"/>
      <c r="EY401" s="376"/>
      <c r="EZ401" s="376"/>
      <c r="FA401" s="376"/>
      <c r="FB401" s="376"/>
      <c r="FC401" s="376"/>
      <c r="FD401" s="376"/>
      <c r="FE401" s="376"/>
      <c r="FF401" s="376"/>
      <c r="FG401" s="376"/>
      <c r="FH401" s="376"/>
      <c r="FI401" s="376"/>
      <c r="FJ401" s="376"/>
      <c r="FK401" s="376"/>
      <c r="FL401" s="376"/>
      <c r="FM401" s="376"/>
      <c r="FN401" s="376"/>
      <c r="FO401" s="376"/>
      <c r="FP401" s="376"/>
      <c r="FQ401" s="376"/>
      <c r="FR401" s="376"/>
      <c r="FS401" s="376"/>
      <c r="FT401" s="376"/>
      <c r="FU401" s="376"/>
      <c r="FV401" s="376"/>
      <c r="FW401" s="376"/>
      <c r="FX401" s="376"/>
      <c r="FY401" s="376"/>
      <c r="FZ401" s="376"/>
      <c r="GA401" s="376"/>
      <c r="GB401" s="376"/>
      <c r="GC401" s="376"/>
      <c r="GD401" s="376"/>
      <c r="GE401" s="376"/>
      <c r="GF401" s="376"/>
      <c r="GG401" s="376"/>
      <c r="GH401" s="376"/>
      <c r="GI401" s="376"/>
      <c r="GJ401" s="376"/>
      <c r="GK401" s="376"/>
      <c r="GL401" s="376"/>
      <c r="GM401" s="376"/>
      <c r="GN401" s="376"/>
      <c r="GO401" s="376"/>
      <c r="GP401" s="376"/>
      <c r="GQ401" s="376"/>
      <c r="GR401" s="376"/>
      <c r="GS401" s="376"/>
      <c r="GT401" s="376"/>
      <c r="GU401" s="376"/>
      <c r="GV401" s="376"/>
      <c r="GW401" s="376"/>
      <c r="GX401" s="376"/>
      <c r="GY401" s="376"/>
      <c r="GZ401" s="376"/>
      <c r="HA401" s="376"/>
      <c r="HB401" s="376"/>
      <c r="HC401" s="376"/>
      <c r="HD401" s="376"/>
      <c r="HE401" s="376"/>
      <c r="HF401" s="376"/>
      <c r="HG401" s="376"/>
      <c r="HH401" s="376"/>
      <c r="HI401" s="376"/>
      <c r="HJ401" s="376"/>
      <c r="HK401" s="376"/>
      <c r="HL401" s="376"/>
      <c r="HM401" s="376"/>
      <c r="HN401" s="376"/>
      <c r="HO401" s="376"/>
      <c r="HP401" s="376"/>
      <c r="HQ401" s="376"/>
      <c r="HR401" s="376"/>
      <c r="HS401" s="376"/>
      <c r="HT401" s="376"/>
      <c r="HU401" s="376"/>
      <c r="HV401" s="376"/>
      <c r="HW401" s="376"/>
      <c r="HX401" s="376"/>
      <c r="HY401" s="376"/>
      <c r="HZ401" s="376"/>
      <c r="IA401" s="376"/>
      <c r="IB401" s="376"/>
      <c r="IC401" s="376"/>
      <c r="ID401" s="376"/>
      <c r="IE401" s="376"/>
      <c r="IF401" s="376"/>
      <c r="IG401" s="376"/>
      <c r="IH401" s="376"/>
      <c r="II401" s="376"/>
      <c r="IJ401" s="376"/>
    </row>
    <row r="402" spans="1:244" s="377" customFormat="1" ht="15" customHeight="1" x14ac:dyDescent="0.4">
      <c r="A402" s="410"/>
      <c r="B402" s="371"/>
      <c r="C402" s="354"/>
      <c r="D402" s="355"/>
      <c r="E402" s="374"/>
      <c r="F402" s="374"/>
      <c r="G402" s="374"/>
      <c r="H402" s="374"/>
      <c r="I402" s="374"/>
      <c r="J402" s="374"/>
      <c r="K402" s="374"/>
      <c r="L402" s="374"/>
      <c r="M402" s="374"/>
      <c r="N402" s="374"/>
      <c r="O402" s="374"/>
      <c r="P402" s="374"/>
      <c r="Q402" s="374"/>
      <c r="R402" s="374"/>
      <c r="S402" s="374"/>
      <c r="T402" s="374"/>
      <c r="U402" s="374"/>
      <c r="V402" s="374"/>
      <c r="W402" s="374"/>
      <c r="X402" s="369"/>
      <c r="Y402" s="369"/>
      <c r="Z402" s="369"/>
      <c r="AA402" s="369"/>
      <c r="AB402" s="369"/>
      <c r="AC402" s="369"/>
      <c r="AD402" s="369"/>
      <c r="AE402" s="369"/>
      <c r="AF402" s="369"/>
      <c r="AG402" s="369"/>
      <c r="AH402" s="369"/>
      <c r="AI402" s="369"/>
      <c r="AJ402" s="369"/>
      <c r="AK402" s="369"/>
      <c r="AL402" s="369"/>
      <c r="AM402" s="369"/>
      <c r="AN402" s="369"/>
      <c r="AO402" s="369"/>
      <c r="AP402" s="369"/>
      <c r="AQ402" s="369"/>
      <c r="AR402" s="372"/>
      <c r="AS402" s="372"/>
      <c r="AT402" s="372"/>
      <c r="AU402" s="373"/>
      <c r="AV402" s="11"/>
      <c r="AW402" s="11"/>
      <c r="AX402" s="11"/>
      <c r="AY402" s="8"/>
      <c r="AZ402" s="8"/>
      <c r="BA402" s="8"/>
      <c r="BB402" s="8"/>
      <c r="BC402" s="11"/>
      <c r="BD402" s="11"/>
      <c r="BE402" s="11"/>
      <c r="BF402" s="11"/>
      <c r="BG402" s="11"/>
      <c r="BH402" s="11"/>
      <c r="BI402" s="11"/>
      <c r="BJ402" s="11"/>
      <c r="BK402" s="8"/>
      <c r="BL402" s="8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375"/>
      <c r="EQ402" s="376"/>
      <c r="ER402" s="376"/>
      <c r="ES402" s="376"/>
      <c r="ET402" s="376"/>
      <c r="EU402" s="376"/>
      <c r="EV402" s="376"/>
      <c r="EW402" s="376"/>
      <c r="EX402" s="376"/>
      <c r="EY402" s="376"/>
      <c r="EZ402" s="376"/>
      <c r="FA402" s="376"/>
      <c r="FB402" s="376"/>
      <c r="FC402" s="376"/>
      <c r="FD402" s="376"/>
      <c r="FE402" s="376"/>
      <c r="FF402" s="376"/>
      <c r="FG402" s="376"/>
      <c r="FH402" s="376"/>
      <c r="FI402" s="376"/>
      <c r="FJ402" s="376"/>
      <c r="FK402" s="376"/>
      <c r="FL402" s="376"/>
      <c r="FM402" s="376"/>
      <c r="FN402" s="376"/>
      <c r="FO402" s="376"/>
      <c r="FP402" s="376"/>
      <c r="FQ402" s="376"/>
      <c r="FR402" s="376"/>
      <c r="FS402" s="376"/>
      <c r="FT402" s="376"/>
      <c r="FU402" s="376"/>
      <c r="FV402" s="376"/>
      <c r="FW402" s="376"/>
      <c r="FX402" s="376"/>
      <c r="FY402" s="376"/>
      <c r="FZ402" s="376"/>
      <c r="GA402" s="376"/>
      <c r="GB402" s="376"/>
      <c r="GC402" s="376"/>
      <c r="GD402" s="376"/>
      <c r="GE402" s="376"/>
      <c r="GF402" s="376"/>
      <c r="GG402" s="376"/>
      <c r="GH402" s="376"/>
      <c r="GI402" s="376"/>
      <c r="GJ402" s="376"/>
      <c r="GK402" s="376"/>
      <c r="GL402" s="376"/>
      <c r="GM402" s="376"/>
      <c r="GN402" s="376"/>
      <c r="GO402" s="376"/>
      <c r="GP402" s="376"/>
      <c r="GQ402" s="376"/>
      <c r="GR402" s="376"/>
      <c r="GS402" s="376"/>
      <c r="GT402" s="376"/>
      <c r="GU402" s="376"/>
      <c r="GV402" s="376"/>
      <c r="GW402" s="376"/>
      <c r="GX402" s="376"/>
      <c r="GY402" s="376"/>
      <c r="GZ402" s="376"/>
      <c r="HA402" s="376"/>
      <c r="HB402" s="376"/>
      <c r="HC402" s="376"/>
      <c r="HD402" s="376"/>
      <c r="HE402" s="376"/>
      <c r="HF402" s="376"/>
      <c r="HG402" s="376"/>
      <c r="HH402" s="376"/>
      <c r="HI402" s="376"/>
      <c r="HJ402" s="376"/>
      <c r="HK402" s="376"/>
      <c r="HL402" s="376"/>
      <c r="HM402" s="376"/>
      <c r="HN402" s="376"/>
      <c r="HO402" s="376"/>
      <c r="HP402" s="376"/>
      <c r="HQ402" s="376"/>
      <c r="HR402" s="376"/>
      <c r="HS402" s="376"/>
      <c r="HT402" s="376"/>
      <c r="HU402" s="376"/>
      <c r="HV402" s="376"/>
      <c r="HW402" s="376"/>
      <c r="HX402" s="376"/>
      <c r="HY402" s="376"/>
      <c r="HZ402" s="376"/>
      <c r="IA402" s="376"/>
      <c r="IB402" s="376"/>
      <c r="IC402" s="376"/>
      <c r="ID402" s="376"/>
      <c r="IE402" s="376"/>
      <c r="IF402" s="376"/>
      <c r="IG402" s="376"/>
      <c r="IH402" s="376"/>
      <c r="II402" s="376"/>
      <c r="IJ402" s="376"/>
    </row>
    <row r="403" spans="1:244" s="377" customFormat="1" ht="15" customHeight="1" x14ac:dyDescent="0.4">
      <c r="A403" s="410"/>
      <c r="B403" s="371"/>
      <c r="C403" s="354"/>
      <c r="D403" s="355"/>
      <c r="E403" s="374"/>
      <c r="F403" s="374"/>
      <c r="G403" s="374"/>
      <c r="H403" s="374"/>
      <c r="I403" s="374"/>
      <c r="J403" s="374"/>
      <c r="K403" s="374"/>
      <c r="L403" s="374"/>
      <c r="M403" s="374"/>
      <c r="N403" s="374"/>
      <c r="O403" s="374"/>
      <c r="P403" s="374"/>
      <c r="Q403" s="374"/>
      <c r="R403" s="374"/>
      <c r="S403" s="374"/>
      <c r="T403" s="374"/>
      <c r="U403" s="374"/>
      <c r="V403" s="374"/>
      <c r="W403" s="374"/>
      <c r="X403" s="369"/>
      <c r="Y403" s="369"/>
      <c r="Z403" s="369"/>
      <c r="AA403" s="369"/>
      <c r="AB403" s="369"/>
      <c r="AC403" s="369"/>
      <c r="AD403" s="369"/>
      <c r="AE403" s="369"/>
      <c r="AF403" s="369"/>
      <c r="AG403" s="369"/>
      <c r="AH403" s="369"/>
      <c r="AI403" s="369"/>
      <c r="AJ403" s="369"/>
      <c r="AK403" s="369"/>
      <c r="AL403" s="369"/>
      <c r="AM403" s="369"/>
      <c r="AN403" s="369"/>
      <c r="AO403" s="369"/>
      <c r="AP403" s="369"/>
      <c r="AQ403" s="369"/>
      <c r="AR403" s="372"/>
      <c r="AS403" s="372"/>
      <c r="AT403" s="372"/>
      <c r="AU403" s="373"/>
      <c r="AV403" s="11"/>
      <c r="AW403" s="11"/>
      <c r="AX403" s="11"/>
      <c r="AY403" s="8"/>
      <c r="AZ403" s="8"/>
      <c r="BA403" s="8"/>
      <c r="BB403" s="8"/>
      <c r="BC403" s="11"/>
      <c r="BD403" s="11"/>
      <c r="BE403" s="11"/>
      <c r="BF403" s="11"/>
      <c r="BG403" s="11"/>
      <c r="BH403" s="11"/>
      <c r="BI403" s="11"/>
      <c r="BJ403" s="11"/>
      <c r="BK403" s="8"/>
      <c r="BL403" s="8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375"/>
      <c r="EQ403" s="376"/>
      <c r="ER403" s="376"/>
      <c r="ES403" s="376"/>
      <c r="ET403" s="376"/>
      <c r="EU403" s="376"/>
      <c r="EV403" s="376"/>
      <c r="EW403" s="376"/>
      <c r="EX403" s="376"/>
      <c r="EY403" s="376"/>
      <c r="EZ403" s="376"/>
      <c r="FA403" s="376"/>
      <c r="FB403" s="376"/>
      <c r="FC403" s="376"/>
      <c r="FD403" s="376"/>
      <c r="FE403" s="376"/>
      <c r="FF403" s="376"/>
      <c r="FG403" s="376"/>
      <c r="FH403" s="376"/>
      <c r="FI403" s="376"/>
      <c r="FJ403" s="376"/>
      <c r="FK403" s="376"/>
      <c r="FL403" s="376"/>
      <c r="FM403" s="376"/>
      <c r="FN403" s="376"/>
      <c r="FO403" s="376"/>
      <c r="FP403" s="376"/>
      <c r="FQ403" s="376"/>
      <c r="FR403" s="376"/>
      <c r="FS403" s="376"/>
      <c r="FT403" s="376"/>
      <c r="FU403" s="376"/>
      <c r="FV403" s="376"/>
      <c r="FW403" s="376"/>
      <c r="FX403" s="376"/>
      <c r="FY403" s="376"/>
      <c r="FZ403" s="376"/>
      <c r="GA403" s="376"/>
      <c r="GB403" s="376"/>
      <c r="GC403" s="376"/>
      <c r="GD403" s="376"/>
      <c r="GE403" s="376"/>
      <c r="GF403" s="376"/>
      <c r="GG403" s="376"/>
      <c r="GH403" s="376"/>
      <c r="GI403" s="376"/>
      <c r="GJ403" s="376"/>
      <c r="GK403" s="376"/>
      <c r="GL403" s="376"/>
      <c r="GM403" s="376"/>
      <c r="GN403" s="376"/>
      <c r="GO403" s="376"/>
      <c r="GP403" s="376"/>
      <c r="GQ403" s="376"/>
      <c r="GR403" s="376"/>
      <c r="GS403" s="376"/>
      <c r="GT403" s="376"/>
      <c r="GU403" s="376"/>
      <c r="GV403" s="376"/>
      <c r="GW403" s="376"/>
      <c r="GX403" s="376"/>
      <c r="GY403" s="376"/>
      <c r="GZ403" s="376"/>
      <c r="HA403" s="376"/>
      <c r="HB403" s="376"/>
      <c r="HC403" s="376"/>
      <c r="HD403" s="376"/>
      <c r="HE403" s="376"/>
      <c r="HF403" s="376"/>
      <c r="HG403" s="376"/>
      <c r="HH403" s="376"/>
      <c r="HI403" s="376"/>
      <c r="HJ403" s="376"/>
      <c r="HK403" s="376"/>
      <c r="HL403" s="376"/>
      <c r="HM403" s="376"/>
      <c r="HN403" s="376"/>
      <c r="HO403" s="376"/>
      <c r="HP403" s="376"/>
      <c r="HQ403" s="376"/>
      <c r="HR403" s="376"/>
      <c r="HS403" s="376"/>
      <c r="HT403" s="376"/>
      <c r="HU403" s="376"/>
      <c r="HV403" s="376"/>
      <c r="HW403" s="376"/>
      <c r="HX403" s="376"/>
      <c r="HY403" s="376"/>
      <c r="HZ403" s="376"/>
      <c r="IA403" s="376"/>
      <c r="IB403" s="376"/>
      <c r="IC403" s="376"/>
      <c r="ID403" s="376"/>
      <c r="IE403" s="376"/>
      <c r="IF403" s="376"/>
      <c r="IG403" s="376"/>
      <c r="IH403" s="376"/>
      <c r="II403" s="376"/>
      <c r="IJ403" s="376"/>
    </row>
    <row r="404" spans="1:244" s="377" customFormat="1" ht="15" customHeight="1" x14ac:dyDescent="0.4">
      <c r="A404" s="410"/>
      <c r="B404" s="371"/>
      <c r="C404" s="354"/>
      <c r="D404" s="355"/>
      <c r="E404" s="374"/>
      <c r="F404" s="374"/>
      <c r="G404" s="374"/>
      <c r="H404" s="374"/>
      <c r="I404" s="374"/>
      <c r="J404" s="374"/>
      <c r="K404" s="374"/>
      <c r="L404" s="374"/>
      <c r="M404" s="374"/>
      <c r="N404" s="374"/>
      <c r="O404" s="374"/>
      <c r="P404" s="374"/>
      <c r="Q404" s="374"/>
      <c r="R404" s="374"/>
      <c r="S404" s="374"/>
      <c r="T404" s="374"/>
      <c r="U404" s="374"/>
      <c r="V404" s="374"/>
      <c r="W404" s="374"/>
      <c r="X404" s="369"/>
      <c r="Y404" s="369"/>
      <c r="Z404" s="369"/>
      <c r="AA404" s="369"/>
      <c r="AB404" s="369"/>
      <c r="AC404" s="369"/>
      <c r="AD404" s="369"/>
      <c r="AE404" s="369"/>
      <c r="AF404" s="369"/>
      <c r="AG404" s="369"/>
      <c r="AH404" s="369"/>
      <c r="AI404" s="369"/>
      <c r="AJ404" s="369"/>
      <c r="AK404" s="369"/>
      <c r="AL404" s="369"/>
      <c r="AM404" s="369"/>
      <c r="AN404" s="369"/>
      <c r="AO404" s="369"/>
      <c r="AP404" s="369"/>
      <c r="AQ404" s="369"/>
      <c r="AR404" s="372"/>
      <c r="AS404" s="372"/>
      <c r="AT404" s="372"/>
      <c r="AU404" s="373"/>
      <c r="AV404" s="11"/>
      <c r="AW404" s="11"/>
      <c r="AX404" s="11"/>
      <c r="AY404" s="8"/>
      <c r="AZ404" s="8"/>
      <c r="BA404" s="8"/>
      <c r="BB404" s="8"/>
      <c r="BC404" s="11"/>
      <c r="BD404" s="11"/>
      <c r="BE404" s="11"/>
      <c r="BF404" s="11"/>
      <c r="BG404" s="11"/>
      <c r="BH404" s="11"/>
      <c r="BI404" s="11"/>
      <c r="BJ404" s="11"/>
      <c r="BK404" s="8"/>
      <c r="BL404" s="8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375"/>
      <c r="EQ404" s="376"/>
      <c r="ER404" s="376"/>
      <c r="ES404" s="376"/>
      <c r="ET404" s="376"/>
      <c r="EU404" s="376"/>
      <c r="EV404" s="376"/>
      <c r="EW404" s="376"/>
      <c r="EX404" s="376"/>
      <c r="EY404" s="376"/>
      <c r="EZ404" s="376"/>
      <c r="FA404" s="376"/>
      <c r="FB404" s="376"/>
      <c r="FC404" s="376"/>
      <c r="FD404" s="376"/>
      <c r="FE404" s="376"/>
      <c r="FF404" s="376"/>
      <c r="FG404" s="376"/>
      <c r="FH404" s="376"/>
      <c r="FI404" s="376"/>
      <c r="FJ404" s="376"/>
      <c r="FK404" s="376"/>
      <c r="FL404" s="376"/>
      <c r="FM404" s="376"/>
      <c r="FN404" s="376"/>
      <c r="FO404" s="376"/>
      <c r="FP404" s="376"/>
      <c r="FQ404" s="376"/>
      <c r="FR404" s="376"/>
      <c r="FS404" s="376"/>
      <c r="FT404" s="376"/>
      <c r="FU404" s="376"/>
      <c r="FV404" s="376"/>
      <c r="FW404" s="376"/>
      <c r="FX404" s="376"/>
      <c r="FY404" s="376"/>
      <c r="FZ404" s="376"/>
      <c r="GA404" s="376"/>
      <c r="GB404" s="376"/>
      <c r="GC404" s="376"/>
      <c r="GD404" s="376"/>
      <c r="GE404" s="376"/>
      <c r="GF404" s="376"/>
      <c r="GG404" s="376"/>
      <c r="GH404" s="376"/>
      <c r="GI404" s="376"/>
      <c r="GJ404" s="376"/>
      <c r="GK404" s="376"/>
      <c r="GL404" s="376"/>
      <c r="GM404" s="376"/>
      <c r="GN404" s="376"/>
      <c r="GO404" s="376"/>
      <c r="GP404" s="376"/>
      <c r="GQ404" s="376"/>
      <c r="GR404" s="376"/>
      <c r="GS404" s="376"/>
      <c r="GT404" s="376"/>
      <c r="GU404" s="376"/>
      <c r="GV404" s="376"/>
      <c r="GW404" s="376"/>
      <c r="GX404" s="376"/>
      <c r="GY404" s="376"/>
      <c r="GZ404" s="376"/>
      <c r="HA404" s="376"/>
      <c r="HB404" s="376"/>
      <c r="HC404" s="376"/>
      <c r="HD404" s="376"/>
      <c r="HE404" s="376"/>
      <c r="HF404" s="376"/>
      <c r="HG404" s="376"/>
      <c r="HH404" s="376"/>
      <c r="HI404" s="376"/>
      <c r="HJ404" s="376"/>
      <c r="HK404" s="376"/>
      <c r="HL404" s="376"/>
      <c r="HM404" s="376"/>
      <c r="HN404" s="376"/>
      <c r="HO404" s="376"/>
      <c r="HP404" s="376"/>
      <c r="HQ404" s="376"/>
      <c r="HR404" s="376"/>
      <c r="HS404" s="376"/>
      <c r="HT404" s="376"/>
      <c r="HU404" s="376"/>
      <c r="HV404" s="376"/>
      <c r="HW404" s="376"/>
      <c r="HX404" s="376"/>
      <c r="HY404" s="376"/>
      <c r="HZ404" s="376"/>
      <c r="IA404" s="376"/>
      <c r="IB404" s="376"/>
      <c r="IC404" s="376"/>
      <c r="ID404" s="376"/>
      <c r="IE404" s="376"/>
      <c r="IF404" s="376"/>
      <c r="IG404" s="376"/>
      <c r="IH404" s="376"/>
      <c r="II404" s="376"/>
      <c r="IJ404" s="376"/>
    </row>
    <row r="405" spans="1:244" s="377" customFormat="1" ht="15" customHeight="1" x14ac:dyDescent="0.4">
      <c r="A405" s="410"/>
      <c r="B405" s="371"/>
      <c r="C405" s="354"/>
      <c r="D405" s="355"/>
      <c r="E405" s="374"/>
      <c r="F405" s="374"/>
      <c r="G405" s="374"/>
      <c r="H405" s="374"/>
      <c r="I405" s="374"/>
      <c r="J405" s="374"/>
      <c r="K405" s="374"/>
      <c r="L405" s="374"/>
      <c r="M405" s="374"/>
      <c r="N405" s="374"/>
      <c r="O405" s="374"/>
      <c r="P405" s="374"/>
      <c r="Q405" s="374"/>
      <c r="R405" s="374"/>
      <c r="S405" s="374"/>
      <c r="T405" s="374"/>
      <c r="U405" s="374"/>
      <c r="V405" s="374"/>
      <c r="W405" s="374"/>
      <c r="X405" s="369"/>
      <c r="Y405" s="369"/>
      <c r="Z405" s="369"/>
      <c r="AA405" s="369"/>
      <c r="AB405" s="369"/>
      <c r="AC405" s="369"/>
      <c r="AD405" s="369"/>
      <c r="AE405" s="369"/>
      <c r="AF405" s="369"/>
      <c r="AG405" s="369"/>
      <c r="AH405" s="369"/>
      <c r="AI405" s="369"/>
      <c r="AJ405" s="369"/>
      <c r="AK405" s="369"/>
      <c r="AL405" s="369"/>
      <c r="AM405" s="369"/>
      <c r="AN405" s="369"/>
      <c r="AO405" s="369"/>
      <c r="AP405" s="369"/>
      <c r="AQ405" s="369"/>
      <c r="AR405" s="372"/>
      <c r="AS405" s="372"/>
      <c r="AT405" s="372"/>
      <c r="AU405" s="373"/>
      <c r="AV405" s="11"/>
      <c r="AW405" s="11"/>
      <c r="AX405" s="11"/>
      <c r="AY405" s="8"/>
      <c r="AZ405" s="8"/>
      <c r="BA405" s="8"/>
      <c r="BB405" s="8"/>
      <c r="BC405" s="11"/>
      <c r="BD405" s="11"/>
      <c r="BE405" s="11"/>
      <c r="BF405" s="11"/>
      <c r="BG405" s="11"/>
      <c r="BH405" s="11"/>
      <c r="BI405" s="11"/>
      <c r="BJ405" s="11"/>
      <c r="BK405" s="8"/>
      <c r="BL405" s="8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375"/>
      <c r="EQ405" s="376"/>
      <c r="ER405" s="376"/>
      <c r="ES405" s="376"/>
      <c r="ET405" s="376"/>
      <c r="EU405" s="376"/>
      <c r="EV405" s="376"/>
      <c r="EW405" s="376"/>
      <c r="EX405" s="376"/>
      <c r="EY405" s="376"/>
      <c r="EZ405" s="376"/>
      <c r="FA405" s="376"/>
      <c r="FB405" s="376"/>
      <c r="FC405" s="376"/>
      <c r="FD405" s="376"/>
      <c r="FE405" s="376"/>
      <c r="FF405" s="376"/>
      <c r="FG405" s="376"/>
      <c r="FH405" s="376"/>
      <c r="FI405" s="376"/>
      <c r="FJ405" s="376"/>
      <c r="FK405" s="376"/>
      <c r="FL405" s="376"/>
      <c r="FM405" s="376"/>
      <c r="FN405" s="376"/>
      <c r="FO405" s="376"/>
      <c r="FP405" s="376"/>
      <c r="FQ405" s="376"/>
      <c r="FR405" s="376"/>
      <c r="FS405" s="376"/>
      <c r="FT405" s="376"/>
      <c r="FU405" s="376"/>
      <c r="FV405" s="376"/>
      <c r="FW405" s="376"/>
      <c r="FX405" s="376"/>
      <c r="FY405" s="376"/>
      <c r="FZ405" s="376"/>
      <c r="GA405" s="376"/>
      <c r="GB405" s="376"/>
      <c r="GC405" s="376"/>
      <c r="GD405" s="376"/>
      <c r="GE405" s="376"/>
      <c r="GF405" s="376"/>
      <c r="GG405" s="376"/>
      <c r="GH405" s="376"/>
      <c r="GI405" s="376"/>
      <c r="GJ405" s="376"/>
      <c r="GK405" s="376"/>
      <c r="GL405" s="376"/>
      <c r="GM405" s="376"/>
      <c r="GN405" s="376"/>
      <c r="GO405" s="376"/>
      <c r="GP405" s="376"/>
      <c r="GQ405" s="376"/>
      <c r="GR405" s="376"/>
      <c r="GS405" s="376"/>
      <c r="GT405" s="376"/>
      <c r="GU405" s="376"/>
      <c r="GV405" s="376"/>
      <c r="GW405" s="376"/>
      <c r="GX405" s="376"/>
      <c r="GY405" s="376"/>
      <c r="GZ405" s="376"/>
      <c r="HA405" s="376"/>
      <c r="HB405" s="376"/>
      <c r="HC405" s="376"/>
      <c r="HD405" s="376"/>
      <c r="HE405" s="376"/>
      <c r="HF405" s="376"/>
      <c r="HG405" s="376"/>
      <c r="HH405" s="376"/>
      <c r="HI405" s="376"/>
      <c r="HJ405" s="376"/>
      <c r="HK405" s="376"/>
      <c r="HL405" s="376"/>
      <c r="HM405" s="376"/>
      <c r="HN405" s="376"/>
      <c r="HO405" s="376"/>
      <c r="HP405" s="376"/>
      <c r="HQ405" s="376"/>
      <c r="HR405" s="376"/>
      <c r="HS405" s="376"/>
      <c r="HT405" s="376"/>
      <c r="HU405" s="376"/>
      <c r="HV405" s="376"/>
      <c r="HW405" s="376"/>
      <c r="HX405" s="376"/>
      <c r="HY405" s="376"/>
      <c r="HZ405" s="376"/>
      <c r="IA405" s="376"/>
      <c r="IB405" s="376"/>
      <c r="IC405" s="376"/>
      <c r="ID405" s="376"/>
      <c r="IE405" s="376"/>
      <c r="IF405" s="376"/>
      <c r="IG405" s="376"/>
      <c r="IH405" s="376"/>
      <c r="II405" s="376"/>
      <c r="IJ405" s="376"/>
    </row>
    <row r="406" spans="1:244" s="377" customFormat="1" ht="15" customHeight="1" x14ac:dyDescent="0.4">
      <c r="A406" s="410"/>
      <c r="B406" s="371"/>
      <c r="C406" s="354"/>
      <c r="D406" s="355"/>
      <c r="E406" s="374"/>
      <c r="F406" s="374"/>
      <c r="G406" s="374"/>
      <c r="H406" s="374"/>
      <c r="I406" s="374"/>
      <c r="J406" s="374"/>
      <c r="K406" s="374"/>
      <c r="L406" s="374"/>
      <c r="M406" s="374"/>
      <c r="N406" s="374"/>
      <c r="O406" s="374"/>
      <c r="P406" s="374"/>
      <c r="Q406" s="374"/>
      <c r="R406" s="374"/>
      <c r="S406" s="374"/>
      <c r="T406" s="374"/>
      <c r="U406" s="374"/>
      <c r="V406" s="374"/>
      <c r="W406" s="374"/>
      <c r="X406" s="369"/>
      <c r="Y406" s="369"/>
      <c r="Z406" s="369"/>
      <c r="AA406" s="369"/>
      <c r="AB406" s="369"/>
      <c r="AC406" s="369"/>
      <c r="AD406" s="369"/>
      <c r="AE406" s="369"/>
      <c r="AF406" s="369"/>
      <c r="AG406" s="369"/>
      <c r="AH406" s="369"/>
      <c r="AI406" s="369"/>
      <c r="AJ406" s="369"/>
      <c r="AK406" s="369"/>
      <c r="AL406" s="369"/>
      <c r="AM406" s="369"/>
      <c r="AN406" s="369"/>
      <c r="AO406" s="369"/>
      <c r="AP406" s="369"/>
      <c r="AQ406" s="369"/>
      <c r="AR406" s="372"/>
      <c r="AS406" s="372"/>
      <c r="AT406" s="372"/>
      <c r="AU406" s="373"/>
      <c r="AV406" s="11"/>
      <c r="AW406" s="11"/>
      <c r="AX406" s="11"/>
      <c r="AY406" s="8"/>
      <c r="AZ406" s="8"/>
      <c r="BA406" s="8"/>
      <c r="BB406" s="8"/>
      <c r="BC406" s="11"/>
      <c r="BD406" s="11"/>
      <c r="BE406" s="11"/>
      <c r="BF406" s="11"/>
      <c r="BG406" s="11"/>
      <c r="BH406" s="11"/>
      <c r="BI406" s="11"/>
      <c r="BJ406" s="11"/>
      <c r="BK406" s="8"/>
      <c r="BL406" s="8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375"/>
      <c r="EQ406" s="376"/>
      <c r="ER406" s="376"/>
      <c r="ES406" s="376"/>
      <c r="ET406" s="376"/>
      <c r="EU406" s="376"/>
      <c r="EV406" s="376"/>
      <c r="EW406" s="376"/>
      <c r="EX406" s="376"/>
      <c r="EY406" s="376"/>
      <c r="EZ406" s="376"/>
      <c r="FA406" s="376"/>
      <c r="FB406" s="376"/>
      <c r="FC406" s="376"/>
      <c r="FD406" s="376"/>
      <c r="FE406" s="376"/>
      <c r="FF406" s="376"/>
      <c r="FG406" s="376"/>
      <c r="FH406" s="376"/>
      <c r="FI406" s="376"/>
      <c r="FJ406" s="376"/>
      <c r="FK406" s="376"/>
      <c r="FL406" s="376"/>
      <c r="FM406" s="376"/>
      <c r="FN406" s="376"/>
      <c r="FO406" s="376"/>
      <c r="FP406" s="376"/>
      <c r="FQ406" s="376"/>
      <c r="FR406" s="376"/>
      <c r="FS406" s="376"/>
      <c r="FT406" s="376"/>
      <c r="FU406" s="376"/>
      <c r="FV406" s="376"/>
      <c r="FW406" s="376"/>
      <c r="FX406" s="376"/>
      <c r="FY406" s="376"/>
      <c r="FZ406" s="376"/>
      <c r="GA406" s="376"/>
      <c r="GB406" s="376"/>
      <c r="GC406" s="376"/>
      <c r="GD406" s="376"/>
      <c r="GE406" s="376"/>
      <c r="GF406" s="376"/>
      <c r="GG406" s="376"/>
      <c r="GH406" s="376"/>
      <c r="GI406" s="376"/>
      <c r="GJ406" s="376"/>
      <c r="GK406" s="376"/>
      <c r="GL406" s="376"/>
      <c r="GM406" s="376"/>
      <c r="GN406" s="376"/>
      <c r="GO406" s="376"/>
      <c r="GP406" s="376"/>
      <c r="GQ406" s="376"/>
      <c r="GR406" s="376"/>
      <c r="GS406" s="376"/>
      <c r="GT406" s="376"/>
      <c r="GU406" s="376"/>
      <c r="GV406" s="376"/>
      <c r="GW406" s="376"/>
      <c r="GX406" s="376"/>
      <c r="GY406" s="376"/>
      <c r="GZ406" s="376"/>
      <c r="HA406" s="376"/>
      <c r="HB406" s="376"/>
      <c r="HC406" s="376"/>
      <c r="HD406" s="376"/>
      <c r="HE406" s="376"/>
      <c r="HF406" s="376"/>
      <c r="HG406" s="376"/>
      <c r="HH406" s="376"/>
      <c r="HI406" s="376"/>
      <c r="HJ406" s="376"/>
      <c r="HK406" s="376"/>
      <c r="HL406" s="376"/>
      <c r="HM406" s="376"/>
      <c r="HN406" s="376"/>
      <c r="HO406" s="376"/>
      <c r="HP406" s="376"/>
      <c r="HQ406" s="376"/>
      <c r="HR406" s="376"/>
      <c r="HS406" s="376"/>
      <c r="HT406" s="376"/>
      <c r="HU406" s="376"/>
      <c r="HV406" s="376"/>
      <c r="HW406" s="376"/>
      <c r="HX406" s="376"/>
      <c r="HY406" s="376"/>
      <c r="HZ406" s="376"/>
      <c r="IA406" s="376"/>
      <c r="IB406" s="376"/>
      <c r="IC406" s="376"/>
      <c r="ID406" s="376"/>
      <c r="IE406" s="376"/>
      <c r="IF406" s="376"/>
      <c r="IG406" s="376"/>
      <c r="IH406" s="376"/>
      <c r="II406" s="376"/>
      <c r="IJ406" s="376"/>
    </row>
    <row r="407" spans="1:244" s="377" customFormat="1" ht="15" customHeight="1" x14ac:dyDescent="0.4">
      <c r="A407" s="410"/>
      <c r="B407" s="371"/>
      <c r="C407" s="354"/>
      <c r="D407" s="355"/>
      <c r="E407" s="374"/>
      <c r="F407" s="374"/>
      <c r="G407" s="374"/>
      <c r="H407" s="374"/>
      <c r="I407" s="374"/>
      <c r="J407" s="374"/>
      <c r="K407" s="374"/>
      <c r="L407" s="374"/>
      <c r="M407" s="374"/>
      <c r="N407" s="374"/>
      <c r="O407" s="374"/>
      <c r="P407" s="374"/>
      <c r="Q407" s="374"/>
      <c r="R407" s="374"/>
      <c r="S407" s="374"/>
      <c r="T407" s="374"/>
      <c r="U407" s="374"/>
      <c r="V407" s="374"/>
      <c r="W407" s="374"/>
      <c r="X407" s="369"/>
      <c r="Y407" s="369"/>
      <c r="Z407" s="369"/>
      <c r="AA407" s="369"/>
      <c r="AB407" s="369"/>
      <c r="AC407" s="369"/>
      <c r="AD407" s="369"/>
      <c r="AE407" s="369"/>
      <c r="AF407" s="369"/>
      <c r="AG407" s="369"/>
      <c r="AH407" s="369"/>
      <c r="AI407" s="369"/>
      <c r="AJ407" s="369"/>
      <c r="AK407" s="369"/>
      <c r="AL407" s="369"/>
      <c r="AM407" s="369"/>
      <c r="AN407" s="369"/>
      <c r="AO407" s="369"/>
      <c r="AP407" s="369"/>
      <c r="AQ407" s="369"/>
      <c r="AR407" s="372"/>
      <c r="AS407" s="372"/>
      <c r="AT407" s="372"/>
      <c r="AU407" s="373"/>
      <c r="AV407" s="11"/>
      <c r="AW407" s="11"/>
      <c r="AX407" s="11"/>
      <c r="AY407" s="8"/>
      <c r="AZ407" s="8"/>
      <c r="BA407" s="8"/>
      <c r="BB407" s="8"/>
      <c r="BC407" s="11"/>
      <c r="BD407" s="11"/>
      <c r="BE407" s="11"/>
      <c r="BF407" s="11"/>
      <c r="BG407" s="11"/>
      <c r="BH407" s="11"/>
      <c r="BI407" s="11"/>
      <c r="BJ407" s="11"/>
      <c r="BK407" s="8"/>
      <c r="BL407" s="8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375"/>
      <c r="EQ407" s="376"/>
      <c r="ER407" s="376"/>
      <c r="ES407" s="376"/>
      <c r="ET407" s="376"/>
      <c r="EU407" s="376"/>
      <c r="EV407" s="376"/>
      <c r="EW407" s="376"/>
      <c r="EX407" s="376"/>
      <c r="EY407" s="376"/>
      <c r="EZ407" s="376"/>
      <c r="FA407" s="376"/>
      <c r="FB407" s="376"/>
      <c r="FC407" s="376"/>
      <c r="FD407" s="376"/>
      <c r="FE407" s="376"/>
      <c r="FF407" s="376"/>
      <c r="FG407" s="376"/>
      <c r="FH407" s="376"/>
      <c r="FI407" s="376"/>
      <c r="FJ407" s="376"/>
      <c r="FK407" s="376"/>
      <c r="FL407" s="376"/>
      <c r="FM407" s="376"/>
      <c r="FN407" s="376"/>
      <c r="FO407" s="376"/>
      <c r="FP407" s="376"/>
      <c r="FQ407" s="376"/>
      <c r="FR407" s="376"/>
      <c r="FS407" s="376"/>
      <c r="FT407" s="376"/>
      <c r="FU407" s="376"/>
      <c r="FV407" s="376"/>
      <c r="FW407" s="376"/>
      <c r="FX407" s="376"/>
      <c r="FY407" s="376"/>
      <c r="FZ407" s="376"/>
      <c r="GA407" s="376"/>
      <c r="GB407" s="376"/>
      <c r="GC407" s="376"/>
      <c r="GD407" s="376"/>
      <c r="GE407" s="376"/>
      <c r="GF407" s="376"/>
      <c r="GG407" s="376"/>
      <c r="GH407" s="376"/>
      <c r="GI407" s="376"/>
      <c r="GJ407" s="376"/>
      <c r="GK407" s="376"/>
      <c r="GL407" s="376"/>
      <c r="GM407" s="376"/>
      <c r="GN407" s="376"/>
      <c r="GO407" s="376"/>
      <c r="GP407" s="376"/>
      <c r="GQ407" s="376"/>
      <c r="GR407" s="376"/>
      <c r="GS407" s="376"/>
      <c r="GT407" s="376"/>
      <c r="GU407" s="376"/>
      <c r="GV407" s="376"/>
      <c r="GW407" s="376"/>
      <c r="GX407" s="376"/>
      <c r="GY407" s="376"/>
      <c r="GZ407" s="376"/>
      <c r="HA407" s="376"/>
      <c r="HB407" s="376"/>
      <c r="HC407" s="376"/>
      <c r="HD407" s="376"/>
      <c r="HE407" s="376"/>
      <c r="HF407" s="376"/>
      <c r="HG407" s="376"/>
      <c r="HH407" s="376"/>
      <c r="HI407" s="376"/>
      <c r="HJ407" s="376"/>
      <c r="HK407" s="376"/>
      <c r="HL407" s="376"/>
      <c r="HM407" s="376"/>
      <c r="HN407" s="376"/>
      <c r="HO407" s="376"/>
      <c r="HP407" s="376"/>
      <c r="HQ407" s="376"/>
      <c r="HR407" s="376"/>
      <c r="HS407" s="376"/>
      <c r="HT407" s="376"/>
      <c r="HU407" s="376"/>
      <c r="HV407" s="376"/>
      <c r="HW407" s="376"/>
      <c r="HX407" s="376"/>
      <c r="HY407" s="376"/>
      <c r="HZ407" s="376"/>
      <c r="IA407" s="376"/>
      <c r="IB407" s="376"/>
      <c r="IC407" s="376"/>
      <c r="ID407" s="376"/>
      <c r="IE407" s="376"/>
      <c r="IF407" s="376"/>
      <c r="IG407" s="376"/>
      <c r="IH407" s="376"/>
      <c r="II407" s="376"/>
      <c r="IJ407" s="376"/>
    </row>
    <row r="408" spans="1:244" s="377" customFormat="1" ht="15" customHeight="1" x14ac:dyDescent="0.4">
      <c r="A408" s="410"/>
      <c r="B408" s="371"/>
      <c r="C408" s="354"/>
      <c r="D408" s="355"/>
      <c r="E408" s="374"/>
      <c r="F408" s="374"/>
      <c r="G408" s="374"/>
      <c r="H408" s="374"/>
      <c r="I408" s="374"/>
      <c r="J408" s="374"/>
      <c r="K408" s="374"/>
      <c r="L408" s="374"/>
      <c r="M408" s="374"/>
      <c r="N408" s="374"/>
      <c r="O408" s="374"/>
      <c r="P408" s="374"/>
      <c r="Q408" s="374"/>
      <c r="R408" s="374"/>
      <c r="S408" s="374"/>
      <c r="T408" s="374"/>
      <c r="U408" s="374"/>
      <c r="V408" s="374"/>
      <c r="W408" s="374"/>
      <c r="X408" s="369"/>
      <c r="Y408" s="369"/>
      <c r="Z408" s="369"/>
      <c r="AA408" s="369"/>
      <c r="AB408" s="369"/>
      <c r="AC408" s="369"/>
      <c r="AD408" s="369"/>
      <c r="AE408" s="369"/>
      <c r="AF408" s="369"/>
      <c r="AG408" s="369"/>
      <c r="AH408" s="369"/>
      <c r="AI408" s="369"/>
      <c r="AJ408" s="369"/>
      <c r="AK408" s="369"/>
      <c r="AL408" s="369"/>
      <c r="AM408" s="369"/>
      <c r="AN408" s="369"/>
      <c r="AO408" s="369"/>
      <c r="AP408" s="369"/>
      <c r="AQ408" s="369"/>
      <c r="AR408" s="372"/>
      <c r="AS408" s="372"/>
      <c r="AT408" s="372"/>
      <c r="AU408" s="373"/>
      <c r="AV408" s="11"/>
      <c r="AW408" s="11"/>
      <c r="AX408" s="11"/>
      <c r="AY408" s="8"/>
      <c r="AZ408" s="8"/>
      <c r="BA408" s="8"/>
      <c r="BB408" s="8"/>
      <c r="BC408" s="11"/>
      <c r="BD408" s="11"/>
      <c r="BE408" s="11"/>
      <c r="BF408" s="11"/>
      <c r="BG408" s="11"/>
      <c r="BH408" s="11"/>
      <c r="BI408" s="11"/>
      <c r="BJ408" s="11"/>
      <c r="BK408" s="8"/>
      <c r="BL408" s="8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375"/>
      <c r="EQ408" s="376"/>
      <c r="ER408" s="376"/>
      <c r="ES408" s="376"/>
      <c r="ET408" s="376"/>
      <c r="EU408" s="376"/>
      <c r="EV408" s="376"/>
      <c r="EW408" s="376"/>
      <c r="EX408" s="376"/>
      <c r="EY408" s="376"/>
      <c r="EZ408" s="376"/>
      <c r="FA408" s="376"/>
      <c r="FB408" s="376"/>
      <c r="FC408" s="376"/>
      <c r="FD408" s="376"/>
      <c r="FE408" s="376"/>
      <c r="FF408" s="376"/>
      <c r="FG408" s="376"/>
      <c r="FH408" s="376"/>
      <c r="FI408" s="376"/>
      <c r="FJ408" s="376"/>
      <c r="FK408" s="376"/>
      <c r="FL408" s="376"/>
      <c r="FM408" s="376"/>
      <c r="FN408" s="376"/>
      <c r="FO408" s="376"/>
      <c r="FP408" s="376"/>
      <c r="FQ408" s="376"/>
      <c r="FR408" s="376"/>
      <c r="FS408" s="376"/>
      <c r="FT408" s="376"/>
      <c r="FU408" s="376"/>
      <c r="FV408" s="376"/>
      <c r="FW408" s="376"/>
      <c r="FX408" s="376"/>
      <c r="FY408" s="376"/>
      <c r="FZ408" s="376"/>
      <c r="GA408" s="376"/>
      <c r="GB408" s="376"/>
      <c r="GC408" s="376"/>
      <c r="GD408" s="376"/>
      <c r="GE408" s="376"/>
      <c r="GF408" s="376"/>
      <c r="GG408" s="376"/>
      <c r="GH408" s="376"/>
      <c r="GI408" s="376"/>
      <c r="GJ408" s="376"/>
      <c r="GK408" s="376"/>
      <c r="GL408" s="376"/>
      <c r="GM408" s="376"/>
      <c r="GN408" s="376"/>
      <c r="GO408" s="376"/>
      <c r="GP408" s="376"/>
      <c r="GQ408" s="376"/>
      <c r="GR408" s="376"/>
      <c r="GS408" s="376"/>
      <c r="GT408" s="376"/>
      <c r="GU408" s="376"/>
      <c r="GV408" s="376"/>
      <c r="GW408" s="376"/>
      <c r="GX408" s="376"/>
      <c r="GY408" s="376"/>
      <c r="GZ408" s="376"/>
      <c r="HA408" s="376"/>
      <c r="HB408" s="376"/>
      <c r="HC408" s="376"/>
      <c r="HD408" s="376"/>
      <c r="HE408" s="376"/>
      <c r="HF408" s="376"/>
      <c r="HG408" s="376"/>
      <c r="HH408" s="376"/>
      <c r="HI408" s="376"/>
      <c r="HJ408" s="376"/>
      <c r="HK408" s="376"/>
      <c r="HL408" s="376"/>
      <c r="HM408" s="376"/>
      <c r="HN408" s="376"/>
      <c r="HO408" s="376"/>
      <c r="HP408" s="376"/>
      <c r="HQ408" s="376"/>
      <c r="HR408" s="376"/>
      <c r="HS408" s="376"/>
      <c r="HT408" s="376"/>
      <c r="HU408" s="376"/>
      <c r="HV408" s="376"/>
      <c r="HW408" s="376"/>
      <c r="HX408" s="376"/>
      <c r="HY408" s="376"/>
      <c r="HZ408" s="376"/>
      <c r="IA408" s="376"/>
      <c r="IB408" s="376"/>
      <c r="IC408" s="376"/>
      <c r="ID408" s="376"/>
      <c r="IE408" s="376"/>
      <c r="IF408" s="376"/>
      <c r="IG408" s="376"/>
      <c r="IH408" s="376"/>
      <c r="II408" s="376"/>
      <c r="IJ408" s="376"/>
    </row>
    <row r="409" spans="1:244" s="377" customFormat="1" ht="15" customHeight="1" x14ac:dyDescent="0.4">
      <c r="A409" s="410"/>
      <c r="B409" s="371"/>
      <c r="C409" s="354"/>
      <c r="D409" s="355"/>
      <c r="E409" s="374"/>
      <c r="F409" s="374"/>
      <c r="G409" s="374"/>
      <c r="H409" s="374"/>
      <c r="I409" s="374"/>
      <c r="J409" s="374"/>
      <c r="K409" s="374"/>
      <c r="L409" s="374"/>
      <c r="M409" s="374"/>
      <c r="N409" s="374"/>
      <c r="O409" s="374"/>
      <c r="P409" s="374"/>
      <c r="Q409" s="374"/>
      <c r="R409" s="374"/>
      <c r="S409" s="374"/>
      <c r="T409" s="374"/>
      <c r="U409" s="374"/>
      <c r="V409" s="374"/>
      <c r="W409" s="374"/>
      <c r="X409" s="369"/>
      <c r="Y409" s="369"/>
      <c r="Z409" s="369"/>
      <c r="AA409" s="369"/>
      <c r="AB409" s="369"/>
      <c r="AC409" s="369"/>
      <c r="AD409" s="369"/>
      <c r="AE409" s="369"/>
      <c r="AF409" s="369"/>
      <c r="AG409" s="369"/>
      <c r="AH409" s="369"/>
      <c r="AI409" s="369"/>
      <c r="AJ409" s="369"/>
      <c r="AK409" s="369"/>
      <c r="AL409" s="369"/>
      <c r="AM409" s="369"/>
      <c r="AN409" s="369"/>
      <c r="AO409" s="369"/>
      <c r="AP409" s="369"/>
      <c r="AQ409" s="369"/>
      <c r="AR409" s="372"/>
      <c r="AS409" s="372"/>
      <c r="AT409" s="372"/>
      <c r="AU409" s="373"/>
      <c r="AV409" s="11"/>
      <c r="AW409" s="11"/>
      <c r="AX409" s="11"/>
      <c r="AY409" s="8"/>
      <c r="AZ409" s="8"/>
      <c r="BA409" s="8"/>
      <c r="BB409" s="8"/>
      <c r="BC409" s="11"/>
      <c r="BD409" s="11"/>
      <c r="BE409" s="11"/>
      <c r="BF409" s="11"/>
      <c r="BG409" s="11"/>
      <c r="BH409" s="11"/>
      <c r="BI409" s="11"/>
      <c r="BJ409" s="11"/>
      <c r="BK409" s="8"/>
      <c r="BL409" s="8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375"/>
      <c r="EQ409" s="376"/>
      <c r="ER409" s="376"/>
      <c r="ES409" s="376"/>
      <c r="ET409" s="376"/>
      <c r="EU409" s="376"/>
      <c r="EV409" s="376"/>
      <c r="EW409" s="376"/>
      <c r="EX409" s="376"/>
      <c r="EY409" s="376"/>
      <c r="EZ409" s="376"/>
      <c r="FA409" s="376"/>
      <c r="FB409" s="376"/>
      <c r="FC409" s="376"/>
      <c r="FD409" s="376"/>
      <c r="FE409" s="376"/>
      <c r="FF409" s="376"/>
      <c r="FG409" s="376"/>
      <c r="FH409" s="376"/>
      <c r="FI409" s="376"/>
      <c r="FJ409" s="376"/>
      <c r="FK409" s="376"/>
      <c r="FL409" s="376"/>
      <c r="FM409" s="376"/>
      <c r="FN409" s="376"/>
      <c r="FO409" s="376"/>
      <c r="FP409" s="376"/>
      <c r="FQ409" s="376"/>
      <c r="FR409" s="376"/>
      <c r="FS409" s="376"/>
      <c r="FT409" s="376"/>
      <c r="FU409" s="376"/>
      <c r="FV409" s="376"/>
      <c r="FW409" s="376"/>
      <c r="FX409" s="376"/>
      <c r="FY409" s="376"/>
      <c r="FZ409" s="376"/>
      <c r="GA409" s="376"/>
      <c r="GB409" s="376"/>
      <c r="GC409" s="376"/>
      <c r="GD409" s="376"/>
      <c r="GE409" s="376"/>
      <c r="GF409" s="376"/>
      <c r="GG409" s="376"/>
      <c r="GH409" s="376"/>
      <c r="GI409" s="376"/>
      <c r="GJ409" s="376"/>
      <c r="GK409" s="376"/>
      <c r="GL409" s="376"/>
      <c r="GM409" s="376"/>
      <c r="GN409" s="376"/>
      <c r="GO409" s="376"/>
      <c r="GP409" s="376"/>
      <c r="GQ409" s="376"/>
      <c r="GR409" s="376"/>
      <c r="GS409" s="376"/>
      <c r="GT409" s="376"/>
      <c r="GU409" s="376"/>
      <c r="GV409" s="376"/>
      <c r="GW409" s="376"/>
      <c r="GX409" s="376"/>
      <c r="GY409" s="376"/>
      <c r="GZ409" s="376"/>
      <c r="HA409" s="376"/>
      <c r="HB409" s="376"/>
      <c r="HC409" s="376"/>
      <c r="HD409" s="376"/>
      <c r="HE409" s="376"/>
      <c r="HF409" s="376"/>
      <c r="HG409" s="376"/>
      <c r="HH409" s="376"/>
      <c r="HI409" s="376"/>
      <c r="HJ409" s="376"/>
      <c r="HK409" s="376"/>
      <c r="HL409" s="376"/>
      <c r="HM409" s="376"/>
      <c r="HN409" s="376"/>
      <c r="HO409" s="376"/>
      <c r="HP409" s="376"/>
      <c r="HQ409" s="376"/>
      <c r="HR409" s="376"/>
      <c r="HS409" s="376"/>
      <c r="HT409" s="376"/>
      <c r="HU409" s="376"/>
      <c r="HV409" s="376"/>
      <c r="HW409" s="376"/>
      <c r="HX409" s="376"/>
      <c r="HY409" s="376"/>
      <c r="HZ409" s="376"/>
      <c r="IA409" s="376"/>
      <c r="IB409" s="376"/>
      <c r="IC409" s="376"/>
      <c r="ID409" s="376"/>
      <c r="IE409" s="376"/>
      <c r="IF409" s="376"/>
      <c r="IG409" s="376"/>
      <c r="IH409" s="376"/>
      <c r="II409" s="376"/>
      <c r="IJ409" s="376"/>
    </row>
    <row r="410" spans="1:244" s="377" customFormat="1" ht="15" customHeight="1" x14ac:dyDescent="0.4">
      <c r="A410" s="410"/>
      <c r="B410" s="371"/>
      <c r="C410" s="354"/>
      <c r="D410" s="355"/>
      <c r="E410" s="374"/>
      <c r="F410" s="374"/>
      <c r="G410" s="374"/>
      <c r="H410" s="374"/>
      <c r="I410" s="374"/>
      <c r="J410" s="374"/>
      <c r="K410" s="374"/>
      <c r="L410" s="374"/>
      <c r="M410" s="374"/>
      <c r="N410" s="374"/>
      <c r="O410" s="374"/>
      <c r="P410" s="374"/>
      <c r="Q410" s="374"/>
      <c r="R410" s="374"/>
      <c r="S410" s="374"/>
      <c r="T410" s="374"/>
      <c r="U410" s="374"/>
      <c r="V410" s="374"/>
      <c r="W410" s="374"/>
      <c r="X410" s="369"/>
      <c r="Y410" s="369"/>
      <c r="Z410" s="369"/>
      <c r="AA410" s="369"/>
      <c r="AB410" s="369"/>
      <c r="AC410" s="369"/>
      <c r="AD410" s="369"/>
      <c r="AE410" s="369"/>
      <c r="AF410" s="369"/>
      <c r="AG410" s="369"/>
      <c r="AH410" s="369"/>
      <c r="AI410" s="369"/>
      <c r="AJ410" s="369"/>
      <c r="AK410" s="369"/>
      <c r="AL410" s="369"/>
      <c r="AM410" s="369"/>
      <c r="AN410" s="369"/>
      <c r="AO410" s="369"/>
      <c r="AP410" s="369"/>
      <c r="AQ410" s="369"/>
      <c r="AR410" s="372"/>
      <c r="AS410" s="372"/>
      <c r="AT410" s="372"/>
      <c r="AU410" s="373"/>
      <c r="AV410" s="11"/>
      <c r="AW410" s="11"/>
      <c r="AX410" s="11"/>
      <c r="AY410" s="8"/>
      <c r="AZ410" s="8"/>
      <c r="BA410" s="8"/>
      <c r="BB410" s="8"/>
      <c r="BC410" s="11"/>
      <c r="BD410" s="11"/>
      <c r="BE410" s="11"/>
      <c r="BF410" s="11"/>
      <c r="BG410" s="11"/>
      <c r="BH410" s="11"/>
      <c r="BI410" s="11"/>
      <c r="BJ410" s="11"/>
      <c r="BK410" s="8"/>
      <c r="BL410" s="8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375"/>
      <c r="EQ410" s="376"/>
      <c r="ER410" s="376"/>
      <c r="ES410" s="376"/>
      <c r="ET410" s="376"/>
      <c r="EU410" s="376"/>
      <c r="EV410" s="376"/>
      <c r="EW410" s="376"/>
      <c r="EX410" s="376"/>
      <c r="EY410" s="376"/>
      <c r="EZ410" s="376"/>
      <c r="FA410" s="376"/>
      <c r="FB410" s="376"/>
      <c r="FC410" s="376"/>
      <c r="FD410" s="376"/>
      <c r="FE410" s="376"/>
      <c r="FF410" s="376"/>
      <c r="FG410" s="376"/>
      <c r="FH410" s="376"/>
      <c r="FI410" s="376"/>
      <c r="FJ410" s="376"/>
      <c r="FK410" s="376"/>
      <c r="FL410" s="376"/>
      <c r="FM410" s="376"/>
      <c r="FN410" s="376"/>
      <c r="FO410" s="376"/>
      <c r="FP410" s="376"/>
      <c r="FQ410" s="376"/>
      <c r="FR410" s="376"/>
      <c r="FS410" s="376"/>
      <c r="FT410" s="376"/>
      <c r="FU410" s="376"/>
      <c r="FV410" s="376"/>
      <c r="FW410" s="376"/>
      <c r="FX410" s="376"/>
      <c r="FY410" s="376"/>
      <c r="FZ410" s="376"/>
      <c r="GA410" s="376"/>
      <c r="GB410" s="376"/>
      <c r="GC410" s="376"/>
      <c r="GD410" s="376"/>
      <c r="GE410" s="376"/>
      <c r="GF410" s="376"/>
      <c r="GG410" s="376"/>
      <c r="GH410" s="376"/>
      <c r="GI410" s="376"/>
      <c r="GJ410" s="376"/>
      <c r="GK410" s="376"/>
      <c r="GL410" s="376"/>
      <c r="GM410" s="376"/>
      <c r="GN410" s="376"/>
      <c r="GO410" s="376"/>
      <c r="GP410" s="376"/>
      <c r="GQ410" s="376"/>
      <c r="GR410" s="376"/>
      <c r="GS410" s="376"/>
      <c r="GT410" s="376"/>
      <c r="GU410" s="376"/>
      <c r="GV410" s="376"/>
      <c r="GW410" s="376"/>
      <c r="GX410" s="376"/>
      <c r="GY410" s="376"/>
      <c r="GZ410" s="376"/>
      <c r="HA410" s="376"/>
      <c r="HB410" s="376"/>
      <c r="HC410" s="376"/>
      <c r="HD410" s="376"/>
      <c r="HE410" s="376"/>
      <c r="HF410" s="376"/>
      <c r="HG410" s="376"/>
      <c r="HH410" s="376"/>
      <c r="HI410" s="376"/>
      <c r="HJ410" s="376"/>
      <c r="HK410" s="376"/>
      <c r="HL410" s="376"/>
      <c r="HM410" s="376"/>
      <c r="HN410" s="376"/>
      <c r="HO410" s="376"/>
      <c r="HP410" s="376"/>
      <c r="HQ410" s="376"/>
      <c r="HR410" s="376"/>
      <c r="HS410" s="376"/>
      <c r="HT410" s="376"/>
      <c r="HU410" s="376"/>
      <c r="HV410" s="376"/>
      <c r="HW410" s="376"/>
      <c r="HX410" s="376"/>
      <c r="HY410" s="376"/>
      <c r="HZ410" s="376"/>
      <c r="IA410" s="376"/>
      <c r="IB410" s="376"/>
      <c r="IC410" s="376"/>
      <c r="ID410" s="376"/>
      <c r="IE410" s="376"/>
      <c r="IF410" s="376"/>
      <c r="IG410" s="376"/>
      <c r="IH410" s="376"/>
      <c r="II410" s="376"/>
      <c r="IJ410" s="376"/>
    </row>
    <row r="411" spans="1:244" s="377" customFormat="1" ht="15" customHeight="1" x14ac:dyDescent="0.4">
      <c r="A411" s="410"/>
      <c r="B411" s="371"/>
      <c r="C411" s="354"/>
      <c r="D411" s="355"/>
      <c r="E411" s="374"/>
      <c r="F411" s="374"/>
      <c r="G411" s="374"/>
      <c r="H411" s="374"/>
      <c r="I411" s="374"/>
      <c r="J411" s="374"/>
      <c r="K411" s="374"/>
      <c r="L411" s="374"/>
      <c r="M411" s="374"/>
      <c r="N411" s="374"/>
      <c r="O411" s="374"/>
      <c r="P411" s="374"/>
      <c r="Q411" s="374"/>
      <c r="R411" s="374"/>
      <c r="S411" s="374"/>
      <c r="T411" s="374"/>
      <c r="U411" s="374"/>
      <c r="V411" s="374"/>
      <c r="W411" s="374"/>
      <c r="X411" s="369"/>
      <c r="Y411" s="369"/>
      <c r="Z411" s="369"/>
      <c r="AA411" s="369"/>
      <c r="AB411" s="369"/>
      <c r="AC411" s="369"/>
      <c r="AD411" s="369"/>
      <c r="AE411" s="369"/>
      <c r="AF411" s="369"/>
      <c r="AG411" s="369"/>
      <c r="AH411" s="369"/>
      <c r="AI411" s="369"/>
      <c r="AJ411" s="369"/>
      <c r="AK411" s="369"/>
      <c r="AL411" s="369"/>
      <c r="AM411" s="369"/>
      <c r="AN411" s="369"/>
      <c r="AO411" s="369"/>
      <c r="AP411" s="369"/>
      <c r="AQ411" s="369"/>
      <c r="AR411" s="372"/>
      <c r="AS411" s="372"/>
      <c r="AT411" s="372"/>
      <c r="AU411" s="373"/>
      <c r="AV411" s="11"/>
      <c r="AW411" s="11"/>
      <c r="AX411" s="11"/>
      <c r="AY411" s="8"/>
      <c r="AZ411" s="8"/>
      <c r="BA411" s="8"/>
      <c r="BB411" s="8"/>
      <c r="BC411" s="11"/>
      <c r="BD411" s="11"/>
      <c r="BE411" s="11"/>
      <c r="BF411" s="11"/>
      <c r="BG411" s="11"/>
      <c r="BH411" s="11"/>
      <c r="BI411" s="11"/>
      <c r="BJ411" s="11"/>
      <c r="BK411" s="8"/>
      <c r="BL411" s="8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375"/>
      <c r="EQ411" s="376"/>
      <c r="ER411" s="376"/>
      <c r="ES411" s="376"/>
      <c r="ET411" s="376"/>
      <c r="EU411" s="376"/>
      <c r="EV411" s="376"/>
      <c r="EW411" s="376"/>
      <c r="EX411" s="376"/>
      <c r="EY411" s="376"/>
      <c r="EZ411" s="376"/>
      <c r="FA411" s="376"/>
      <c r="FB411" s="376"/>
      <c r="FC411" s="376"/>
      <c r="FD411" s="376"/>
      <c r="FE411" s="376"/>
      <c r="FF411" s="376"/>
      <c r="FG411" s="376"/>
      <c r="FH411" s="376"/>
      <c r="FI411" s="376"/>
      <c r="FJ411" s="376"/>
      <c r="FK411" s="376"/>
      <c r="FL411" s="376"/>
      <c r="FM411" s="376"/>
      <c r="FN411" s="376"/>
      <c r="FO411" s="376"/>
      <c r="FP411" s="376"/>
      <c r="FQ411" s="376"/>
      <c r="FR411" s="376"/>
      <c r="FS411" s="376"/>
      <c r="FT411" s="376"/>
      <c r="FU411" s="376"/>
      <c r="FV411" s="376"/>
      <c r="FW411" s="376"/>
      <c r="FX411" s="376"/>
      <c r="FY411" s="376"/>
      <c r="FZ411" s="376"/>
      <c r="GA411" s="376"/>
      <c r="GB411" s="376"/>
      <c r="GC411" s="376"/>
      <c r="GD411" s="376"/>
      <c r="GE411" s="376"/>
      <c r="GF411" s="376"/>
      <c r="GG411" s="376"/>
      <c r="GH411" s="376"/>
      <c r="GI411" s="376"/>
      <c r="GJ411" s="376"/>
      <c r="GK411" s="376"/>
      <c r="GL411" s="376"/>
      <c r="GM411" s="376"/>
      <c r="GN411" s="376"/>
      <c r="GO411" s="376"/>
      <c r="GP411" s="376"/>
      <c r="GQ411" s="376"/>
      <c r="GR411" s="376"/>
      <c r="GS411" s="376"/>
      <c r="GT411" s="376"/>
      <c r="GU411" s="376"/>
      <c r="GV411" s="376"/>
      <c r="GW411" s="376"/>
      <c r="GX411" s="376"/>
      <c r="GY411" s="376"/>
      <c r="GZ411" s="376"/>
      <c r="HA411" s="376"/>
      <c r="HB411" s="376"/>
      <c r="HC411" s="376"/>
      <c r="HD411" s="376"/>
      <c r="HE411" s="376"/>
      <c r="HF411" s="376"/>
      <c r="HG411" s="376"/>
      <c r="HH411" s="376"/>
      <c r="HI411" s="376"/>
      <c r="HJ411" s="376"/>
      <c r="HK411" s="376"/>
      <c r="HL411" s="376"/>
      <c r="HM411" s="376"/>
      <c r="HN411" s="376"/>
      <c r="HO411" s="376"/>
      <c r="HP411" s="376"/>
      <c r="HQ411" s="376"/>
      <c r="HR411" s="376"/>
      <c r="HS411" s="376"/>
      <c r="HT411" s="376"/>
      <c r="HU411" s="376"/>
      <c r="HV411" s="376"/>
      <c r="HW411" s="376"/>
      <c r="HX411" s="376"/>
      <c r="HY411" s="376"/>
      <c r="HZ411" s="376"/>
      <c r="IA411" s="376"/>
      <c r="IB411" s="376"/>
      <c r="IC411" s="376"/>
      <c r="ID411" s="376"/>
      <c r="IE411" s="376"/>
      <c r="IF411" s="376"/>
      <c r="IG411" s="376"/>
      <c r="IH411" s="376"/>
      <c r="II411" s="376"/>
      <c r="IJ411" s="376"/>
    </row>
    <row r="412" spans="1:244" s="377" customFormat="1" ht="15" customHeight="1" x14ac:dyDescent="0.4">
      <c r="A412" s="410"/>
      <c r="B412" s="371"/>
      <c r="C412" s="354"/>
      <c r="D412" s="355"/>
      <c r="E412" s="374"/>
      <c r="F412" s="374"/>
      <c r="G412" s="374"/>
      <c r="H412" s="374"/>
      <c r="I412" s="374"/>
      <c r="J412" s="374"/>
      <c r="K412" s="374"/>
      <c r="L412" s="374"/>
      <c r="M412" s="374"/>
      <c r="N412" s="374"/>
      <c r="O412" s="374"/>
      <c r="P412" s="374"/>
      <c r="Q412" s="374"/>
      <c r="R412" s="374"/>
      <c r="S412" s="374"/>
      <c r="T412" s="374"/>
      <c r="U412" s="374"/>
      <c r="V412" s="374"/>
      <c r="W412" s="374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69"/>
      <c r="AI412" s="369"/>
      <c r="AJ412" s="369"/>
      <c r="AK412" s="369"/>
      <c r="AL412" s="369"/>
      <c r="AM412" s="369"/>
      <c r="AN412" s="369"/>
      <c r="AO412" s="369"/>
      <c r="AP412" s="369"/>
      <c r="AQ412" s="369"/>
      <c r="AR412" s="372"/>
      <c r="AS412" s="372"/>
      <c r="AT412" s="372"/>
      <c r="AU412" s="373"/>
      <c r="AV412" s="11"/>
      <c r="AW412" s="11"/>
      <c r="AX412" s="11"/>
      <c r="AY412" s="8"/>
      <c r="AZ412" s="8"/>
      <c r="BA412" s="8"/>
      <c r="BB412" s="8"/>
      <c r="BC412" s="11"/>
      <c r="BD412" s="11"/>
      <c r="BE412" s="11"/>
      <c r="BF412" s="11"/>
      <c r="BG412" s="11"/>
      <c r="BH412" s="11"/>
      <c r="BI412" s="11"/>
      <c r="BJ412" s="11"/>
      <c r="BK412" s="8"/>
      <c r="BL412" s="8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375"/>
      <c r="EQ412" s="376"/>
      <c r="ER412" s="376"/>
      <c r="ES412" s="376"/>
      <c r="ET412" s="376"/>
      <c r="EU412" s="376"/>
      <c r="EV412" s="376"/>
      <c r="EW412" s="376"/>
      <c r="EX412" s="376"/>
      <c r="EY412" s="376"/>
      <c r="EZ412" s="376"/>
      <c r="FA412" s="376"/>
      <c r="FB412" s="376"/>
      <c r="FC412" s="376"/>
      <c r="FD412" s="376"/>
      <c r="FE412" s="376"/>
      <c r="FF412" s="376"/>
      <c r="FG412" s="376"/>
      <c r="FH412" s="376"/>
      <c r="FI412" s="376"/>
      <c r="FJ412" s="376"/>
      <c r="FK412" s="376"/>
      <c r="FL412" s="376"/>
      <c r="FM412" s="376"/>
      <c r="FN412" s="376"/>
      <c r="FO412" s="376"/>
      <c r="FP412" s="376"/>
      <c r="FQ412" s="376"/>
      <c r="FR412" s="376"/>
      <c r="FS412" s="376"/>
      <c r="FT412" s="376"/>
      <c r="FU412" s="376"/>
      <c r="FV412" s="376"/>
      <c r="FW412" s="376"/>
      <c r="FX412" s="376"/>
      <c r="FY412" s="376"/>
      <c r="FZ412" s="376"/>
      <c r="GA412" s="376"/>
      <c r="GB412" s="376"/>
      <c r="GC412" s="376"/>
      <c r="GD412" s="376"/>
      <c r="GE412" s="376"/>
      <c r="GF412" s="376"/>
      <c r="GG412" s="376"/>
      <c r="GH412" s="376"/>
      <c r="GI412" s="376"/>
      <c r="GJ412" s="376"/>
      <c r="GK412" s="376"/>
      <c r="GL412" s="376"/>
      <c r="GM412" s="376"/>
      <c r="GN412" s="376"/>
      <c r="GO412" s="376"/>
      <c r="GP412" s="376"/>
      <c r="GQ412" s="376"/>
      <c r="GR412" s="376"/>
      <c r="GS412" s="376"/>
      <c r="GT412" s="376"/>
      <c r="GU412" s="376"/>
      <c r="GV412" s="376"/>
      <c r="GW412" s="376"/>
      <c r="GX412" s="376"/>
      <c r="GY412" s="376"/>
      <c r="GZ412" s="376"/>
      <c r="HA412" s="376"/>
      <c r="HB412" s="376"/>
      <c r="HC412" s="376"/>
      <c r="HD412" s="376"/>
      <c r="HE412" s="376"/>
      <c r="HF412" s="376"/>
      <c r="HG412" s="376"/>
      <c r="HH412" s="376"/>
      <c r="HI412" s="376"/>
      <c r="HJ412" s="376"/>
      <c r="HK412" s="376"/>
      <c r="HL412" s="376"/>
      <c r="HM412" s="376"/>
      <c r="HN412" s="376"/>
      <c r="HO412" s="376"/>
      <c r="HP412" s="376"/>
      <c r="HQ412" s="376"/>
      <c r="HR412" s="376"/>
      <c r="HS412" s="376"/>
      <c r="HT412" s="376"/>
      <c r="HU412" s="376"/>
      <c r="HV412" s="376"/>
      <c r="HW412" s="376"/>
      <c r="HX412" s="376"/>
      <c r="HY412" s="376"/>
      <c r="HZ412" s="376"/>
      <c r="IA412" s="376"/>
      <c r="IB412" s="376"/>
      <c r="IC412" s="376"/>
      <c r="ID412" s="376"/>
      <c r="IE412" s="376"/>
      <c r="IF412" s="376"/>
      <c r="IG412" s="376"/>
      <c r="IH412" s="376"/>
      <c r="II412" s="376"/>
      <c r="IJ412" s="376"/>
    </row>
    <row r="413" spans="1:244" s="377" customFormat="1" ht="15" customHeight="1" x14ac:dyDescent="0.4">
      <c r="A413" s="410"/>
      <c r="B413" s="371"/>
      <c r="C413" s="354"/>
      <c r="D413" s="355"/>
      <c r="E413" s="374"/>
      <c r="F413" s="374"/>
      <c r="G413" s="374"/>
      <c r="H413" s="374"/>
      <c r="I413" s="374"/>
      <c r="J413" s="374"/>
      <c r="K413" s="374"/>
      <c r="L413" s="374"/>
      <c r="M413" s="374"/>
      <c r="N413" s="374"/>
      <c r="O413" s="374"/>
      <c r="P413" s="374"/>
      <c r="Q413" s="374"/>
      <c r="R413" s="374"/>
      <c r="S413" s="374"/>
      <c r="T413" s="374"/>
      <c r="U413" s="374"/>
      <c r="V413" s="374"/>
      <c r="W413" s="374"/>
      <c r="X413" s="369"/>
      <c r="Y413" s="369"/>
      <c r="Z413" s="369"/>
      <c r="AA413" s="369"/>
      <c r="AB413" s="369"/>
      <c r="AC413" s="369"/>
      <c r="AD413" s="369"/>
      <c r="AE413" s="369"/>
      <c r="AF413" s="369"/>
      <c r="AG413" s="369"/>
      <c r="AH413" s="369"/>
      <c r="AI413" s="369"/>
      <c r="AJ413" s="369"/>
      <c r="AK413" s="369"/>
      <c r="AL413" s="369"/>
      <c r="AM413" s="369"/>
      <c r="AN413" s="369"/>
      <c r="AO413" s="369"/>
      <c r="AP413" s="369"/>
      <c r="AQ413" s="369"/>
      <c r="AR413" s="372"/>
      <c r="AS413" s="372"/>
      <c r="AT413" s="372"/>
      <c r="AU413" s="373"/>
      <c r="AV413" s="11"/>
      <c r="AW413" s="11"/>
      <c r="AX413" s="11"/>
      <c r="AY413" s="8"/>
      <c r="AZ413" s="8"/>
      <c r="BA413" s="8"/>
      <c r="BB413" s="8"/>
      <c r="BC413" s="11"/>
      <c r="BD413" s="11"/>
      <c r="BE413" s="11"/>
      <c r="BF413" s="11"/>
      <c r="BG413" s="11"/>
      <c r="BH413" s="11"/>
      <c r="BI413" s="11"/>
      <c r="BJ413" s="11"/>
      <c r="BK413" s="8"/>
      <c r="BL413" s="8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375"/>
      <c r="EQ413" s="376"/>
      <c r="ER413" s="376"/>
      <c r="ES413" s="376"/>
      <c r="ET413" s="376"/>
      <c r="EU413" s="376"/>
      <c r="EV413" s="376"/>
      <c r="EW413" s="376"/>
      <c r="EX413" s="376"/>
      <c r="EY413" s="376"/>
      <c r="EZ413" s="376"/>
      <c r="FA413" s="376"/>
      <c r="FB413" s="376"/>
      <c r="FC413" s="376"/>
      <c r="FD413" s="376"/>
      <c r="FE413" s="376"/>
      <c r="FF413" s="376"/>
      <c r="FG413" s="376"/>
      <c r="FH413" s="376"/>
      <c r="FI413" s="376"/>
      <c r="FJ413" s="376"/>
      <c r="FK413" s="376"/>
      <c r="FL413" s="376"/>
      <c r="FM413" s="376"/>
      <c r="FN413" s="376"/>
      <c r="FO413" s="376"/>
      <c r="FP413" s="376"/>
      <c r="FQ413" s="376"/>
      <c r="FR413" s="376"/>
      <c r="FS413" s="376"/>
      <c r="FT413" s="376"/>
      <c r="FU413" s="376"/>
      <c r="FV413" s="376"/>
      <c r="FW413" s="376"/>
      <c r="FX413" s="376"/>
      <c r="FY413" s="376"/>
      <c r="FZ413" s="376"/>
      <c r="GA413" s="376"/>
      <c r="GB413" s="376"/>
      <c r="GC413" s="376"/>
      <c r="GD413" s="376"/>
      <c r="GE413" s="376"/>
      <c r="GF413" s="376"/>
      <c r="GG413" s="376"/>
      <c r="GH413" s="376"/>
      <c r="GI413" s="376"/>
      <c r="GJ413" s="376"/>
      <c r="GK413" s="376"/>
      <c r="GL413" s="376"/>
      <c r="GM413" s="376"/>
      <c r="GN413" s="376"/>
      <c r="GO413" s="376"/>
      <c r="GP413" s="376"/>
      <c r="GQ413" s="376"/>
      <c r="GR413" s="376"/>
      <c r="GS413" s="376"/>
      <c r="GT413" s="376"/>
      <c r="GU413" s="376"/>
      <c r="GV413" s="376"/>
      <c r="GW413" s="376"/>
      <c r="GX413" s="376"/>
      <c r="GY413" s="376"/>
      <c r="GZ413" s="376"/>
      <c r="HA413" s="376"/>
      <c r="HB413" s="376"/>
      <c r="HC413" s="376"/>
      <c r="HD413" s="376"/>
      <c r="HE413" s="376"/>
      <c r="HF413" s="376"/>
      <c r="HG413" s="376"/>
      <c r="HH413" s="376"/>
      <c r="HI413" s="376"/>
      <c r="HJ413" s="376"/>
      <c r="HK413" s="376"/>
      <c r="HL413" s="376"/>
      <c r="HM413" s="376"/>
      <c r="HN413" s="376"/>
      <c r="HO413" s="376"/>
      <c r="HP413" s="376"/>
      <c r="HQ413" s="376"/>
      <c r="HR413" s="376"/>
      <c r="HS413" s="376"/>
      <c r="HT413" s="376"/>
      <c r="HU413" s="376"/>
      <c r="HV413" s="376"/>
      <c r="HW413" s="376"/>
      <c r="HX413" s="376"/>
      <c r="HY413" s="376"/>
      <c r="HZ413" s="376"/>
      <c r="IA413" s="376"/>
      <c r="IB413" s="376"/>
      <c r="IC413" s="376"/>
      <c r="ID413" s="376"/>
      <c r="IE413" s="376"/>
      <c r="IF413" s="376"/>
      <c r="IG413" s="376"/>
      <c r="IH413" s="376"/>
      <c r="II413" s="376"/>
      <c r="IJ413" s="376"/>
    </row>
    <row r="414" spans="1:244" s="377" customFormat="1" ht="15" customHeight="1" x14ac:dyDescent="0.4">
      <c r="A414" s="410"/>
      <c r="B414" s="371"/>
      <c r="C414" s="354"/>
      <c r="D414" s="355"/>
      <c r="E414" s="374"/>
      <c r="F414" s="374"/>
      <c r="G414" s="374"/>
      <c r="H414" s="374"/>
      <c r="I414" s="374"/>
      <c r="J414" s="374"/>
      <c r="K414" s="374"/>
      <c r="L414" s="374"/>
      <c r="M414" s="374"/>
      <c r="N414" s="374"/>
      <c r="O414" s="374"/>
      <c r="P414" s="374"/>
      <c r="Q414" s="374"/>
      <c r="R414" s="374"/>
      <c r="S414" s="374"/>
      <c r="T414" s="374"/>
      <c r="U414" s="374"/>
      <c r="V414" s="374"/>
      <c r="W414" s="374"/>
      <c r="X414" s="369"/>
      <c r="Y414" s="369"/>
      <c r="Z414" s="369"/>
      <c r="AA414" s="369"/>
      <c r="AB414" s="369"/>
      <c r="AC414" s="369"/>
      <c r="AD414" s="369"/>
      <c r="AE414" s="369"/>
      <c r="AF414" s="369"/>
      <c r="AG414" s="369"/>
      <c r="AH414" s="369"/>
      <c r="AI414" s="369"/>
      <c r="AJ414" s="369"/>
      <c r="AK414" s="369"/>
      <c r="AL414" s="369"/>
      <c r="AM414" s="369"/>
      <c r="AN414" s="369"/>
      <c r="AO414" s="369"/>
      <c r="AP414" s="369"/>
      <c r="AQ414" s="369"/>
      <c r="AR414" s="372"/>
      <c r="AS414" s="372"/>
      <c r="AT414" s="372"/>
      <c r="AU414" s="373"/>
      <c r="AV414" s="11"/>
      <c r="AW414" s="11"/>
      <c r="AX414" s="11"/>
      <c r="AY414" s="8"/>
      <c r="AZ414" s="8"/>
      <c r="BA414" s="8"/>
      <c r="BB414" s="8"/>
      <c r="BC414" s="11"/>
      <c r="BD414" s="11"/>
      <c r="BE414" s="11"/>
      <c r="BF414" s="11"/>
      <c r="BG414" s="11"/>
      <c r="BH414" s="11"/>
      <c r="BI414" s="11"/>
      <c r="BJ414" s="11"/>
      <c r="BK414" s="8"/>
      <c r="BL414" s="8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375"/>
      <c r="EQ414" s="376"/>
      <c r="ER414" s="376"/>
      <c r="ES414" s="376"/>
      <c r="ET414" s="376"/>
      <c r="EU414" s="376"/>
      <c r="EV414" s="376"/>
      <c r="EW414" s="376"/>
      <c r="EX414" s="376"/>
      <c r="EY414" s="376"/>
      <c r="EZ414" s="376"/>
      <c r="FA414" s="376"/>
      <c r="FB414" s="376"/>
      <c r="FC414" s="376"/>
      <c r="FD414" s="376"/>
      <c r="FE414" s="376"/>
      <c r="FF414" s="376"/>
      <c r="FG414" s="376"/>
      <c r="FH414" s="376"/>
      <c r="FI414" s="376"/>
      <c r="FJ414" s="376"/>
      <c r="FK414" s="376"/>
      <c r="FL414" s="376"/>
      <c r="FM414" s="376"/>
      <c r="FN414" s="376"/>
      <c r="FO414" s="376"/>
      <c r="FP414" s="376"/>
      <c r="FQ414" s="376"/>
      <c r="FR414" s="376"/>
      <c r="FS414" s="376"/>
      <c r="FT414" s="376"/>
      <c r="FU414" s="376"/>
      <c r="FV414" s="376"/>
      <c r="FW414" s="376"/>
      <c r="FX414" s="376"/>
      <c r="FY414" s="376"/>
      <c r="FZ414" s="376"/>
      <c r="GA414" s="376"/>
      <c r="GB414" s="376"/>
      <c r="GC414" s="376"/>
      <c r="GD414" s="376"/>
      <c r="GE414" s="376"/>
      <c r="GF414" s="376"/>
      <c r="GG414" s="376"/>
      <c r="GH414" s="376"/>
      <c r="GI414" s="376"/>
      <c r="GJ414" s="376"/>
      <c r="GK414" s="376"/>
      <c r="GL414" s="376"/>
      <c r="GM414" s="376"/>
      <c r="GN414" s="376"/>
      <c r="GO414" s="376"/>
      <c r="GP414" s="376"/>
      <c r="GQ414" s="376"/>
      <c r="GR414" s="376"/>
      <c r="GS414" s="376"/>
      <c r="GT414" s="376"/>
      <c r="GU414" s="376"/>
      <c r="GV414" s="376"/>
      <c r="GW414" s="376"/>
      <c r="GX414" s="376"/>
      <c r="GY414" s="376"/>
      <c r="GZ414" s="376"/>
      <c r="HA414" s="376"/>
      <c r="HB414" s="376"/>
      <c r="HC414" s="376"/>
      <c r="HD414" s="376"/>
      <c r="HE414" s="376"/>
      <c r="HF414" s="376"/>
      <c r="HG414" s="376"/>
      <c r="HH414" s="376"/>
      <c r="HI414" s="376"/>
      <c r="HJ414" s="376"/>
      <c r="HK414" s="376"/>
      <c r="HL414" s="376"/>
      <c r="HM414" s="376"/>
      <c r="HN414" s="376"/>
      <c r="HO414" s="376"/>
      <c r="HP414" s="376"/>
      <c r="HQ414" s="376"/>
      <c r="HR414" s="376"/>
      <c r="HS414" s="376"/>
      <c r="HT414" s="376"/>
      <c r="HU414" s="376"/>
      <c r="HV414" s="376"/>
      <c r="HW414" s="376"/>
      <c r="HX414" s="376"/>
      <c r="HY414" s="376"/>
      <c r="HZ414" s="376"/>
      <c r="IA414" s="376"/>
      <c r="IB414" s="376"/>
      <c r="IC414" s="376"/>
      <c r="ID414" s="376"/>
      <c r="IE414" s="376"/>
      <c r="IF414" s="376"/>
      <c r="IG414" s="376"/>
      <c r="IH414" s="376"/>
      <c r="II414" s="376"/>
      <c r="IJ414" s="376"/>
    </row>
    <row r="415" spans="1:244" s="377" customFormat="1" ht="15" customHeight="1" x14ac:dyDescent="0.4">
      <c r="A415" s="410"/>
      <c r="B415" s="371"/>
      <c r="C415" s="354"/>
      <c r="D415" s="355"/>
      <c r="E415" s="374"/>
      <c r="F415" s="374"/>
      <c r="G415" s="374"/>
      <c r="H415" s="374"/>
      <c r="I415" s="374"/>
      <c r="J415" s="374"/>
      <c r="K415" s="374"/>
      <c r="L415" s="374"/>
      <c r="M415" s="374"/>
      <c r="N415" s="374"/>
      <c r="O415" s="374"/>
      <c r="P415" s="374"/>
      <c r="Q415" s="374"/>
      <c r="R415" s="374"/>
      <c r="S415" s="374"/>
      <c r="T415" s="374"/>
      <c r="U415" s="374"/>
      <c r="V415" s="374"/>
      <c r="W415" s="374"/>
      <c r="X415" s="369"/>
      <c r="Y415" s="369"/>
      <c r="Z415" s="369"/>
      <c r="AA415" s="369"/>
      <c r="AB415" s="369"/>
      <c r="AC415" s="369"/>
      <c r="AD415" s="369"/>
      <c r="AE415" s="369"/>
      <c r="AF415" s="369"/>
      <c r="AG415" s="369"/>
      <c r="AH415" s="369"/>
      <c r="AI415" s="369"/>
      <c r="AJ415" s="369"/>
      <c r="AK415" s="369"/>
      <c r="AL415" s="369"/>
      <c r="AM415" s="369"/>
      <c r="AN415" s="369"/>
      <c r="AO415" s="369"/>
      <c r="AP415" s="369"/>
      <c r="AQ415" s="369"/>
      <c r="AR415" s="372"/>
      <c r="AS415" s="372"/>
      <c r="AT415" s="372"/>
      <c r="AU415" s="373"/>
      <c r="AV415" s="11"/>
      <c r="AW415" s="11"/>
      <c r="AX415" s="11"/>
      <c r="AY415" s="8"/>
      <c r="AZ415" s="8"/>
      <c r="BA415" s="8"/>
      <c r="BB415" s="8"/>
      <c r="BC415" s="11"/>
      <c r="BD415" s="11"/>
      <c r="BE415" s="11"/>
      <c r="BF415" s="11"/>
      <c r="BG415" s="11"/>
      <c r="BH415" s="11"/>
      <c r="BI415" s="11"/>
      <c r="BJ415" s="11"/>
      <c r="BK415" s="8"/>
      <c r="BL415" s="8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375"/>
      <c r="EQ415" s="376"/>
      <c r="ER415" s="376"/>
      <c r="ES415" s="376"/>
      <c r="ET415" s="376"/>
      <c r="EU415" s="376"/>
      <c r="EV415" s="376"/>
      <c r="EW415" s="376"/>
      <c r="EX415" s="376"/>
      <c r="EY415" s="376"/>
      <c r="EZ415" s="376"/>
      <c r="FA415" s="376"/>
      <c r="FB415" s="376"/>
      <c r="FC415" s="376"/>
      <c r="FD415" s="376"/>
      <c r="FE415" s="376"/>
      <c r="FF415" s="376"/>
      <c r="FG415" s="376"/>
      <c r="FH415" s="376"/>
      <c r="FI415" s="376"/>
      <c r="FJ415" s="376"/>
      <c r="FK415" s="376"/>
      <c r="FL415" s="376"/>
      <c r="FM415" s="376"/>
      <c r="FN415" s="376"/>
      <c r="FO415" s="376"/>
      <c r="FP415" s="376"/>
      <c r="FQ415" s="376"/>
      <c r="FR415" s="376"/>
      <c r="FS415" s="376"/>
      <c r="FT415" s="376"/>
      <c r="FU415" s="376"/>
      <c r="FV415" s="376"/>
      <c r="FW415" s="376"/>
      <c r="FX415" s="376"/>
      <c r="FY415" s="376"/>
      <c r="FZ415" s="376"/>
      <c r="GA415" s="376"/>
      <c r="GB415" s="376"/>
      <c r="GC415" s="376"/>
      <c r="GD415" s="376"/>
      <c r="GE415" s="376"/>
      <c r="GF415" s="376"/>
      <c r="GG415" s="376"/>
      <c r="GH415" s="376"/>
      <c r="GI415" s="376"/>
      <c r="GJ415" s="376"/>
      <c r="GK415" s="376"/>
      <c r="GL415" s="376"/>
      <c r="GM415" s="376"/>
      <c r="GN415" s="376"/>
      <c r="GO415" s="376"/>
      <c r="GP415" s="376"/>
      <c r="GQ415" s="376"/>
      <c r="GR415" s="376"/>
      <c r="GS415" s="376"/>
      <c r="GT415" s="376"/>
      <c r="GU415" s="376"/>
      <c r="GV415" s="376"/>
      <c r="GW415" s="376"/>
      <c r="GX415" s="376"/>
      <c r="GY415" s="376"/>
      <c r="GZ415" s="376"/>
      <c r="HA415" s="376"/>
      <c r="HB415" s="376"/>
      <c r="HC415" s="376"/>
      <c r="HD415" s="376"/>
      <c r="HE415" s="376"/>
      <c r="HF415" s="376"/>
      <c r="HG415" s="376"/>
      <c r="HH415" s="376"/>
      <c r="HI415" s="376"/>
      <c r="HJ415" s="376"/>
      <c r="HK415" s="376"/>
      <c r="HL415" s="376"/>
      <c r="HM415" s="376"/>
      <c r="HN415" s="376"/>
      <c r="HO415" s="376"/>
      <c r="HP415" s="376"/>
      <c r="HQ415" s="376"/>
      <c r="HR415" s="376"/>
      <c r="HS415" s="376"/>
      <c r="HT415" s="376"/>
      <c r="HU415" s="376"/>
      <c r="HV415" s="376"/>
      <c r="HW415" s="376"/>
      <c r="HX415" s="376"/>
      <c r="HY415" s="376"/>
      <c r="HZ415" s="376"/>
      <c r="IA415" s="376"/>
      <c r="IB415" s="376"/>
      <c r="IC415" s="376"/>
      <c r="ID415" s="376"/>
      <c r="IE415" s="376"/>
      <c r="IF415" s="376"/>
      <c r="IG415" s="376"/>
      <c r="IH415" s="376"/>
      <c r="II415" s="376"/>
      <c r="IJ415" s="376"/>
    </row>
    <row r="416" spans="1:244" s="377" customFormat="1" ht="15" customHeight="1" x14ac:dyDescent="0.4">
      <c r="A416" s="410"/>
      <c r="B416" s="371"/>
      <c r="C416" s="354"/>
      <c r="D416" s="355"/>
      <c r="E416" s="374"/>
      <c r="F416" s="374"/>
      <c r="G416" s="374"/>
      <c r="H416" s="374"/>
      <c r="I416" s="374"/>
      <c r="J416" s="374"/>
      <c r="K416" s="374"/>
      <c r="L416" s="374"/>
      <c r="M416" s="374"/>
      <c r="N416" s="374"/>
      <c r="O416" s="374"/>
      <c r="P416" s="374"/>
      <c r="Q416" s="374"/>
      <c r="R416" s="374"/>
      <c r="S416" s="374"/>
      <c r="T416" s="374"/>
      <c r="U416" s="374"/>
      <c r="V416" s="374"/>
      <c r="W416" s="374"/>
      <c r="X416" s="369"/>
      <c r="Y416" s="369"/>
      <c r="Z416" s="369"/>
      <c r="AA416" s="369"/>
      <c r="AB416" s="369"/>
      <c r="AC416" s="369"/>
      <c r="AD416" s="369"/>
      <c r="AE416" s="369"/>
      <c r="AF416" s="369"/>
      <c r="AG416" s="369"/>
      <c r="AH416" s="369"/>
      <c r="AI416" s="369"/>
      <c r="AJ416" s="369"/>
      <c r="AK416" s="369"/>
      <c r="AL416" s="369"/>
      <c r="AM416" s="369"/>
      <c r="AN416" s="369"/>
      <c r="AO416" s="369"/>
      <c r="AP416" s="369"/>
      <c r="AQ416" s="369"/>
      <c r="AR416" s="372"/>
      <c r="AS416" s="372"/>
      <c r="AT416" s="372"/>
      <c r="AU416" s="373"/>
      <c r="AV416" s="11"/>
      <c r="AW416" s="11"/>
      <c r="AX416" s="11"/>
      <c r="AY416" s="8"/>
      <c r="AZ416" s="8"/>
      <c r="BA416" s="8"/>
      <c r="BB416" s="8"/>
      <c r="BC416" s="11"/>
      <c r="BD416" s="11"/>
      <c r="BE416" s="11"/>
      <c r="BF416" s="11"/>
      <c r="BG416" s="11"/>
      <c r="BH416" s="11"/>
      <c r="BI416" s="11"/>
      <c r="BJ416" s="11"/>
      <c r="BK416" s="8"/>
      <c r="BL416" s="8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375"/>
      <c r="EQ416" s="376"/>
      <c r="ER416" s="376"/>
      <c r="ES416" s="376"/>
      <c r="ET416" s="376"/>
      <c r="EU416" s="376"/>
      <c r="EV416" s="376"/>
      <c r="EW416" s="376"/>
      <c r="EX416" s="376"/>
      <c r="EY416" s="376"/>
      <c r="EZ416" s="376"/>
      <c r="FA416" s="376"/>
      <c r="FB416" s="376"/>
      <c r="FC416" s="376"/>
      <c r="FD416" s="376"/>
      <c r="FE416" s="376"/>
      <c r="FF416" s="376"/>
      <c r="FG416" s="376"/>
      <c r="FH416" s="376"/>
      <c r="FI416" s="376"/>
      <c r="FJ416" s="376"/>
      <c r="FK416" s="376"/>
      <c r="FL416" s="376"/>
      <c r="FM416" s="376"/>
      <c r="FN416" s="376"/>
      <c r="FO416" s="376"/>
      <c r="FP416" s="376"/>
      <c r="FQ416" s="376"/>
      <c r="FR416" s="376"/>
      <c r="FS416" s="376"/>
      <c r="FT416" s="376"/>
      <c r="FU416" s="376"/>
      <c r="FV416" s="376"/>
      <c r="FW416" s="376"/>
      <c r="FX416" s="376"/>
      <c r="FY416" s="376"/>
      <c r="FZ416" s="376"/>
      <c r="GA416" s="376"/>
      <c r="GB416" s="376"/>
      <c r="GC416" s="376"/>
      <c r="GD416" s="376"/>
      <c r="GE416" s="376"/>
      <c r="GF416" s="376"/>
      <c r="GG416" s="376"/>
      <c r="GH416" s="376"/>
      <c r="GI416" s="376"/>
      <c r="GJ416" s="376"/>
      <c r="GK416" s="376"/>
      <c r="GL416" s="376"/>
      <c r="GM416" s="376"/>
      <c r="GN416" s="376"/>
      <c r="GO416" s="376"/>
      <c r="GP416" s="376"/>
      <c r="GQ416" s="376"/>
      <c r="GR416" s="376"/>
      <c r="GS416" s="376"/>
      <c r="GT416" s="376"/>
      <c r="GU416" s="376"/>
      <c r="GV416" s="376"/>
      <c r="GW416" s="376"/>
      <c r="GX416" s="376"/>
      <c r="GY416" s="376"/>
      <c r="GZ416" s="376"/>
      <c r="HA416" s="376"/>
      <c r="HB416" s="376"/>
      <c r="HC416" s="376"/>
      <c r="HD416" s="376"/>
      <c r="HE416" s="376"/>
      <c r="HF416" s="376"/>
      <c r="HG416" s="376"/>
      <c r="HH416" s="376"/>
      <c r="HI416" s="376"/>
      <c r="HJ416" s="376"/>
      <c r="HK416" s="376"/>
      <c r="HL416" s="376"/>
      <c r="HM416" s="376"/>
      <c r="HN416" s="376"/>
      <c r="HO416" s="376"/>
      <c r="HP416" s="376"/>
      <c r="HQ416" s="376"/>
      <c r="HR416" s="376"/>
      <c r="HS416" s="376"/>
      <c r="HT416" s="376"/>
      <c r="HU416" s="376"/>
      <c r="HV416" s="376"/>
      <c r="HW416" s="376"/>
      <c r="HX416" s="376"/>
      <c r="HY416" s="376"/>
      <c r="HZ416" s="376"/>
      <c r="IA416" s="376"/>
      <c r="IB416" s="376"/>
      <c r="IC416" s="376"/>
      <c r="ID416" s="376"/>
      <c r="IE416" s="376"/>
      <c r="IF416" s="376"/>
      <c r="IG416" s="376"/>
      <c r="IH416" s="376"/>
      <c r="II416" s="376"/>
      <c r="IJ416" s="376"/>
    </row>
    <row r="417" spans="1:244" s="377" customFormat="1" ht="15" customHeight="1" x14ac:dyDescent="0.4">
      <c r="A417" s="410"/>
      <c r="B417" s="371"/>
      <c r="C417" s="354"/>
      <c r="D417" s="355"/>
      <c r="E417" s="374"/>
      <c r="F417" s="374"/>
      <c r="G417" s="374"/>
      <c r="H417" s="374"/>
      <c r="I417" s="374"/>
      <c r="J417" s="374"/>
      <c r="K417" s="374"/>
      <c r="L417" s="374"/>
      <c r="M417" s="374"/>
      <c r="N417" s="374"/>
      <c r="O417" s="374"/>
      <c r="P417" s="374"/>
      <c r="Q417" s="374"/>
      <c r="R417" s="374"/>
      <c r="S417" s="374"/>
      <c r="T417" s="374"/>
      <c r="U417" s="374"/>
      <c r="V417" s="374"/>
      <c r="W417" s="374"/>
      <c r="X417" s="369"/>
      <c r="Y417" s="369"/>
      <c r="Z417" s="369"/>
      <c r="AA417" s="369"/>
      <c r="AB417" s="369"/>
      <c r="AC417" s="369"/>
      <c r="AD417" s="369"/>
      <c r="AE417" s="369"/>
      <c r="AF417" s="369"/>
      <c r="AG417" s="369"/>
      <c r="AH417" s="369"/>
      <c r="AI417" s="369"/>
      <c r="AJ417" s="369"/>
      <c r="AK417" s="369"/>
      <c r="AL417" s="369"/>
      <c r="AM417" s="369"/>
      <c r="AN417" s="369"/>
      <c r="AO417" s="369"/>
      <c r="AP417" s="369"/>
      <c r="AQ417" s="369"/>
      <c r="AR417" s="372"/>
      <c r="AS417" s="372"/>
      <c r="AT417" s="372"/>
      <c r="AU417" s="373"/>
      <c r="AV417" s="11"/>
      <c r="AW417" s="11"/>
      <c r="AX417" s="11"/>
      <c r="AY417" s="8"/>
      <c r="AZ417" s="8"/>
      <c r="BA417" s="8"/>
      <c r="BB417" s="8"/>
      <c r="BC417" s="11"/>
      <c r="BD417" s="11"/>
      <c r="BE417" s="11"/>
      <c r="BF417" s="11"/>
      <c r="BG417" s="11"/>
      <c r="BH417" s="11"/>
      <c r="BI417" s="11"/>
      <c r="BJ417" s="11"/>
      <c r="BK417" s="8"/>
      <c r="BL417" s="8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375"/>
      <c r="EQ417" s="376"/>
      <c r="ER417" s="376"/>
      <c r="ES417" s="376"/>
      <c r="ET417" s="376"/>
      <c r="EU417" s="376"/>
      <c r="EV417" s="376"/>
      <c r="EW417" s="376"/>
      <c r="EX417" s="376"/>
      <c r="EY417" s="376"/>
      <c r="EZ417" s="376"/>
      <c r="FA417" s="376"/>
      <c r="FB417" s="376"/>
      <c r="FC417" s="376"/>
      <c r="FD417" s="376"/>
      <c r="FE417" s="376"/>
      <c r="FF417" s="376"/>
      <c r="FG417" s="376"/>
      <c r="FH417" s="376"/>
      <c r="FI417" s="376"/>
      <c r="FJ417" s="376"/>
      <c r="FK417" s="376"/>
      <c r="FL417" s="376"/>
      <c r="FM417" s="376"/>
      <c r="FN417" s="376"/>
      <c r="FO417" s="376"/>
      <c r="FP417" s="376"/>
      <c r="FQ417" s="376"/>
      <c r="FR417" s="376"/>
      <c r="FS417" s="376"/>
      <c r="FT417" s="376"/>
      <c r="FU417" s="376"/>
      <c r="FV417" s="376"/>
      <c r="FW417" s="376"/>
      <c r="FX417" s="376"/>
      <c r="FY417" s="376"/>
      <c r="FZ417" s="376"/>
      <c r="GA417" s="376"/>
      <c r="GB417" s="376"/>
      <c r="GC417" s="376"/>
      <c r="GD417" s="376"/>
      <c r="GE417" s="376"/>
      <c r="GF417" s="376"/>
      <c r="GG417" s="376"/>
      <c r="GH417" s="376"/>
      <c r="GI417" s="376"/>
      <c r="GJ417" s="376"/>
      <c r="GK417" s="376"/>
      <c r="GL417" s="376"/>
      <c r="GM417" s="376"/>
      <c r="GN417" s="376"/>
      <c r="GO417" s="376"/>
      <c r="GP417" s="376"/>
      <c r="GQ417" s="376"/>
      <c r="GR417" s="376"/>
      <c r="GS417" s="376"/>
      <c r="GT417" s="376"/>
      <c r="GU417" s="376"/>
      <c r="GV417" s="376"/>
      <c r="GW417" s="376"/>
      <c r="GX417" s="376"/>
      <c r="GY417" s="376"/>
      <c r="GZ417" s="376"/>
      <c r="HA417" s="376"/>
      <c r="HB417" s="376"/>
      <c r="HC417" s="376"/>
      <c r="HD417" s="376"/>
      <c r="HE417" s="376"/>
      <c r="HF417" s="376"/>
      <c r="HG417" s="376"/>
      <c r="HH417" s="376"/>
      <c r="HI417" s="376"/>
      <c r="HJ417" s="376"/>
      <c r="HK417" s="376"/>
      <c r="HL417" s="376"/>
      <c r="HM417" s="376"/>
      <c r="HN417" s="376"/>
      <c r="HO417" s="376"/>
      <c r="HP417" s="376"/>
      <c r="HQ417" s="376"/>
      <c r="HR417" s="376"/>
      <c r="HS417" s="376"/>
      <c r="HT417" s="376"/>
      <c r="HU417" s="376"/>
      <c r="HV417" s="376"/>
      <c r="HW417" s="376"/>
      <c r="HX417" s="376"/>
      <c r="HY417" s="376"/>
      <c r="HZ417" s="376"/>
      <c r="IA417" s="376"/>
      <c r="IB417" s="376"/>
      <c r="IC417" s="376"/>
      <c r="ID417" s="376"/>
      <c r="IE417" s="376"/>
      <c r="IF417" s="376"/>
      <c r="IG417" s="376"/>
      <c r="IH417" s="376"/>
      <c r="II417" s="376"/>
      <c r="IJ417" s="376"/>
    </row>
    <row r="418" spans="1:244" s="377" customFormat="1" ht="15" customHeight="1" x14ac:dyDescent="0.4">
      <c r="A418" s="410"/>
      <c r="B418" s="371"/>
      <c r="C418" s="354"/>
      <c r="D418" s="355"/>
      <c r="E418" s="374"/>
      <c r="F418" s="374"/>
      <c r="G418" s="374"/>
      <c r="H418" s="374"/>
      <c r="I418" s="374"/>
      <c r="J418" s="374"/>
      <c r="K418" s="374"/>
      <c r="L418" s="374"/>
      <c r="M418" s="374"/>
      <c r="N418" s="374"/>
      <c r="O418" s="374"/>
      <c r="P418" s="374"/>
      <c r="Q418" s="374"/>
      <c r="R418" s="374"/>
      <c r="S418" s="374"/>
      <c r="T418" s="374"/>
      <c r="U418" s="374"/>
      <c r="V418" s="374"/>
      <c r="W418" s="374"/>
      <c r="X418" s="369"/>
      <c r="Y418" s="369"/>
      <c r="Z418" s="369"/>
      <c r="AA418" s="369"/>
      <c r="AB418" s="369"/>
      <c r="AC418" s="369"/>
      <c r="AD418" s="369"/>
      <c r="AE418" s="369"/>
      <c r="AF418" s="369"/>
      <c r="AG418" s="369"/>
      <c r="AH418" s="369"/>
      <c r="AI418" s="369"/>
      <c r="AJ418" s="369"/>
      <c r="AK418" s="369"/>
      <c r="AL418" s="369"/>
      <c r="AM418" s="369"/>
      <c r="AN418" s="369"/>
      <c r="AO418" s="369"/>
      <c r="AP418" s="369"/>
      <c r="AQ418" s="369"/>
      <c r="AR418" s="372"/>
      <c r="AS418" s="372"/>
      <c r="AT418" s="372"/>
      <c r="AU418" s="373"/>
      <c r="AV418" s="11"/>
      <c r="AW418" s="11"/>
      <c r="AX418" s="11"/>
      <c r="AY418" s="8"/>
      <c r="AZ418" s="8"/>
      <c r="BA418" s="8"/>
      <c r="BB418" s="8"/>
      <c r="BC418" s="11"/>
      <c r="BD418" s="11"/>
      <c r="BE418" s="11"/>
      <c r="BF418" s="11"/>
      <c r="BG418" s="11"/>
      <c r="BH418" s="11"/>
      <c r="BI418" s="11"/>
      <c r="BJ418" s="11"/>
      <c r="BK418" s="8"/>
      <c r="BL418" s="8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375"/>
      <c r="EQ418" s="376"/>
      <c r="ER418" s="376"/>
      <c r="ES418" s="376"/>
      <c r="ET418" s="376"/>
      <c r="EU418" s="376"/>
      <c r="EV418" s="376"/>
      <c r="EW418" s="376"/>
      <c r="EX418" s="376"/>
      <c r="EY418" s="376"/>
      <c r="EZ418" s="376"/>
      <c r="FA418" s="376"/>
      <c r="FB418" s="376"/>
      <c r="FC418" s="376"/>
      <c r="FD418" s="376"/>
      <c r="FE418" s="376"/>
      <c r="FF418" s="376"/>
      <c r="FG418" s="376"/>
      <c r="FH418" s="376"/>
      <c r="FI418" s="376"/>
      <c r="FJ418" s="376"/>
      <c r="FK418" s="376"/>
      <c r="FL418" s="376"/>
      <c r="FM418" s="376"/>
      <c r="FN418" s="376"/>
      <c r="FO418" s="376"/>
      <c r="FP418" s="376"/>
      <c r="FQ418" s="376"/>
      <c r="FR418" s="376"/>
      <c r="FS418" s="376"/>
      <c r="FT418" s="376"/>
      <c r="FU418" s="376"/>
      <c r="FV418" s="376"/>
      <c r="FW418" s="376"/>
      <c r="FX418" s="376"/>
      <c r="FY418" s="376"/>
      <c r="FZ418" s="376"/>
      <c r="GA418" s="376"/>
      <c r="GB418" s="376"/>
      <c r="GC418" s="376"/>
      <c r="GD418" s="376"/>
      <c r="GE418" s="376"/>
      <c r="GF418" s="376"/>
      <c r="GG418" s="376"/>
      <c r="GH418" s="376"/>
      <c r="GI418" s="376"/>
      <c r="GJ418" s="376"/>
      <c r="GK418" s="376"/>
      <c r="GL418" s="376"/>
      <c r="GM418" s="376"/>
      <c r="GN418" s="376"/>
      <c r="GO418" s="376"/>
      <c r="GP418" s="376"/>
      <c r="GQ418" s="376"/>
      <c r="GR418" s="376"/>
      <c r="GS418" s="376"/>
      <c r="GT418" s="376"/>
      <c r="GU418" s="376"/>
      <c r="GV418" s="376"/>
      <c r="GW418" s="376"/>
      <c r="GX418" s="376"/>
      <c r="GY418" s="376"/>
      <c r="GZ418" s="376"/>
      <c r="HA418" s="376"/>
      <c r="HB418" s="376"/>
      <c r="HC418" s="376"/>
      <c r="HD418" s="376"/>
      <c r="HE418" s="376"/>
      <c r="HF418" s="376"/>
      <c r="HG418" s="376"/>
      <c r="HH418" s="376"/>
      <c r="HI418" s="376"/>
      <c r="HJ418" s="376"/>
      <c r="HK418" s="376"/>
      <c r="HL418" s="376"/>
      <c r="HM418" s="376"/>
      <c r="HN418" s="376"/>
      <c r="HO418" s="376"/>
      <c r="HP418" s="376"/>
      <c r="HQ418" s="376"/>
      <c r="HR418" s="376"/>
      <c r="HS418" s="376"/>
      <c r="HT418" s="376"/>
      <c r="HU418" s="376"/>
      <c r="HV418" s="376"/>
      <c r="HW418" s="376"/>
      <c r="HX418" s="376"/>
      <c r="HY418" s="376"/>
      <c r="HZ418" s="376"/>
      <c r="IA418" s="376"/>
      <c r="IB418" s="376"/>
      <c r="IC418" s="376"/>
      <c r="ID418" s="376"/>
      <c r="IE418" s="376"/>
      <c r="IF418" s="376"/>
      <c r="IG418" s="376"/>
      <c r="IH418" s="376"/>
      <c r="II418" s="376"/>
      <c r="IJ418" s="376"/>
    </row>
    <row r="419" spans="1:244" s="377" customFormat="1" ht="15" customHeight="1" x14ac:dyDescent="0.4">
      <c r="A419" s="410"/>
      <c r="B419" s="371"/>
      <c r="C419" s="354"/>
      <c r="D419" s="355"/>
      <c r="E419" s="374"/>
      <c r="F419" s="374"/>
      <c r="G419" s="374"/>
      <c r="H419" s="374"/>
      <c r="I419" s="374"/>
      <c r="J419" s="374"/>
      <c r="K419" s="374"/>
      <c r="L419" s="374"/>
      <c r="M419" s="374"/>
      <c r="N419" s="374"/>
      <c r="O419" s="374"/>
      <c r="P419" s="374"/>
      <c r="Q419" s="374"/>
      <c r="R419" s="374"/>
      <c r="S419" s="374"/>
      <c r="T419" s="374"/>
      <c r="U419" s="374"/>
      <c r="V419" s="374"/>
      <c r="W419" s="374"/>
      <c r="X419" s="369"/>
      <c r="Y419" s="369"/>
      <c r="Z419" s="369"/>
      <c r="AA419" s="369"/>
      <c r="AB419" s="369"/>
      <c r="AC419" s="369"/>
      <c r="AD419" s="369"/>
      <c r="AE419" s="369"/>
      <c r="AF419" s="369"/>
      <c r="AG419" s="369"/>
      <c r="AH419" s="369"/>
      <c r="AI419" s="369"/>
      <c r="AJ419" s="369"/>
      <c r="AK419" s="369"/>
      <c r="AL419" s="369"/>
      <c r="AM419" s="369"/>
      <c r="AN419" s="369"/>
      <c r="AO419" s="369"/>
      <c r="AP419" s="369"/>
      <c r="AQ419" s="369"/>
      <c r="AR419" s="372"/>
      <c r="AS419" s="372"/>
      <c r="AT419" s="372"/>
      <c r="AU419" s="373"/>
      <c r="AV419" s="11"/>
      <c r="AW419" s="11"/>
      <c r="AX419" s="11"/>
      <c r="AY419" s="8"/>
      <c r="AZ419" s="8"/>
      <c r="BA419" s="8"/>
      <c r="BB419" s="8"/>
      <c r="BC419" s="11"/>
      <c r="BD419" s="11"/>
      <c r="BE419" s="11"/>
      <c r="BF419" s="11"/>
      <c r="BG419" s="11"/>
      <c r="BH419" s="11"/>
      <c r="BI419" s="11"/>
      <c r="BJ419" s="11"/>
      <c r="BK419" s="8"/>
      <c r="BL419" s="8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375"/>
      <c r="EQ419" s="376"/>
      <c r="ER419" s="376"/>
      <c r="ES419" s="376"/>
      <c r="ET419" s="376"/>
      <c r="EU419" s="376"/>
      <c r="EV419" s="376"/>
      <c r="EW419" s="376"/>
      <c r="EX419" s="376"/>
      <c r="EY419" s="376"/>
      <c r="EZ419" s="376"/>
      <c r="FA419" s="376"/>
      <c r="FB419" s="376"/>
      <c r="FC419" s="376"/>
      <c r="FD419" s="376"/>
      <c r="FE419" s="376"/>
      <c r="FF419" s="376"/>
      <c r="FG419" s="376"/>
      <c r="FH419" s="376"/>
      <c r="FI419" s="376"/>
      <c r="FJ419" s="376"/>
      <c r="FK419" s="376"/>
      <c r="FL419" s="376"/>
      <c r="FM419" s="376"/>
      <c r="FN419" s="376"/>
      <c r="FO419" s="376"/>
      <c r="FP419" s="376"/>
      <c r="FQ419" s="376"/>
      <c r="FR419" s="376"/>
      <c r="FS419" s="376"/>
      <c r="FT419" s="376"/>
      <c r="FU419" s="376"/>
      <c r="FV419" s="376"/>
      <c r="FW419" s="376"/>
      <c r="FX419" s="376"/>
      <c r="FY419" s="376"/>
      <c r="FZ419" s="376"/>
      <c r="GA419" s="376"/>
      <c r="GB419" s="376"/>
      <c r="GC419" s="376"/>
      <c r="GD419" s="376"/>
      <c r="GE419" s="376"/>
      <c r="GF419" s="376"/>
      <c r="GG419" s="376"/>
      <c r="GH419" s="376"/>
      <c r="GI419" s="376"/>
      <c r="GJ419" s="376"/>
      <c r="GK419" s="376"/>
      <c r="GL419" s="376"/>
      <c r="GM419" s="376"/>
      <c r="GN419" s="376"/>
      <c r="GO419" s="376"/>
      <c r="GP419" s="376"/>
      <c r="GQ419" s="376"/>
      <c r="GR419" s="376"/>
      <c r="GS419" s="376"/>
      <c r="GT419" s="376"/>
      <c r="GU419" s="376"/>
      <c r="GV419" s="376"/>
      <c r="GW419" s="376"/>
      <c r="GX419" s="376"/>
      <c r="GY419" s="376"/>
      <c r="GZ419" s="376"/>
      <c r="HA419" s="376"/>
      <c r="HB419" s="376"/>
      <c r="HC419" s="376"/>
      <c r="HD419" s="376"/>
      <c r="HE419" s="376"/>
      <c r="HF419" s="376"/>
      <c r="HG419" s="376"/>
      <c r="HH419" s="376"/>
      <c r="HI419" s="376"/>
      <c r="HJ419" s="376"/>
      <c r="HK419" s="376"/>
      <c r="HL419" s="376"/>
      <c r="HM419" s="376"/>
      <c r="HN419" s="376"/>
      <c r="HO419" s="376"/>
      <c r="HP419" s="376"/>
      <c r="HQ419" s="376"/>
      <c r="HR419" s="376"/>
      <c r="HS419" s="376"/>
      <c r="HT419" s="376"/>
      <c r="HU419" s="376"/>
      <c r="HV419" s="376"/>
      <c r="HW419" s="376"/>
      <c r="HX419" s="376"/>
      <c r="HY419" s="376"/>
      <c r="HZ419" s="376"/>
      <c r="IA419" s="376"/>
      <c r="IB419" s="376"/>
      <c r="IC419" s="376"/>
      <c r="ID419" s="376"/>
      <c r="IE419" s="376"/>
      <c r="IF419" s="376"/>
      <c r="IG419" s="376"/>
      <c r="IH419" s="376"/>
      <c r="II419" s="376"/>
      <c r="IJ419" s="376"/>
    </row>
    <row r="420" spans="1:244" s="377" customFormat="1" ht="15" customHeight="1" x14ac:dyDescent="0.4">
      <c r="A420" s="410"/>
      <c r="B420" s="371"/>
      <c r="C420" s="354"/>
      <c r="D420" s="355"/>
      <c r="E420" s="374"/>
      <c r="F420" s="374"/>
      <c r="G420" s="374"/>
      <c r="H420" s="374"/>
      <c r="I420" s="374"/>
      <c r="J420" s="374"/>
      <c r="K420" s="374"/>
      <c r="L420" s="374"/>
      <c r="M420" s="374"/>
      <c r="N420" s="374"/>
      <c r="O420" s="374"/>
      <c r="P420" s="374"/>
      <c r="Q420" s="374"/>
      <c r="R420" s="374"/>
      <c r="S420" s="374"/>
      <c r="T420" s="374"/>
      <c r="U420" s="374"/>
      <c r="V420" s="374"/>
      <c r="W420" s="374"/>
      <c r="X420" s="369"/>
      <c r="Y420" s="369"/>
      <c r="Z420" s="369"/>
      <c r="AA420" s="369"/>
      <c r="AB420" s="369"/>
      <c r="AC420" s="369"/>
      <c r="AD420" s="369"/>
      <c r="AE420" s="369"/>
      <c r="AF420" s="369"/>
      <c r="AG420" s="369"/>
      <c r="AH420" s="369"/>
      <c r="AI420" s="369"/>
      <c r="AJ420" s="369"/>
      <c r="AK420" s="369"/>
      <c r="AL420" s="369"/>
      <c r="AM420" s="369"/>
      <c r="AN420" s="369"/>
      <c r="AO420" s="369"/>
      <c r="AP420" s="369"/>
      <c r="AQ420" s="369"/>
      <c r="AR420" s="372"/>
      <c r="AS420" s="372"/>
      <c r="AT420" s="372"/>
      <c r="AU420" s="373"/>
      <c r="AV420" s="11"/>
      <c r="AW420" s="11"/>
      <c r="AX420" s="11"/>
      <c r="AY420" s="8"/>
      <c r="AZ420" s="8"/>
      <c r="BA420" s="8"/>
      <c r="BB420" s="8"/>
      <c r="BC420" s="11"/>
      <c r="BD420" s="11"/>
      <c r="BE420" s="11"/>
      <c r="BF420" s="11"/>
      <c r="BG420" s="11"/>
      <c r="BH420" s="11"/>
      <c r="BI420" s="11"/>
      <c r="BJ420" s="11"/>
      <c r="BK420" s="8"/>
      <c r="BL420" s="8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375"/>
      <c r="EQ420" s="376"/>
      <c r="ER420" s="376"/>
      <c r="ES420" s="376"/>
      <c r="ET420" s="376"/>
      <c r="EU420" s="376"/>
      <c r="EV420" s="376"/>
      <c r="EW420" s="376"/>
      <c r="EX420" s="376"/>
      <c r="EY420" s="376"/>
      <c r="EZ420" s="376"/>
      <c r="FA420" s="376"/>
      <c r="FB420" s="376"/>
      <c r="FC420" s="376"/>
      <c r="FD420" s="376"/>
      <c r="FE420" s="376"/>
      <c r="FF420" s="376"/>
      <c r="FG420" s="376"/>
      <c r="FH420" s="376"/>
      <c r="FI420" s="376"/>
      <c r="FJ420" s="376"/>
      <c r="FK420" s="376"/>
      <c r="FL420" s="376"/>
      <c r="FM420" s="376"/>
      <c r="FN420" s="376"/>
      <c r="FO420" s="376"/>
      <c r="FP420" s="376"/>
      <c r="FQ420" s="376"/>
      <c r="FR420" s="376"/>
      <c r="FS420" s="376"/>
      <c r="FT420" s="376"/>
      <c r="FU420" s="376"/>
      <c r="FV420" s="376"/>
      <c r="FW420" s="376"/>
      <c r="FX420" s="376"/>
      <c r="FY420" s="376"/>
      <c r="FZ420" s="376"/>
      <c r="GA420" s="376"/>
      <c r="GB420" s="376"/>
      <c r="GC420" s="376"/>
      <c r="GD420" s="376"/>
      <c r="GE420" s="376"/>
      <c r="GF420" s="376"/>
      <c r="GG420" s="376"/>
      <c r="GH420" s="376"/>
      <c r="GI420" s="376"/>
      <c r="GJ420" s="376"/>
      <c r="GK420" s="376"/>
      <c r="GL420" s="376"/>
      <c r="GM420" s="376"/>
      <c r="GN420" s="376"/>
      <c r="GO420" s="376"/>
      <c r="GP420" s="376"/>
      <c r="GQ420" s="376"/>
      <c r="GR420" s="376"/>
      <c r="GS420" s="376"/>
      <c r="GT420" s="376"/>
      <c r="GU420" s="376"/>
      <c r="GV420" s="376"/>
      <c r="GW420" s="376"/>
      <c r="GX420" s="376"/>
      <c r="GY420" s="376"/>
      <c r="GZ420" s="376"/>
      <c r="HA420" s="376"/>
      <c r="HB420" s="376"/>
      <c r="HC420" s="376"/>
      <c r="HD420" s="376"/>
      <c r="HE420" s="376"/>
      <c r="HF420" s="376"/>
      <c r="HG420" s="376"/>
      <c r="HH420" s="376"/>
      <c r="HI420" s="376"/>
      <c r="HJ420" s="376"/>
      <c r="HK420" s="376"/>
      <c r="HL420" s="376"/>
      <c r="HM420" s="376"/>
      <c r="HN420" s="376"/>
      <c r="HO420" s="376"/>
      <c r="HP420" s="376"/>
      <c r="HQ420" s="376"/>
      <c r="HR420" s="376"/>
      <c r="HS420" s="376"/>
      <c r="HT420" s="376"/>
      <c r="HU420" s="376"/>
      <c r="HV420" s="376"/>
      <c r="HW420" s="376"/>
      <c r="HX420" s="376"/>
      <c r="HY420" s="376"/>
      <c r="HZ420" s="376"/>
      <c r="IA420" s="376"/>
      <c r="IB420" s="376"/>
      <c r="IC420" s="376"/>
      <c r="ID420" s="376"/>
      <c r="IE420" s="376"/>
      <c r="IF420" s="376"/>
      <c r="IG420" s="376"/>
      <c r="IH420" s="376"/>
      <c r="II420" s="376"/>
      <c r="IJ420" s="376"/>
    </row>
    <row r="421" spans="1:244" s="377" customFormat="1" ht="15" customHeight="1" x14ac:dyDescent="0.4">
      <c r="A421" s="410"/>
      <c r="B421" s="371"/>
      <c r="C421" s="354"/>
      <c r="D421" s="355"/>
      <c r="E421" s="374"/>
      <c r="F421" s="374"/>
      <c r="G421" s="374"/>
      <c r="H421" s="374"/>
      <c r="I421" s="374"/>
      <c r="J421" s="374"/>
      <c r="K421" s="374"/>
      <c r="L421" s="374"/>
      <c r="M421" s="374"/>
      <c r="N421" s="374"/>
      <c r="O421" s="374"/>
      <c r="P421" s="374"/>
      <c r="Q421" s="374"/>
      <c r="R421" s="374"/>
      <c r="S421" s="374"/>
      <c r="T421" s="374"/>
      <c r="U421" s="374"/>
      <c r="V421" s="374"/>
      <c r="W421" s="374"/>
      <c r="X421" s="369"/>
      <c r="Y421" s="369"/>
      <c r="Z421" s="369"/>
      <c r="AA421" s="369"/>
      <c r="AB421" s="369"/>
      <c r="AC421" s="369"/>
      <c r="AD421" s="369"/>
      <c r="AE421" s="369"/>
      <c r="AF421" s="369"/>
      <c r="AG421" s="369"/>
      <c r="AH421" s="369"/>
      <c r="AI421" s="369"/>
      <c r="AJ421" s="369"/>
      <c r="AK421" s="369"/>
      <c r="AL421" s="369"/>
      <c r="AM421" s="369"/>
      <c r="AN421" s="369"/>
      <c r="AO421" s="369"/>
      <c r="AP421" s="369"/>
      <c r="AQ421" s="369"/>
      <c r="AR421" s="372"/>
      <c r="AS421" s="372"/>
      <c r="AT421" s="372"/>
      <c r="AU421" s="373"/>
      <c r="AV421" s="11"/>
      <c r="AW421" s="11"/>
      <c r="AX421" s="11"/>
      <c r="AY421" s="8"/>
      <c r="AZ421" s="8"/>
      <c r="BA421" s="8"/>
      <c r="BB421" s="8"/>
      <c r="BC421" s="11"/>
      <c r="BD421" s="11"/>
      <c r="BE421" s="11"/>
      <c r="BF421" s="11"/>
      <c r="BG421" s="11"/>
      <c r="BH421" s="11"/>
      <c r="BI421" s="11"/>
      <c r="BJ421" s="11"/>
      <c r="BK421" s="8"/>
      <c r="BL421" s="8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375"/>
      <c r="EQ421" s="376"/>
      <c r="ER421" s="376"/>
      <c r="ES421" s="376"/>
      <c r="ET421" s="376"/>
      <c r="EU421" s="376"/>
      <c r="EV421" s="376"/>
      <c r="EW421" s="376"/>
      <c r="EX421" s="376"/>
      <c r="EY421" s="376"/>
      <c r="EZ421" s="376"/>
      <c r="FA421" s="376"/>
      <c r="FB421" s="376"/>
      <c r="FC421" s="376"/>
      <c r="FD421" s="376"/>
      <c r="FE421" s="376"/>
      <c r="FF421" s="376"/>
      <c r="FG421" s="376"/>
      <c r="FH421" s="376"/>
      <c r="FI421" s="376"/>
      <c r="FJ421" s="376"/>
      <c r="FK421" s="376"/>
      <c r="FL421" s="376"/>
      <c r="FM421" s="376"/>
      <c r="FN421" s="376"/>
      <c r="FO421" s="376"/>
      <c r="FP421" s="376"/>
      <c r="FQ421" s="376"/>
      <c r="FR421" s="376"/>
      <c r="FS421" s="376"/>
      <c r="FT421" s="376"/>
      <c r="FU421" s="376"/>
      <c r="FV421" s="376"/>
      <c r="FW421" s="376"/>
      <c r="FX421" s="376"/>
      <c r="FY421" s="376"/>
      <c r="FZ421" s="376"/>
      <c r="GA421" s="376"/>
      <c r="GB421" s="376"/>
      <c r="GC421" s="376"/>
      <c r="GD421" s="376"/>
      <c r="GE421" s="376"/>
      <c r="GF421" s="376"/>
      <c r="GG421" s="376"/>
      <c r="GH421" s="376"/>
      <c r="GI421" s="376"/>
      <c r="GJ421" s="376"/>
      <c r="GK421" s="376"/>
      <c r="GL421" s="376"/>
      <c r="GM421" s="376"/>
      <c r="GN421" s="376"/>
      <c r="GO421" s="376"/>
      <c r="GP421" s="376"/>
      <c r="GQ421" s="376"/>
      <c r="GR421" s="376"/>
      <c r="GS421" s="376"/>
      <c r="GT421" s="376"/>
      <c r="GU421" s="376"/>
      <c r="GV421" s="376"/>
      <c r="GW421" s="376"/>
      <c r="GX421" s="376"/>
      <c r="GY421" s="376"/>
      <c r="GZ421" s="376"/>
      <c r="HA421" s="376"/>
      <c r="HB421" s="376"/>
      <c r="HC421" s="376"/>
      <c r="HD421" s="376"/>
      <c r="HE421" s="376"/>
      <c r="HF421" s="376"/>
      <c r="HG421" s="376"/>
      <c r="HH421" s="376"/>
      <c r="HI421" s="376"/>
      <c r="HJ421" s="376"/>
      <c r="HK421" s="376"/>
      <c r="HL421" s="376"/>
      <c r="HM421" s="376"/>
      <c r="HN421" s="376"/>
      <c r="HO421" s="376"/>
      <c r="HP421" s="376"/>
      <c r="HQ421" s="376"/>
      <c r="HR421" s="376"/>
      <c r="HS421" s="376"/>
      <c r="HT421" s="376"/>
      <c r="HU421" s="376"/>
      <c r="HV421" s="376"/>
      <c r="HW421" s="376"/>
      <c r="HX421" s="376"/>
      <c r="HY421" s="376"/>
      <c r="HZ421" s="376"/>
      <c r="IA421" s="376"/>
      <c r="IB421" s="376"/>
      <c r="IC421" s="376"/>
      <c r="ID421" s="376"/>
      <c r="IE421" s="376"/>
      <c r="IF421" s="376"/>
      <c r="IG421" s="376"/>
      <c r="IH421" s="376"/>
      <c r="II421" s="376"/>
      <c r="IJ421" s="376"/>
    </row>
    <row r="422" spans="1:244" s="377" customFormat="1" ht="15" customHeight="1" x14ac:dyDescent="0.4">
      <c r="A422" s="410"/>
      <c r="B422" s="371"/>
      <c r="C422" s="354"/>
      <c r="D422" s="355"/>
      <c r="E422" s="374"/>
      <c r="F422" s="374"/>
      <c r="G422" s="374"/>
      <c r="H422" s="374"/>
      <c r="I422" s="374"/>
      <c r="J422" s="374"/>
      <c r="K422" s="374"/>
      <c r="L422" s="374"/>
      <c r="M422" s="374"/>
      <c r="N422" s="374"/>
      <c r="O422" s="374"/>
      <c r="P422" s="374"/>
      <c r="Q422" s="374"/>
      <c r="R422" s="374"/>
      <c r="S422" s="374"/>
      <c r="T422" s="374"/>
      <c r="U422" s="374"/>
      <c r="V422" s="374"/>
      <c r="W422" s="374"/>
      <c r="X422" s="369"/>
      <c r="Y422" s="369"/>
      <c r="Z422" s="369"/>
      <c r="AA422" s="369"/>
      <c r="AB422" s="369"/>
      <c r="AC422" s="369"/>
      <c r="AD422" s="369"/>
      <c r="AE422" s="369"/>
      <c r="AF422" s="369"/>
      <c r="AG422" s="369"/>
      <c r="AH422" s="369"/>
      <c r="AI422" s="369"/>
      <c r="AJ422" s="369"/>
      <c r="AK422" s="369"/>
      <c r="AL422" s="369"/>
      <c r="AM422" s="369"/>
      <c r="AN422" s="369"/>
      <c r="AO422" s="369"/>
      <c r="AP422" s="369"/>
      <c r="AQ422" s="369"/>
      <c r="AR422" s="372"/>
      <c r="AS422" s="372"/>
      <c r="AT422" s="372"/>
      <c r="AU422" s="373"/>
      <c r="AV422" s="11"/>
      <c r="AW422" s="11"/>
      <c r="AX422" s="11"/>
      <c r="AY422" s="8"/>
      <c r="AZ422" s="8"/>
      <c r="BA422" s="8"/>
      <c r="BB422" s="8"/>
      <c r="BC422" s="11"/>
      <c r="BD422" s="11"/>
      <c r="BE422" s="11"/>
      <c r="BF422" s="11"/>
      <c r="BG422" s="11"/>
      <c r="BH422" s="11"/>
      <c r="BI422" s="11"/>
      <c r="BJ422" s="11"/>
      <c r="BK422" s="8"/>
      <c r="BL422" s="8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375"/>
      <c r="EQ422" s="376"/>
      <c r="ER422" s="376"/>
      <c r="ES422" s="376"/>
      <c r="ET422" s="376"/>
      <c r="EU422" s="376"/>
      <c r="EV422" s="376"/>
      <c r="EW422" s="376"/>
      <c r="EX422" s="376"/>
      <c r="EY422" s="376"/>
      <c r="EZ422" s="376"/>
      <c r="FA422" s="376"/>
      <c r="FB422" s="376"/>
      <c r="FC422" s="376"/>
      <c r="FD422" s="376"/>
      <c r="FE422" s="376"/>
      <c r="FF422" s="376"/>
      <c r="FG422" s="376"/>
      <c r="FH422" s="376"/>
      <c r="FI422" s="376"/>
      <c r="FJ422" s="376"/>
      <c r="FK422" s="376"/>
      <c r="FL422" s="376"/>
      <c r="FM422" s="376"/>
      <c r="FN422" s="376"/>
      <c r="FO422" s="376"/>
      <c r="FP422" s="376"/>
      <c r="FQ422" s="376"/>
      <c r="FR422" s="376"/>
      <c r="FS422" s="376"/>
      <c r="FT422" s="376"/>
      <c r="FU422" s="376"/>
      <c r="FV422" s="376"/>
      <c r="FW422" s="376"/>
      <c r="FX422" s="376"/>
      <c r="FY422" s="376"/>
      <c r="FZ422" s="376"/>
      <c r="GA422" s="376"/>
      <c r="GB422" s="376"/>
      <c r="GC422" s="376"/>
      <c r="GD422" s="376"/>
      <c r="GE422" s="376"/>
      <c r="GF422" s="376"/>
      <c r="GG422" s="376"/>
      <c r="GH422" s="376"/>
      <c r="GI422" s="376"/>
      <c r="GJ422" s="376"/>
      <c r="GK422" s="376"/>
      <c r="GL422" s="376"/>
      <c r="GM422" s="376"/>
      <c r="GN422" s="376"/>
      <c r="GO422" s="376"/>
      <c r="GP422" s="376"/>
      <c r="GQ422" s="376"/>
      <c r="GR422" s="376"/>
      <c r="GS422" s="376"/>
      <c r="GT422" s="376"/>
      <c r="GU422" s="376"/>
      <c r="GV422" s="376"/>
      <c r="GW422" s="376"/>
      <c r="GX422" s="376"/>
      <c r="GY422" s="376"/>
      <c r="GZ422" s="376"/>
      <c r="HA422" s="376"/>
      <c r="HB422" s="376"/>
      <c r="HC422" s="376"/>
      <c r="HD422" s="376"/>
      <c r="HE422" s="376"/>
      <c r="HF422" s="376"/>
      <c r="HG422" s="376"/>
      <c r="HH422" s="376"/>
      <c r="HI422" s="376"/>
      <c r="HJ422" s="376"/>
      <c r="HK422" s="376"/>
      <c r="HL422" s="376"/>
      <c r="HM422" s="376"/>
      <c r="HN422" s="376"/>
      <c r="HO422" s="376"/>
      <c r="HP422" s="376"/>
      <c r="HQ422" s="376"/>
      <c r="HR422" s="376"/>
      <c r="HS422" s="376"/>
      <c r="HT422" s="376"/>
      <c r="HU422" s="376"/>
      <c r="HV422" s="376"/>
      <c r="HW422" s="376"/>
      <c r="HX422" s="376"/>
      <c r="HY422" s="376"/>
      <c r="HZ422" s="376"/>
      <c r="IA422" s="376"/>
      <c r="IB422" s="376"/>
      <c r="IC422" s="376"/>
      <c r="ID422" s="376"/>
      <c r="IE422" s="376"/>
      <c r="IF422" s="376"/>
      <c r="IG422" s="376"/>
      <c r="IH422" s="376"/>
      <c r="II422" s="376"/>
      <c r="IJ422" s="376"/>
    </row>
    <row r="423" spans="1:244" s="377" customFormat="1" ht="15" customHeight="1" x14ac:dyDescent="0.4">
      <c r="A423" s="410"/>
      <c r="B423" s="371"/>
      <c r="C423" s="354"/>
      <c r="D423" s="355"/>
      <c r="E423" s="374"/>
      <c r="F423" s="374"/>
      <c r="G423" s="374"/>
      <c r="H423" s="374"/>
      <c r="I423" s="374"/>
      <c r="J423" s="374"/>
      <c r="K423" s="374"/>
      <c r="L423" s="374"/>
      <c r="M423" s="374"/>
      <c r="N423" s="374"/>
      <c r="O423" s="374"/>
      <c r="P423" s="374"/>
      <c r="Q423" s="374"/>
      <c r="R423" s="374"/>
      <c r="S423" s="374"/>
      <c r="T423" s="374"/>
      <c r="U423" s="374"/>
      <c r="V423" s="374"/>
      <c r="W423" s="374"/>
      <c r="X423" s="369"/>
      <c r="Y423" s="369"/>
      <c r="Z423" s="369"/>
      <c r="AA423" s="369"/>
      <c r="AB423" s="369"/>
      <c r="AC423" s="369"/>
      <c r="AD423" s="369"/>
      <c r="AE423" s="369"/>
      <c r="AF423" s="369"/>
      <c r="AG423" s="369"/>
      <c r="AH423" s="369"/>
      <c r="AI423" s="369"/>
      <c r="AJ423" s="369"/>
      <c r="AK423" s="369"/>
      <c r="AL423" s="369"/>
      <c r="AM423" s="369"/>
      <c r="AN423" s="369"/>
      <c r="AO423" s="369"/>
      <c r="AP423" s="369"/>
      <c r="AQ423" s="369"/>
      <c r="AR423" s="372"/>
      <c r="AS423" s="372"/>
      <c r="AT423" s="372"/>
      <c r="AU423" s="373"/>
      <c r="AV423" s="11"/>
      <c r="AW423" s="11"/>
      <c r="AX423" s="11"/>
      <c r="AY423" s="8"/>
      <c r="AZ423" s="8"/>
      <c r="BA423" s="8"/>
      <c r="BB423" s="8"/>
      <c r="BC423" s="11"/>
      <c r="BD423" s="11"/>
      <c r="BE423" s="11"/>
      <c r="BF423" s="11"/>
      <c r="BG423" s="11"/>
      <c r="BH423" s="11"/>
      <c r="BI423" s="11"/>
      <c r="BJ423" s="11"/>
      <c r="BK423" s="8"/>
      <c r="BL423" s="8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375"/>
      <c r="EQ423" s="376"/>
      <c r="ER423" s="376"/>
      <c r="ES423" s="376"/>
      <c r="ET423" s="376"/>
      <c r="EU423" s="376"/>
      <c r="EV423" s="376"/>
      <c r="EW423" s="376"/>
      <c r="EX423" s="376"/>
      <c r="EY423" s="376"/>
      <c r="EZ423" s="376"/>
      <c r="FA423" s="376"/>
      <c r="FB423" s="376"/>
      <c r="FC423" s="376"/>
      <c r="FD423" s="376"/>
      <c r="FE423" s="376"/>
      <c r="FF423" s="376"/>
      <c r="FG423" s="376"/>
      <c r="FH423" s="376"/>
      <c r="FI423" s="376"/>
      <c r="FJ423" s="376"/>
      <c r="FK423" s="376"/>
      <c r="FL423" s="376"/>
      <c r="FM423" s="376"/>
      <c r="FN423" s="376"/>
      <c r="FO423" s="376"/>
      <c r="FP423" s="376"/>
      <c r="FQ423" s="376"/>
      <c r="FR423" s="376"/>
      <c r="FS423" s="376"/>
      <c r="FT423" s="376"/>
      <c r="FU423" s="376"/>
      <c r="FV423" s="376"/>
      <c r="FW423" s="376"/>
      <c r="FX423" s="376"/>
      <c r="FY423" s="376"/>
      <c r="FZ423" s="376"/>
      <c r="GA423" s="376"/>
      <c r="GB423" s="376"/>
      <c r="GC423" s="376"/>
      <c r="GD423" s="376"/>
      <c r="GE423" s="376"/>
      <c r="GF423" s="376"/>
      <c r="GG423" s="376"/>
      <c r="GH423" s="376"/>
      <c r="GI423" s="376"/>
      <c r="GJ423" s="376"/>
      <c r="GK423" s="376"/>
      <c r="GL423" s="376"/>
      <c r="GM423" s="376"/>
      <c r="GN423" s="376"/>
      <c r="GO423" s="376"/>
      <c r="GP423" s="376"/>
      <c r="GQ423" s="376"/>
      <c r="GR423" s="376"/>
      <c r="GS423" s="376"/>
      <c r="GT423" s="376"/>
      <c r="GU423" s="376"/>
      <c r="GV423" s="376"/>
      <c r="GW423" s="376"/>
      <c r="GX423" s="376"/>
      <c r="GY423" s="376"/>
      <c r="GZ423" s="376"/>
      <c r="HA423" s="376"/>
      <c r="HB423" s="376"/>
      <c r="HC423" s="376"/>
      <c r="HD423" s="376"/>
      <c r="HE423" s="376"/>
      <c r="HF423" s="376"/>
      <c r="HG423" s="376"/>
      <c r="HH423" s="376"/>
      <c r="HI423" s="376"/>
      <c r="HJ423" s="376"/>
      <c r="HK423" s="376"/>
      <c r="HL423" s="376"/>
      <c r="HM423" s="376"/>
      <c r="HN423" s="376"/>
      <c r="HO423" s="376"/>
      <c r="HP423" s="376"/>
      <c r="HQ423" s="376"/>
      <c r="HR423" s="376"/>
      <c r="HS423" s="376"/>
      <c r="HT423" s="376"/>
      <c r="HU423" s="376"/>
      <c r="HV423" s="376"/>
      <c r="HW423" s="376"/>
      <c r="HX423" s="376"/>
      <c r="HY423" s="376"/>
      <c r="HZ423" s="376"/>
      <c r="IA423" s="376"/>
      <c r="IB423" s="376"/>
      <c r="IC423" s="376"/>
      <c r="ID423" s="376"/>
      <c r="IE423" s="376"/>
      <c r="IF423" s="376"/>
      <c r="IG423" s="376"/>
      <c r="IH423" s="376"/>
      <c r="II423" s="376"/>
      <c r="IJ423" s="376"/>
    </row>
    <row r="424" spans="1:244" s="377" customFormat="1" ht="15" customHeight="1" x14ac:dyDescent="0.4">
      <c r="A424" s="410"/>
      <c r="B424" s="371"/>
      <c r="C424" s="354"/>
      <c r="D424" s="355"/>
      <c r="E424" s="374"/>
      <c r="F424" s="374"/>
      <c r="G424" s="374"/>
      <c r="H424" s="374"/>
      <c r="I424" s="374"/>
      <c r="J424" s="374"/>
      <c r="K424" s="374"/>
      <c r="L424" s="374"/>
      <c r="M424" s="374"/>
      <c r="N424" s="374"/>
      <c r="O424" s="374"/>
      <c r="P424" s="374"/>
      <c r="Q424" s="374"/>
      <c r="R424" s="374"/>
      <c r="S424" s="374"/>
      <c r="T424" s="374"/>
      <c r="U424" s="374"/>
      <c r="V424" s="374"/>
      <c r="W424" s="374"/>
      <c r="X424" s="369"/>
      <c r="Y424" s="369"/>
      <c r="Z424" s="369"/>
      <c r="AA424" s="369"/>
      <c r="AB424" s="369"/>
      <c r="AC424" s="369"/>
      <c r="AD424" s="369"/>
      <c r="AE424" s="369"/>
      <c r="AF424" s="369"/>
      <c r="AG424" s="369"/>
      <c r="AH424" s="369"/>
      <c r="AI424" s="369"/>
      <c r="AJ424" s="369"/>
      <c r="AK424" s="369"/>
      <c r="AL424" s="369"/>
      <c r="AM424" s="369"/>
      <c r="AN424" s="369"/>
      <c r="AO424" s="369"/>
      <c r="AP424" s="369"/>
      <c r="AQ424" s="369"/>
      <c r="AR424" s="372"/>
      <c r="AS424" s="372"/>
      <c r="AT424" s="372"/>
      <c r="AU424" s="373"/>
      <c r="AV424" s="11"/>
      <c r="AW424" s="11"/>
      <c r="AX424" s="11"/>
      <c r="AY424" s="8"/>
      <c r="AZ424" s="8"/>
      <c r="BA424" s="8"/>
      <c r="BB424" s="8"/>
      <c r="BC424" s="11"/>
      <c r="BD424" s="11"/>
      <c r="BE424" s="11"/>
      <c r="BF424" s="11"/>
      <c r="BG424" s="11"/>
      <c r="BH424" s="11"/>
      <c r="BI424" s="11"/>
      <c r="BJ424" s="11"/>
      <c r="BK424" s="8"/>
      <c r="BL424" s="8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375"/>
      <c r="EQ424" s="376"/>
      <c r="ER424" s="376"/>
      <c r="ES424" s="376"/>
      <c r="ET424" s="376"/>
      <c r="EU424" s="376"/>
      <c r="EV424" s="376"/>
      <c r="EW424" s="376"/>
      <c r="EX424" s="376"/>
      <c r="EY424" s="376"/>
      <c r="EZ424" s="376"/>
      <c r="FA424" s="376"/>
      <c r="FB424" s="376"/>
      <c r="FC424" s="376"/>
      <c r="FD424" s="376"/>
      <c r="FE424" s="376"/>
      <c r="FF424" s="376"/>
      <c r="FG424" s="376"/>
      <c r="FH424" s="376"/>
      <c r="FI424" s="376"/>
      <c r="FJ424" s="376"/>
      <c r="FK424" s="376"/>
      <c r="FL424" s="376"/>
      <c r="FM424" s="376"/>
      <c r="FN424" s="376"/>
      <c r="FO424" s="376"/>
      <c r="FP424" s="376"/>
      <c r="FQ424" s="376"/>
      <c r="FR424" s="376"/>
      <c r="FS424" s="376"/>
      <c r="FT424" s="376"/>
      <c r="FU424" s="376"/>
      <c r="FV424" s="376"/>
      <c r="FW424" s="376"/>
      <c r="FX424" s="376"/>
      <c r="FY424" s="376"/>
      <c r="FZ424" s="376"/>
      <c r="GA424" s="376"/>
      <c r="GB424" s="376"/>
      <c r="GC424" s="376"/>
      <c r="GD424" s="376"/>
      <c r="GE424" s="376"/>
      <c r="GF424" s="376"/>
      <c r="GG424" s="376"/>
      <c r="GH424" s="376"/>
      <c r="GI424" s="376"/>
      <c r="GJ424" s="376"/>
      <c r="GK424" s="376"/>
      <c r="GL424" s="376"/>
      <c r="GM424" s="376"/>
      <c r="GN424" s="376"/>
      <c r="GO424" s="376"/>
      <c r="GP424" s="376"/>
      <c r="GQ424" s="376"/>
      <c r="GR424" s="376"/>
      <c r="GS424" s="376"/>
      <c r="GT424" s="376"/>
      <c r="GU424" s="376"/>
      <c r="GV424" s="376"/>
      <c r="GW424" s="376"/>
      <c r="GX424" s="376"/>
      <c r="GY424" s="376"/>
      <c r="GZ424" s="376"/>
      <c r="HA424" s="376"/>
      <c r="HB424" s="376"/>
      <c r="HC424" s="376"/>
      <c r="HD424" s="376"/>
      <c r="HE424" s="376"/>
      <c r="HF424" s="376"/>
      <c r="HG424" s="376"/>
      <c r="HH424" s="376"/>
      <c r="HI424" s="376"/>
      <c r="HJ424" s="376"/>
      <c r="HK424" s="376"/>
      <c r="HL424" s="376"/>
      <c r="HM424" s="376"/>
      <c r="HN424" s="376"/>
      <c r="HO424" s="376"/>
      <c r="HP424" s="376"/>
      <c r="HQ424" s="376"/>
      <c r="HR424" s="376"/>
      <c r="HS424" s="376"/>
      <c r="HT424" s="376"/>
      <c r="HU424" s="376"/>
      <c r="HV424" s="376"/>
      <c r="HW424" s="376"/>
      <c r="HX424" s="376"/>
      <c r="HY424" s="376"/>
      <c r="HZ424" s="376"/>
      <c r="IA424" s="376"/>
      <c r="IB424" s="376"/>
      <c r="IC424" s="376"/>
      <c r="ID424" s="376"/>
      <c r="IE424" s="376"/>
      <c r="IF424" s="376"/>
      <c r="IG424" s="376"/>
      <c r="IH424" s="376"/>
      <c r="II424" s="376"/>
      <c r="IJ424" s="376"/>
    </row>
    <row r="425" spans="1:244" s="377" customFormat="1" ht="15" customHeight="1" x14ac:dyDescent="0.4">
      <c r="A425" s="410"/>
      <c r="B425" s="371"/>
      <c r="C425" s="354"/>
      <c r="D425" s="355"/>
      <c r="E425" s="374"/>
      <c r="F425" s="374"/>
      <c r="G425" s="374"/>
      <c r="H425" s="374"/>
      <c r="I425" s="374"/>
      <c r="J425" s="374"/>
      <c r="K425" s="374"/>
      <c r="L425" s="374"/>
      <c r="M425" s="374"/>
      <c r="N425" s="374"/>
      <c r="O425" s="374"/>
      <c r="P425" s="374"/>
      <c r="Q425" s="374"/>
      <c r="R425" s="374"/>
      <c r="S425" s="374"/>
      <c r="T425" s="374"/>
      <c r="U425" s="374"/>
      <c r="V425" s="374"/>
      <c r="W425" s="374"/>
      <c r="X425" s="369"/>
      <c r="Y425" s="369"/>
      <c r="Z425" s="369"/>
      <c r="AA425" s="369"/>
      <c r="AB425" s="369"/>
      <c r="AC425" s="369"/>
      <c r="AD425" s="369"/>
      <c r="AE425" s="369"/>
      <c r="AF425" s="369"/>
      <c r="AG425" s="369"/>
      <c r="AH425" s="369"/>
      <c r="AI425" s="369"/>
      <c r="AJ425" s="369"/>
      <c r="AK425" s="369"/>
      <c r="AL425" s="369"/>
      <c r="AM425" s="369"/>
      <c r="AN425" s="369"/>
      <c r="AO425" s="369"/>
      <c r="AP425" s="369"/>
      <c r="AQ425" s="369"/>
      <c r="AR425" s="372"/>
      <c r="AS425" s="372"/>
      <c r="AT425" s="372"/>
      <c r="AU425" s="373"/>
      <c r="AV425" s="11"/>
      <c r="AW425" s="11"/>
      <c r="AX425" s="11"/>
      <c r="AY425" s="8"/>
      <c r="AZ425" s="8"/>
      <c r="BA425" s="8"/>
      <c r="BB425" s="8"/>
      <c r="BC425" s="11"/>
      <c r="BD425" s="11"/>
      <c r="BE425" s="11"/>
      <c r="BF425" s="11"/>
      <c r="BG425" s="11"/>
      <c r="BH425" s="11"/>
      <c r="BI425" s="11"/>
      <c r="BJ425" s="11"/>
      <c r="BK425" s="8"/>
      <c r="BL425" s="8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375"/>
      <c r="EQ425" s="376"/>
      <c r="ER425" s="376"/>
      <c r="ES425" s="376"/>
      <c r="ET425" s="376"/>
      <c r="EU425" s="376"/>
      <c r="EV425" s="376"/>
      <c r="EW425" s="376"/>
      <c r="EX425" s="376"/>
      <c r="EY425" s="376"/>
      <c r="EZ425" s="376"/>
      <c r="FA425" s="376"/>
      <c r="FB425" s="376"/>
      <c r="FC425" s="376"/>
      <c r="FD425" s="376"/>
      <c r="FE425" s="376"/>
      <c r="FF425" s="376"/>
      <c r="FG425" s="376"/>
      <c r="FH425" s="376"/>
      <c r="FI425" s="376"/>
      <c r="FJ425" s="376"/>
      <c r="FK425" s="376"/>
      <c r="FL425" s="376"/>
      <c r="FM425" s="376"/>
      <c r="FN425" s="376"/>
      <c r="FO425" s="376"/>
      <c r="FP425" s="376"/>
      <c r="FQ425" s="376"/>
      <c r="FR425" s="376"/>
      <c r="FS425" s="376"/>
      <c r="FT425" s="376"/>
      <c r="FU425" s="376"/>
      <c r="FV425" s="376"/>
      <c r="FW425" s="376"/>
      <c r="FX425" s="376"/>
      <c r="FY425" s="376"/>
      <c r="FZ425" s="376"/>
      <c r="GA425" s="376"/>
      <c r="GB425" s="376"/>
      <c r="GC425" s="376"/>
      <c r="GD425" s="376"/>
      <c r="GE425" s="376"/>
      <c r="GF425" s="376"/>
      <c r="GG425" s="376"/>
      <c r="GH425" s="376"/>
      <c r="GI425" s="376"/>
      <c r="GJ425" s="376"/>
      <c r="GK425" s="376"/>
      <c r="GL425" s="376"/>
      <c r="GM425" s="376"/>
      <c r="GN425" s="376"/>
      <c r="GO425" s="376"/>
      <c r="GP425" s="376"/>
      <c r="GQ425" s="376"/>
      <c r="GR425" s="376"/>
      <c r="GS425" s="376"/>
      <c r="GT425" s="376"/>
      <c r="GU425" s="376"/>
      <c r="GV425" s="376"/>
      <c r="GW425" s="376"/>
      <c r="GX425" s="376"/>
      <c r="GY425" s="376"/>
      <c r="GZ425" s="376"/>
      <c r="HA425" s="376"/>
      <c r="HB425" s="376"/>
      <c r="HC425" s="376"/>
      <c r="HD425" s="376"/>
      <c r="HE425" s="376"/>
      <c r="HF425" s="376"/>
      <c r="HG425" s="376"/>
      <c r="HH425" s="376"/>
      <c r="HI425" s="376"/>
      <c r="HJ425" s="376"/>
      <c r="HK425" s="376"/>
      <c r="HL425" s="376"/>
      <c r="HM425" s="376"/>
      <c r="HN425" s="376"/>
      <c r="HO425" s="376"/>
      <c r="HP425" s="376"/>
      <c r="HQ425" s="376"/>
      <c r="HR425" s="376"/>
      <c r="HS425" s="376"/>
      <c r="HT425" s="376"/>
      <c r="HU425" s="376"/>
      <c r="HV425" s="376"/>
      <c r="HW425" s="376"/>
      <c r="HX425" s="376"/>
      <c r="HY425" s="376"/>
      <c r="HZ425" s="376"/>
      <c r="IA425" s="376"/>
      <c r="IB425" s="376"/>
      <c r="IC425" s="376"/>
      <c r="ID425" s="376"/>
      <c r="IE425" s="376"/>
      <c r="IF425" s="376"/>
      <c r="IG425" s="376"/>
      <c r="IH425" s="376"/>
      <c r="II425" s="376"/>
      <c r="IJ425" s="376"/>
    </row>
    <row r="426" spans="1:244" s="377" customFormat="1" ht="15" customHeight="1" x14ac:dyDescent="0.4">
      <c r="A426" s="410"/>
      <c r="B426" s="371"/>
      <c r="C426" s="354"/>
      <c r="D426" s="355"/>
      <c r="E426" s="374"/>
      <c r="F426" s="374"/>
      <c r="G426" s="374"/>
      <c r="H426" s="374"/>
      <c r="I426" s="374"/>
      <c r="J426" s="374"/>
      <c r="K426" s="374"/>
      <c r="L426" s="374"/>
      <c r="M426" s="374"/>
      <c r="N426" s="374"/>
      <c r="O426" s="374"/>
      <c r="P426" s="374"/>
      <c r="Q426" s="374"/>
      <c r="R426" s="374"/>
      <c r="S426" s="374"/>
      <c r="T426" s="374"/>
      <c r="U426" s="374"/>
      <c r="V426" s="374"/>
      <c r="W426" s="374"/>
      <c r="X426" s="369"/>
      <c r="Y426" s="369"/>
      <c r="Z426" s="369"/>
      <c r="AA426" s="369"/>
      <c r="AB426" s="369"/>
      <c r="AC426" s="369"/>
      <c r="AD426" s="369"/>
      <c r="AE426" s="369"/>
      <c r="AF426" s="369"/>
      <c r="AG426" s="369"/>
      <c r="AH426" s="369"/>
      <c r="AI426" s="369"/>
      <c r="AJ426" s="369"/>
      <c r="AK426" s="369"/>
      <c r="AL426" s="369"/>
      <c r="AM426" s="369"/>
      <c r="AN426" s="369"/>
      <c r="AO426" s="369"/>
      <c r="AP426" s="369"/>
      <c r="AQ426" s="369"/>
      <c r="AR426" s="372"/>
      <c r="AS426" s="372"/>
      <c r="AT426" s="372"/>
      <c r="AU426" s="373"/>
      <c r="AV426" s="11"/>
      <c r="AW426" s="11"/>
      <c r="AX426" s="11"/>
      <c r="AY426" s="8"/>
      <c r="AZ426" s="8"/>
      <c r="BA426" s="8"/>
      <c r="BB426" s="8"/>
      <c r="BC426" s="11"/>
      <c r="BD426" s="11"/>
      <c r="BE426" s="11"/>
      <c r="BF426" s="11"/>
      <c r="BG426" s="11"/>
      <c r="BH426" s="11"/>
      <c r="BI426" s="11"/>
      <c r="BJ426" s="11"/>
      <c r="BK426" s="8"/>
      <c r="BL426" s="8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375"/>
      <c r="EQ426" s="376"/>
      <c r="ER426" s="376"/>
      <c r="ES426" s="376"/>
      <c r="ET426" s="376"/>
      <c r="EU426" s="376"/>
      <c r="EV426" s="376"/>
      <c r="EW426" s="376"/>
      <c r="EX426" s="376"/>
      <c r="EY426" s="376"/>
      <c r="EZ426" s="376"/>
      <c r="FA426" s="376"/>
      <c r="FB426" s="376"/>
      <c r="FC426" s="376"/>
      <c r="FD426" s="376"/>
      <c r="FE426" s="376"/>
      <c r="FF426" s="376"/>
      <c r="FG426" s="376"/>
      <c r="FH426" s="376"/>
      <c r="FI426" s="376"/>
      <c r="FJ426" s="376"/>
      <c r="FK426" s="376"/>
      <c r="FL426" s="376"/>
      <c r="FM426" s="376"/>
      <c r="FN426" s="376"/>
      <c r="FO426" s="376"/>
      <c r="FP426" s="376"/>
      <c r="FQ426" s="376"/>
      <c r="FR426" s="376"/>
      <c r="FS426" s="376"/>
      <c r="FT426" s="376"/>
      <c r="FU426" s="376"/>
      <c r="FV426" s="376"/>
      <c r="FW426" s="376"/>
      <c r="FX426" s="376"/>
      <c r="FY426" s="376"/>
      <c r="FZ426" s="376"/>
      <c r="GA426" s="376"/>
      <c r="GB426" s="376"/>
      <c r="GC426" s="376"/>
      <c r="GD426" s="376"/>
      <c r="GE426" s="376"/>
      <c r="GF426" s="376"/>
      <c r="GG426" s="376"/>
      <c r="GH426" s="376"/>
      <c r="GI426" s="376"/>
      <c r="GJ426" s="376"/>
      <c r="GK426" s="376"/>
      <c r="GL426" s="376"/>
      <c r="GM426" s="376"/>
      <c r="GN426" s="376"/>
      <c r="GO426" s="376"/>
      <c r="GP426" s="376"/>
      <c r="GQ426" s="376"/>
      <c r="GR426" s="376"/>
      <c r="GS426" s="376"/>
      <c r="GT426" s="376"/>
      <c r="GU426" s="376"/>
      <c r="GV426" s="376"/>
      <c r="GW426" s="376"/>
      <c r="GX426" s="376"/>
      <c r="GY426" s="376"/>
      <c r="GZ426" s="376"/>
      <c r="HA426" s="376"/>
      <c r="HB426" s="376"/>
      <c r="HC426" s="376"/>
      <c r="HD426" s="376"/>
      <c r="HE426" s="376"/>
      <c r="HF426" s="376"/>
      <c r="HG426" s="376"/>
      <c r="HH426" s="376"/>
      <c r="HI426" s="376"/>
      <c r="HJ426" s="376"/>
      <c r="HK426" s="376"/>
      <c r="HL426" s="376"/>
      <c r="HM426" s="376"/>
      <c r="HN426" s="376"/>
      <c r="HO426" s="376"/>
      <c r="HP426" s="376"/>
      <c r="HQ426" s="376"/>
      <c r="HR426" s="376"/>
      <c r="HS426" s="376"/>
      <c r="HT426" s="376"/>
      <c r="HU426" s="376"/>
      <c r="HV426" s="376"/>
      <c r="HW426" s="376"/>
      <c r="HX426" s="376"/>
      <c r="HY426" s="376"/>
      <c r="HZ426" s="376"/>
      <c r="IA426" s="376"/>
      <c r="IB426" s="376"/>
      <c r="IC426" s="376"/>
      <c r="ID426" s="376"/>
      <c r="IE426" s="376"/>
      <c r="IF426" s="376"/>
      <c r="IG426" s="376"/>
      <c r="IH426" s="376"/>
      <c r="II426" s="376"/>
      <c r="IJ426" s="376"/>
    </row>
    <row r="427" spans="1:244" s="377" customFormat="1" ht="15" customHeight="1" x14ac:dyDescent="0.4">
      <c r="A427" s="410"/>
      <c r="B427" s="371"/>
      <c r="C427" s="354"/>
      <c r="D427" s="355"/>
      <c r="E427" s="374"/>
      <c r="F427" s="374"/>
      <c r="G427" s="374"/>
      <c r="H427" s="374"/>
      <c r="I427" s="374"/>
      <c r="J427" s="374"/>
      <c r="K427" s="374"/>
      <c r="L427" s="374"/>
      <c r="M427" s="374"/>
      <c r="N427" s="374"/>
      <c r="O427" s="374"/>
      <c r="P427" s="374"/>
      <c r="Q427" s="374"/>
      <c r="R427" s="374"/>
      <c r="S427" s="374"/>
      <c r="T427" s="374"/>
      <c r="U427" s="374"/>
      <c r="V427" s="374"/>
      <c r="W427" s="374"/>
      <c r="X427" s="369"/>
      <c r="Y427" s="369"/>
      <c r="Z427" s="369"/>
      <c r="AA427" s="369"/>
      <c r="AB427" s="369"/>
      <c r="AC427" s="369"/>
      <c r="AD427" s="369"/>
      <c r="AE427" s="369"/>
      <c r="AF427" s="369"/>
      <c r="AG427" s="369"/>
      <c r="AH427" s="369"/>
      <c r="AI427" s="369"/>
      <c r="AJ427" s="369"/>
      <c r="AK427" s="369"/>
      <c r="AL427" s="369"/>
      <c r="AM427" s="369"/>
      <c r="AN427" s="369"/>
      <c r="AO427" s="369"/>
      <c r="AP427" s="369"/>
      <c r="AQ427" s="369"/>
      <c r="AR427" s="372"/>
      <c r="AS427" s="372"/>
      <c r="AT427" s="372"/>
      <c r="AU427" s="373"/>
      <c r="AV427" s="11"/>
      <c r="AW427" s="11"/>
      <c r="AX427" s="11"/>
      <c r="AY427" s="8"/>
      <c r="AZ427" s="8"/>
      <c r="BA427" s="8"/>
      <c r="BB427" s="8"/>
      <c r="BC427" s="11"/>
      <c r="BD427" s="11"/>
      <c r="BE427" s="11"/>
      <c r="BF427" s="11"/>
      <c r="BG427" s="11"/>
      <c r="BH427" s="11"/>
      <c r="BI427" s="11"/>
      <c r="BJ427" s="11"/>
      <c r="BK427" s="8"/>
      <c r="BL427" s="8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375"/>
      <c r="EQ427" s="376"/>
      <c r="ER427" s="376"/>
      <c r="ES427" s="376"/>
      <c r="ET427" s="376"/>
      <c r="EU427" s="376"/>
      <c r="EV427" s="376"/>
      <c r="EW427" s="376"/>
      <c r="EX427" s="376"/>
      <c r="EY427" s="376"/>
      <c r="EZ427" s="376"/>
      <c r="FA427" s="376"/>
      <c r="FB427" s="376"/>
      <c r="FC427" s="376"/>
      <c r="FD427" s="376"/>
      <c r="FE427" s="376"/>
      <c r="FF427" s="376"/>
      <c r="FG427" s="376"/>
      <c r="FH427" s="376"/>
      <c r="FI427" s="376"/>
      <c r="FJ427" s="376"/>
      <c r="FK427" s="376"/>
      <c r="FL427" s="376"/>
      <c r="FM427" s="376"/>
      <c r="FN427" s="376"/>
      <c r="FO427" s="376"/>
      <c r="FP427" s="376"/>
      <c r="FQ427" s="376"/>
      <c r="FR427" s="376"/>
      <c r="FS427" s="376"/>
      <c r="FT427" s="376"/>
      <c r="FU427" s="376"/>
      <c r="FV427" s="376"/>
      <c r="FW427" s="376"/>
      <c r="FX427" s="376"/>
      <c r="FY427" s="376"/>
      <c r="FZ427" s="376"/>
      <c r="GA427" s="376"/>
      <c r="GB427" s="376"/>
      <c r="GC427" s="376"/>
      <c r="GD427" s="376"/>
      <c r="GE427" s="376"/>
      <c r="GF427" s="376"/>
      <c r="GG427" s="376"/>
      <c r="GH427" s="376"/>
      <c r="GI427" s="376"/>
      <c r="GJ427" s="376"/>
      <c r="GK427" s="376"/>
      <c r="GL427" s="376"/>
      <c r="GM427" s="376"/>
      <c r="GN427" s="376"/>
      <c r="GO427" s="376"/>
      <c r="GP427" s="376"/>
      <c r="GQ427" s="376"/>
      <c r="GR427" s="376"/>
      <c r="GS427" s="376"/>
      <c r="GT427" s="376"/>
      <c r="GU427" s="376"/>
      <c r="GV427" s="376"/>
      <c r="GW427" s="376"/>
      <c r="GX427" s="376"/>
      <c r="GY427" s="376"/>
      <c r="GZ427" s="376"/>
      <c r="HA427" s="376"/>
      <c r="HB427" s="376"/>
      <c r="HC427" s="376"/>
      <c r="HD427" s="376"/>
      <c r="HE427" s="376"/>
      <c r="HF427" s="376"/>
      <c r="HG427" s="376"/>
      <c r="HH427" s="376"/>
      <c r="HI427" s="376"/>
      <c r="HJ427" s="376"/>
      <c r="HK427" s="376"/>
      <c r="HL427" s="376"/>
      <c r="HM427" s="376"/>
      <c r="HN427" s="376"/>
      <c r="HO427" s="376"/>
      <c r="HP427" s="376"/>
      <c r="HQ427" s="376"/>
      <c r="HR427" s="376"/>
      <c r="HS427" s="376"/>
      <c r="HT427" s="376"/>
      <c r="HU427" s="376"/>
      <c r="HV427" s="376"/>
      <c r="HW427" s="376"/>
      <c r="HX427" s="376"/>
      <c r="HY427" s="376"/>
      <c r="HZ427" s="376"/>
      <c r="IA427" s="376"/>
      <c r="IB427" s="376"/>
      <c r="IC427" s="376"/>
      <c r="ID427" s="376"/>
      <c r="IE427" s="376"/>
      <c r="IF427" s="376"/>
      <c r="IG427" s="376"/>
      <c r="IH427" s="376"/>
      <c r="II427" s="376"/>
      <c r="IJ427" s="376"/>
    </row>
    <row r="428" spans="1:244" s="377" customFormat="1" ht="15" customHeight="1" x14ac:dyDescent="0.4">
      <c r="A428" s="410"/>
      <c r="B428" s="371"/>
      <c r="C428" s="354"/>
      <c r="D428" s="355"/>
      <c r="E428" s="374"/>
      <c r="F428" s="374"/>
      <c r="G428" s="374"/>
      <c r="H428" s="374"/>
      <c r="I428" s="374"/>
      <c r="J428" s="374"/>
      <c r="K428" s="374"/>
      <c r="L428" s="374"/>
      <c r="M428" s="374"/>
      <c r="N428" s="374"/>
      <c r="O428" s="374"/>
      <c r="P428" s="374"/>
      <c r="Q428" s="374"/>
      <c r="R428" s="374"/>
      <c r="S428" s="374"/>
      <c r="T428" s="374"/>
      <c r="U428" s="374"/>
      <c r="V428" s="374"/>
      <c r="W428" s="374"/>
      <c r="X428" s="369"/>
      <c r="Y428" s="369"/>
      <c r="Z428" s="369"/>
      <c r="AA428" s="369"/>
      <c r="AB428" s="369"/>
      <c r="AC428" s="369"/>
      <c r="AD428" s="369"/>
      <c r="AE428" s="369"/>
      <c r="AF428" s="369"/>
      <c r="AG428" s="369"/>
      <c r="AH428" s="369"/>
      <c r="AI428" s="369"/>
      <c r="AJ428" s="369"/>
      <c r="AK428" s="369"/>
      <c r="AL428" s="369"/>
      <c r="AM428" s="369"/>
      <c r="AN428" s="369"/>
      <c r="AO428" s="369"/>
      <c r="AP428" s="369"/>
      <c r="AQ428" s="369"/>
      <c r="AR428" s="372"/>
      <c r="AS428" s="372"/>
      <c r="AT428" s="372"/>
      <c r="AU428" s="373"/>
      <c r="AV428" s="11"/>
      <c r="AW428" s="11"/>
      <c r="AX428" s="11"/>
      <c r="AY428" s="8"/>
      <c r="AZ428" s="8"/>
      <c r="BA428" s="8"/>
      <c r="BB428" s="8"/>
      <c r="BC428" s="11"/>
      <c r="BD428" s="11"/>
      <c r="BE428" s="11"/>
      <c r="BF428" s="11"/>
      <c r="BG428" s="11"/>
      <c r="BH428" s="11"/>
      <c r="BI428" s="11"/>
      <c r="BJ428" s="11"/>
      <c r="BK428" s="8"/>
      <c r="BL428" s="8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375"/>
      <c r="EQ428" s="376"/>
      <c r="ER428" s="376"/>
      <c r="ES428" s="376"/>
      <c r="ET428" s="376"/>
      <c r="EU428" s="376"/>
      <c r="EV428" s="376"/>
      <c r="EW428" s="376"/>
      <c r="EX428" s="376"/>
      <c r="EY428" s="376"/>
      <c r="EZ428" s="376"/>
      <c r="FA428" s="376"/>
      <c r="FB428" s="376"/>
      <c r="FC428" s="376"/>
      <c r="FD428" s="376"/>
      <c r="FE428" s="376"/>
      <c r="FF428" s="376"/>
      <c r="FG428" s="376"/>
      <c r="FH428" s="376"/>
      <c r="FI428" s="376"/>
      <c r="FJ428" s="376"/>
      <c r="FK428" s="376"/>
      <c r="FL428" s="376"/>
      <c r="FM428" s="376"/>
      <c r="FN428" s="376"/>
      <c r="FO428" s="376"/>
      <c r="FP428" s="376"/>
      <c r="FQ428" s="376"/>
      <c r="FR428" s="376"/>
      <c r="FS428" s="376"/>
      <c r="FT428" s="376"/>
      <c r="FU428" s="376"/>
      <c r="FV428" s="376"/>
      <c r="FW428" s="376"/>
      <c r="FX428" s="376"/>
      <c r="FY428" s="376"/>
      <c r="FZ428" s="376"/>
      <c r="GA428" s="376"/>
      <c r="GB428" s="376"/>
      <c r="GC428" s="376"/>
      <c r="GD428" s="376"/>
      <c r="GE428" s="376"/>
      <c r="GF428" s="376"/>
      <c r="GG428" s="376"/>
      <c r="GH428" s="376"/>
      <c r="GI428" s="376"/>
      <c r="GJ428" s="376"/>
      <c r="GK428" s="376"/>
      <c r="GL428" s="376"/>
      <c r="GM428" s="376"/>
      <c r="GN428" s="376"/>
      <c r="GO428" s="376"/>
      <c r="GP428" s="376"/>
      <c r="GQ428" s="376"/>
      <c r="GR428" s="376"/>
      <c r="GS428" s="376"/>
      <c r="GT428" s="376"/>
      <c r="GU428" s="376"/>
      <c r="GV428" s="376"/>
      <c r="GW428" s="376"/>
      <c r="GX428" s="376"/>
      <c r="GY428" s="376"/>
      <c r="GZ428" s="376"/>
      <c r="HA428" s="376"/>
      <c r="HB428" s="376"/>
      <c r="HC428" s="376"/>
      <c r="HD428" s="376"/>
      <c r="HE428" s="376"/>
      <c r="HF428" s="376"/>
      <c r="HG428" s="376"/>
      <c r="HH428" s="376"/>
      <c r="HI428" s="376"/>
      <c r="HJ428" s="376"/>
      <c r="HK428" s="376"/>
      <c r="HL428" s="376"/>
      <c r="HM428" s="376"/>
      <c r="HN428" s="376"/>
      <c r="HO428" s="376"/>
      <c r="HP428" s="376"/>
      <c r="HQ428" s="376"/>
      <c r="HR428" s="376"/>
      <c r="HS428" s="376"/>
      <c r="HT428" s="376"/>
      <c r="HU428" s="376"/>
      <c r="HV428" s="376"/>
      <c r="HW428" s="376"/>
      <c r="HX428" s="376"/>
      <c r="HY428" s="376"/>
      <c r="HZ428" s="376"/>
      <c r="IA428" s="376"/>
      <c r="IB428" s="376"/>
      <c r="IC428" s="376"/>
      <c r="ID428" s="376"/>
      <c r="IE428" s="376"/>
      <c r="IF428" s="376"/>
      <c r="IG428" s="376"/>
      <c r="IH428" s="376"/>
      <c r="II428" s="376"/>
      <c r="IJ428" s="376"/>
    </row>
    <row r="429" spans="1:244" s="377" customFormat="1" ht="15" customHeight="1" x14ac:dyDescent="0.4">
      <c r="A429" s="410"/>
      <c r="B429" s="371"/>
      <c r="C429" s="354"/>
      <c r="D429" s="355"/>
      <c r="E429" s="374"/>
      <c r="F429" s="374"/>
      <c r="G429" s="374"/>
      <c r="H429" s="374"/>
      <c r="I429" s="374"/>
      <c r="J429" s="374"/>
      <c r="K429" s="374"/>
      <c r="L429" s="374"/>
      <c r="M429" s="374"/>
      <c r="N429" s="374"/>
      <c r="O429" s="374"/>
      <c r="P429" s="374"/>
      <c r="Q429" s="374"/>
      <c r="R429" s="374"/>
      <c r="S429" s="374"/>
      <c r="T429" s="374"/>
      <c r="U429" s="374"/>
      <c r="V429" s="374"/>
      <c r="W429" s="374"/>
      <c r="X429" s="369"/>
      <c r="Y429" s="369"/>
      <c r="Z429" s="369"/>
      <c r="AA429" s="369"/>
      <c r="AB429" s="369"/>
      <c r="AC429" s="369"/>
      <c r="AD429" s="369"/>
      <c r="AE429" s="369"/>
      <c r="AF429" s="369"/>
      <c r="AG429" s="369"/>
      <c r="AH429" s="369"/>
      <c r="AI429" s="369"/>
      <c r="AJ429" s="369"/>
      <c r="AK429" s="369"/>
      <c r="AL429" s="369"/>
      <c r="AM429" s="369"/>
      <c r="AN429" s="369"/>
      <c r="AO429" s="369"/>
      <c r="AP429" s="369"/>
      <c r="AQ429" s="369"/>
      <c r="AR429" s="372"/>
      <c r="AS429" s="372"/>
      <c r="AT429" s="372"/>
      <c r="AU429" s="373"/>
      <c r="AV429" s="11"/>
      <c r="AW429" s="11"/>
      <c r="AX429" s="11"/>
      <c r="AY429" s="8"/>
      <c r="AZ429" s="8"/>
      <c r="BA429" s="8"/>
      <c r="BB429" s="8"/>
      <c r="BC429" s="11"/>
      <c r="BD429" s="11"/>
      <c r="BE429" s="11"/>
      <c r="BF429" s="11"/>
      <c r="BG429" s="11"/>
      <c r="BH429" s="11"/>
      <c r="BI429" s="11"/>
      <c r="BJ429" s="11"/>
      <c r="BK429" s="8"/>
      <c r="BL429" s="8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375"/>
      <c r="EQ429" s="376"/>
      <c r="ER429" s="376"/>
      <c r="ES429" s="376"/>
      <c r="ET429" s="376"/>
      <c r="EU429" s="376"/>
      <c r="EV429" s="376"/>
      <c r="EW429" s="376"/>
      <c r="EX429" s="376"/>
      <c r="EY429" s="376"/>
      <c r="EZ429" s="376"/>
      <c r="FA429" s="376"/>
      <c r="FB429" s="376"/>
      <c r="FC429" s="376"/>
      <c r="FD429" s="376"/>
      <c r="FE429" s="376"/>
      <c r="FF429" s="376"/>
      <c r="FG429" s="376"/>
      <c r="FH429" s="376"/>
      <c r="FI429" s="376"/>
      <c r="FJ429" s="376"/>
      <c r="FK429" s="376"/>
      <c r="FL429" s="376"/>
      <c r="FM429" s="376"/>
      <c r="FN429" s="376"/>
      <c r="FO429" s="376"/>
      <c r="FP429" s="376"/>
      <c r="FQ429" s="376"/>
      <c r="FR429" s="376"/>
      <c r="FS429" s="376"/>
      <c r="FT429" s="376"/>
      <c r="FU429" s="376"/>
      <c r="FV429" s="376"/>
      <c r="FW429" s="376"/>
      <c r="FX429" s="376"/>
      <c r="FY429" s="376"/>
      <c r="FZ429" s="376"/>
      <c r="GA429" s="376"/>
      <c r="GB429" s="376"/>
      <c r="GC429" s="376"/>
      <c r="GD429" s="376"/>
      <c r="GE429" s="376"/>
      <c r="GF429" s="376"/>
      <c r="GG429" s="376"/>
      <c r="GH429" s="376"/>
      <c r="GI429" s="376"/>
      <c r="GJ429" s="376"/>
      <c r="GK429" s="376"/>
      <c r="GL429" s="376"/>
      <c r="GM429" s="376"/>
      <c r="GN429" s="376"/>
      <c r="GO429" s="376"/>
      <c r="GP429" s="376"/>
      <c r="GQ429" s="376"/>
      <c r="GR429" s="376"/>
      <c r="GS429" s="376"/>
      <c r="GT429" s="376"/>
      <c r="GU429" s="376"/>
      <c r="GV429" s="376"/>
      <c r="GW429" s="376"/>
      <c r="GX429" s="376"/>
      <c r="GY429" s="376"/>
      <c r="GZ429" s="376"/>
      <c r="HA429" s="376"/>
      <c r="HB429" s="376"/>
      <c r="HC429" s="376"/>
      <c r="HD429" s="376"/>
      <c r="HE429" s="376"/>
      <c r="HF429" s="376"/>
      <c r="HG429" s="376"/>
      <c r="HH429" s="376"/>
      <c r="HI429" s="376"/>
      <c r="HJ429" s="376"/>
      <c r="HK429" s="376"/>
      <c r="HL429" s="376"/>
      <c r="HM429" s="376"/>
      <c r="HN429" s="376"/>
      <c r="HO429" s="376"/>
      <c r="HP429" s="376"/>
      <c r="HQ429" s="376"/>
      <c r="HR429" s="376"/>
      <c r="HS429" s="376"/>
      <c r="HT429" s="376"/>
      <c r="HU429" s="376"/>
      <c r="HV429" s="376"/>
      <c r="HW429" s="376"/>
      <c r="HX429" s="376"/>
      <c r="HY429" s="376"/>
      <c r="HZ429" s="376"/>
      <c r="IA429" s="376"/>
      <c r="IB429" s="376"/>
      <c r="IC429" s="376"/>
      <c r="ID429" s="376"/>
      <c r="IE429" s="376"/>
      <c r="IF429" s="376"/>
      <c r="IG429" s="376"/>
      <c r="IH429" s="376"/>
      <c r="II429" s="376"/>
      <c r="IJ429" s="376"/>
    </row>
    <row r="430" spans="1:244" s="377" customFormat="1" ht="15" customHeight="1" x14ac:dyDescent="0.4">
      <c r="A430" s="410"/>
      <c r="B430" s="371"/>
      <c r="C430" s="354"/>
      <c r="D430" s="355"/>
      <c r="E430" s="374"/>
      <c r="F430" s="374"/>
      <c r="G430" s="374"/>
      <c r="H430" s="374"/>
      <c r="I430" s="374"/>
      <c r="J430" s="374"/>
      <c r="K430" s="374"/>
      <c r="L430" s="374"/>
      <c r="M430" s="374"/>
      <c r="N430" s="374"/>
      <c r="O430" s="374"/>
      <c r="P430" s="374"/>
      <c r="Q430" s="374"/>
      <c r="R430" s="374"/>
      <c r="S430" s="374"/>
      <c r="T430" s="374"/>
      <c r="U430" s="374"/>
      <c r="V430" s="374"/>
      <c r="W430" s="374"/>
      <c r="X430" s="369"/>
      <c r="Y430" s="369"/>
      <c r="Z430" s="369"/>
      <c r="AA430" s="369"/>
      <c r="AB430" s="369"/>
      <c r="AC430" s="369"/>
      <c r="AD430" s="369"/>
      <c r="AE430" s="369"/>
      <c r="AF430" s="369"/>
      <c r="AG430" s="369"/>
      <c r="AH430" s="369"/>
      <c r="AI430" s="369"/>
      <c r="AJ430" s="369"/>
      <c r="AK430" s="369"/>
      <c r="AL430" s="369"/>
      <c r="AM430" s="369"/>
      <c r="AN430" s="369"/>
      <c r="AO430" s="369"/>
      <c r="AP430" s="369"/>
      <c r="AQ430" s="369"/>
      <c r="AR430" s="372"/>
      <c r="AS430" s="372"/>
      <c r="AT430" s="372"/>
      <c r="AU430" s="373"/>
      <c r="AV430" s="11"/>
      <c r="AW430" s="11"/>
      <c r="AX430" s="11"/>
      <c r="AY430" s="8"/>
      <c r="AZ430" s="8"/>
      <c r="BA430" s="8"/>
      <c r="BB430" s="8"/>
      <c r="BC430" s="11"/>
      <c r="BD430" s="11"/>
      <c r="BE430" s="11"/>
      <c r="BF430" s="11"/>
      <c r="BG430" s="11"/>
      <c r="BH430" s="11"/>
      <c r="BI430" s="11"/>
      <c r="BJ430" s="11"/>
      <c r="BK430" s="8"/>
      <c r="BL430" s="8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375"/>
      <c r="EQ430" s="376"/>
      <c r="ER430" s="376"/>
      <c r="ES430" s="376"/>
      <c r="ET430" s="376"/>
      <c r="EU430" s="376"/>
      <c r="EV430" s="376"/>
      <c r="EW430" s="376"/>
      <c r="EX430" s="376"/>
      <c r="EY430" s="376"/>
      <c r="EZ430" s="376"/>
      <c r="FA430" s="376"/>
      <c r="FB430" s="376"/>
      <c r="FC430" s="376"/>
      <c r="FD430" s="376"/>
      <c r="FE430" s="376"/>
      <c r="FF430" s="376"/>
      <c r="FG430" s="376"/>
      <c r="FH430" s="376"/>
      <c r="FI430" s="376"/>
      <c r="FJ430" s="376"/>
      <c r="FK430" s="376"/>
      <c r="FL430" s="376"/>
      <c r="FM430" s="376"/>
      <c r="FN430" s="376"/>
      <c r="FO430" s="376"/>
      <c r="FP430" s="376"/>
      <c r="FQ430" s="376"/>
      <c r="FR430" s="376"/>
      <c r="FS430" s="376"/>
      <c r="FT430" s="376"/>
      <c r="FU430" s="376"/>
      <c r="FV430" s="376"/>
      <c r="FW430" s="376"/>
      <c r="FX430" s="376"/>
      <c r="FY430" s="376"/>
      <c r="FZ430" s="376"/>
      <c r="GA430" s="376"/>
      <c r="GB430" s="376"/>
      <c r="GC430" s="376"/>
      <c r="GD430" s="376"/>
      <c r="GE430" s="376"/>
      <c r="GF430" s="376"/>
      <c r="GG430" s="376"/>
      <c r="GH430" s="376"/>
      <c r="GI430" s="376"/>
      <c r="GJ430" s="376"/>
      <c r="GK430" s="376"/>
      <c r="GL430" s="376"/>
      <c r="GM430" s="376"/>
      <c r="GN430" s="376"/>
      <c r="GO430" s="376"/>
      <c r="GP430" s="376"/>
      <c r="GQ430" s="376"/>
      <c r="GR430" s="376"/>
      <c r="GS430" s="376"/>
      <c r="GT430" s="376"/>
      <c r="GU430" s="376"/>
      <c r="GV430" s="376"/>
      <c r="GW430" s="376"/>
      <c r="GX430" s="376"/>
      <c r="GY430" s="376"/>
      <c r="GZ430" s="376"/>
      <c r="HA430" s="376"/>
      <c r="HB430" s="376"/>
      <c r="HC430" s="376"/>
      <c r="HD430" s="376"/>
      <c r="HE430" s="376"/>
      <c r="HF430" s="376"/>
      <c r="HG430" s="376"/>
      <c r="HH430" s="376"/>
      <c r="HI430" s="376"/>
      <c r="HJ430" s="376"/>
      <c r="HK430" s="376"/>
      <c r="HL430" s="376"/>
      <c r="HM430" s="376"/>
      <c r="HN430" s="376"/>
      <c r="HO430" s="376"/>
      <c r="HP430" s="376"/>
      <c r="HQ430" s="376"/>
      <c r="HR430" s="376"/>
      <c r="HS430" s="376"/>
      <c r="HT430" s="376"/>
      <c r="HU430" s="376"/>
      <c r="HV430" s="376"/>
      <c r="HW430" s="376"/>
      <c r="HX430" s="376"/>
      <c r="HY430" s="376"/>
      <c r="HZ430" s="376"/>
      <c r="IA430" s="376"/>
      <c r="IB430" s="376"/>
      <c r="IC430" s="376"/>
      <c r="ID430" s="376"/>
      <c r="IE430" s="376"/>
      <c r="IF430" s="376"/>
      <c r="IG430" s="376"/>
      <c r="IH430" s="376"/>
      <c r="II430" s="376"/>
      <c r="IJ430" s="376"/>
    </row>
    <row r="431" spans="1:244" s="377" customFormat="1" ht="15" customHeight="1" x14ac:dyDescent="0.4">
      <c r="A431" s="410"/>
      <c r="B431" s="371"/>
      <c r="C431" s="354"/>
      <c r="D431" s="355"/>
      <c r="E431" s="374"/>
      <c r="F431" s="374"/>
      <c r="G431" s="374"/>
      <c r="H431" s="374"/>
      <c r="I431" s="374"/>
      <c r="J431" s="374"/>
      <c r="K431" s="374"/>
      <c r="L431" s="374"/>
      <c r="M431" s="374"/>
      <c r="N431" s="374"/>
      <c r="O431" s="374"/>
      <c r="P431" s="374"/>
      <c r="Q431" s="374"/>
      <c r="R431" s="374"/>
      <c r="S431" s="374"/>
      <c r="T431" s="374"/>
      <c r="U431" s="374"/>
      <c r="V431" s="374"/>
      <c r="W431" s="374"/>
      <c r="X431" s="369"/>
      <c r="Y431" s="369"/>
      <c r="Z431" s="369"/>
      <c r="AA431" s="369"/>
      <c r="AB431" s="369"/>
      <c r="AC431" s="369"/>
      <c r="AD431" s="369"/>
      <c r="AE431" s="369"/>
      <c r="AF431" s="369"/>
      <c r="AG431" s="369"/>
      <c r="AH431" s="369"/>
      <c r="AI431" s="369"/>
      <c r="AJ431" s="369"/>
      <c r="AK431" s="369"/>
      <c r="AL431" s="369"/>
      <c r="AM431" s="369"/>
      <c r="AN431" s="369"/>
      <c r="AO431" s="369"/>
      <c r="AP431" s="369"/>
      <c r="AQ431" s="369"/>
      <c r="AR431" s="372"/>
      <c r="AS431" s="372"/>
      <c r="AT431" s="372"/>
      <c r="AU431" s="373"/>
      <c r="AV431" s="11"/>
      <c r="AW431" s="11"/>
      <c r="AX431" s="11"/>
      <c r="AY431" s="8"/>
      <c r="AZ431" s="8"/>
      <c r="BA431" s="8"/>
      <c r="BB431" s="8"/>
      <c r="BC431" s="11"/>
      <c r="BD431" s="11"/>
      <c r="BE431" s="11"/>
      <c r="BF431" s="11"/>
      <c r="BG431" s="11"/>
      <c r="BH431" s="11"/>
      <c r="BI431" s="11"/>
      <c r="BJ431" s="11"/>
      <c r="BK431" s="8"/>
      <c r="BL431" s="8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375"/>
      <c r="EQ431" s="376"/>
      <c r="ER431" s="376"/>
      <c r="ES431" s="376"/>
      <c r="ET431" s="376"/>
      <c r="EU431" s="376"/>
      <c r="EV431" s="376"/>
      <c r="EW431" s="376"/>
      <c r="EX431" s="376"/>
      <c r="EY431" s="376"/>
      <c r="EZ431" s="376"/>
      <c r="FA431" s="376"/>
      <c r="FB431" s="376"/>
      <c r="FC431" s="376"/>
      <c r="FD431" s="376"/>
      <c r="FE431" s="376"/>
      <c r="FF431" s="376"/>
      <c r="FG431" s="376"/>
      <c r="FH431" s="376"/>
      <c r="FI431" s="376"/>
      <c r="FJ431" s="376"/>
      <c r="FK431" s="376"/>
      <c r="FL431" s="376"/>
      <c r="FM431" s="376"/>
      <c r="FN431" s="376"/>
      <c r="FO431" s="376"/>
      <c r="FP431" s="376"/>
      <c r="FQ431" s="376"/>
      <c r="FR431" s="376"/>
      <c r="FS431" s="376"/>
      <c r="FT431" s="376"/>
      <c r="FU431" s="376"/>
      <c r="FV431" s="376"/>
      <c r="FW431" s="376"/>
      <c r="FX431" s="376"/>
      <c r="FY431" s="376"/>
      <c r="FZ431" s="376"/>
      <c r="GA431" s="376"/>
      <c r="GB431" s="376"/>
      <c r="GC431" s="376"/>
      <c r="GD431" s="376"/>
      <c r="GE431" s="376"/>
      <c r="GF431" s="376"/>
      <c r="GG431" s="376"/>
      <c r="GH431" s="376"/>
      <c r="GI431" s="376"/>
      <c r="GJ431" s="376"/>
      <c r="GK431" s="376"/>
      <c r="GL431" s="376"/>
      <c r="GM431" s="376"/>
      <c r="GN431" s="376"/>
      <c r="GO431" s="376"/>
      <c r="GP431" s="376"/>
      <c r="GQ431" s="376"/>
      <c r="GR431" s="376"/>
      <c r="GS431" s="376"/>
      <c r="GT431" s="376"/>
      <c r="GU431" s="376"/>
      <c r="GV431" s="376"/>
      <c r="GW431" s="376"/>
      <c r="GX431" s="376"/>
      <c r="GY431" s="376"/>
      <c r="GZ431" s="376"/>
      <c r="HA431" s="376"/>
      <c r="HB431" s="376"/>
      <c r="HC431" s="376"/>
      <c r="HD431" s="376"/>
      <c r="HE431" s="376"/>
      <c r="HF431" s="376"/>
      <c r="HG431" s="376"/>
      <c r="HH431" s="376"/>
      <c r="HI431" s="376"/>
      <c r="HJ431" s="376"/>
      <c r="HK431" s="376"/>
      <c r="HL431" s="376"/>
      <c r="HM431" s="376"/>
      <c r="HN431" s="376"/>
      <c r="HO431" s="376"/>
      <c r="HP431" s="376"/>
      <c r="HQ431" s="376"/>
      <c r="HR431" s="376"/>
      <c r="HS431" s="376"/>
      <c r="HT431" s="376"/>
      <c r="HU431" s="376"/>
      <c r="HV431" s="376"/>
      <c r="HW431" s="376"/>
      <c r="HX431" s="376"/>
      <c r="HY431" s="376"/>
      <c r="HZ431" s="376"/>
      <c r="IA431" s="376"/>
      <c r="IB431" s="376"/>
      <c r="IC431" s="376"/>
      <c r="ID431" s="376"/>
      <c r="IE431" s="376"/>
      <c r="IF431" s="376"/>
      <c r="IG431" s="376"/>
      <c r="IH431" s="376"/>
      <c r="II431" s="376"/>
      <c r="IJ431" s="376"/>
    </row>
    <row r="432" spans="1:244" s="377" customFormat="1" ht="15" customHeight="1" x14ac:dyDescent="0.4">
      <c r="A432" s="410"/>
      <c r="B432" s="371"/>
      <c r="C432" s="354"/>
      <c r="D432" s="355"/>
      <c r="E432" s="374"/>
      <c r="F432" s="374"/>
      <c r="G432" s="374"/>
      <c r="H432" s="374"/>
      <c r="I432" s="374"/>
      <c r="J432" s="374"/>
      <c r="K432" s="374"/>
      <c r="L432" s="374"/>
      <c r="M432" s="374"/>
      <c r="N432" s="374"/>
      <c r="O432" s="374"/>
      <c r="P432" s="374"/>
      <c r="Q432" s="374"/>
      <c r="R432" s="374"/>
      <c r="S432" s="374"/>
      <c r="T432" s="374"/>
      <c r="U432" s="374"/>
      <c r="V432" s="374"/>
      <c r="W432" s="374"/>
      <c r="X432" s="369"/>
      <c r="Y432" s="369"/>
      <c r="Z432" s="369"/>
      <c r="AA432" s="369"/>
      <c r="AB432" s="369"/>
      <c r="AC432" s="369"/>
      <c r="AD432" s="369"/>
      <c r="AE432" s="369"/>
      <c r="AF432" s="369"/>
      <c r="AG432" s="369"/>
      <c r="AH432" s="369"/>
      <c r="AI432" s="369"/>
      <c r="AJ432" s="369"/>
      <c r="AK432" s="369"/>
      <c r="AL432" s="369"/>
      <c r="AM432" s="369"/>
      <c r="AN432" s="369"/>
      <c r="AO432" s="369"/>
      <c r="AP432" s="369"/>
      <c r="AQ432" s="369"/>
      <c r="AR432" s="372"/>
      <c r="AS432" s="372"/>
      <c r="AT432" s="372"/>
      <c r="AU432" s="373"/>
      <c r="AV432" s="11"/>
      <c r="AW432" s="11"/>
      <c r="AX432" s="11"/>
      <c r="AY432" s="8"/>
      <c r="AZ432" s="8"/>
      <c r="BA432" s="8"/>
      <c r="BB432" s="8"/>
      <c r="BC432" s="11"/>
      <c r="BD432" s="11"/>
      <c r="BE432" s="11"/>
      <c r="BF432" s="11"/>
      <c r="BG432" s="11"/>
      <c r="BH432" s="11"/>
      <c r="BI432" s="11"/>
      <c r="BJ432" s="11"/>
      <c r="BK432" s="8"/>
      <c r="BL432" s="8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375"/>
      <c r="EQ432" s="376"/>
      <c r="ER432" s="376"/>
      <c r="ES432" s="376"/>
      <c r="ET432" s="376"/>
      <c r="EU432" s="376"/>
      <c r="EV432" s="376"/>
      <c r="EW432" s="376"/>
      <c r="EX432" s="376"/>
      <c r="EY432" s="376"/>
      <c r="EZ432" s="376"/>
      <c r="FA432" s="376"/>
      <c r="FB432" s="376"/>
      <c r="FC432" s="376"/>
      <c r="FD432" s="376"/>
      <c r="FE432" s="376"/>
      <c r="FF432" s="376"/>
      <c r="FG432" s="376"/>
      <c r="FH432" s="376"/>
      <c r="FI432" s="376"/>
      <c r="FJ432" s="376"/>
      <c r="FK432" s="376"/>
      <c r="FL432" s="376"/>
      <c r="FM432" s="376"/>
      <c r="FN432" s="376"/>
      <c r="FO432" s="376"/>
      <c r="FP432" s="376"/>
      <c r="FQ432" s="376"/>
      <c r="FR432" s="376"/>
      <c r="FS432" s="376"/>
      <c r="FT432" s="376"/>
      <c r="FU432" s="376"/>
      <c r="FV432" s="376"/>
      <c r="FW432" s="376"/>
      <c r="FX432" s="376"/>
      <c r="FY432" s="376"/>
      <c r="FZ432" s="376"/>
      <c r="GA432" s="376"/>
      <c r="GB432" s="376"/>
      <c r="GC432" s="376"/>
      <c r="GD432" s="376"/>
      <c r="GE432" s="376"/>
      <c r="GF432" s="376"/>
      <c r="GG432" s="376"/>
      <c r="GH432" s="376"/>
      <c r="GI432" s="376"/>
      <c r="GJ432" s="376"/>
      <c r="GK432" s="376"/>
      <c r="GL432" s="376"/>
      <c r="GM432" s="376"/>
      <c r="GN432" s="376"/>
      <c r="GO432" s="376"/>
      <c r="GP432" s="376"/>
      <c r="GQ432" s="376"/>
      <c r="GR432" s="376"/>
      <c r="GS432" s="376"/>
      <c r="GT432" s="376"/>
      <c r="GU432" s="376"/>
      <c r="GV432" s="376"/>
      <c r="GW432" s="376"/>
      <c r="GX432" s="376"/>
      <c r="GY432" s="376"/>
      <c r="GZ432" s="376"/>
      <c r="HA432" s="376"/>
      <c r="HB432" s="376"/>
      <c r="HC432" s="376"/>
      <c r="HD432" s="376"/>
      <c r="HE432" s="376"/>
      <c r="HF432" s="376"/>
      <c r="HG432" s="376"/>
      <c r="HH432" s="376"/>
      <c r="HI432" s="376"/>
      <c r="HJ432" s="376"/>
      <c r="HK432" s="376"/>
      <c r="HL432" s="376"/>
      <c r="HM432" s="376"/>
      <c r="HN432" s="376"/>
      <c r="HO432" s="376"/>
      <c r="HP432" s="376"/>
      <c r="HQ432" s="376"/>
      <c r="HR432" s="376"/>
      <c r="HS432" s="376"/>
      <c r="HT432" s="376"/>
      <c r="HU432" s="376"/>
      <c r="HV432" s="376"/>
      <c r="HW432" s="376"/>
      <c r="HX432" s="376"/>
      <c r="HY432" s="376"/>
      <c r="HZ432" s="376"/>
      <c r="IA432" s="376"/>
      <c r="IB432" s="376"/>
      <c r="IC432" s="376"/>
      <c r="ID432" s="376"/>
      <c r="IE432" s="376"/>
      <c r="IF432" s="376"/>
      <c r="IG432" s="376"/>
      <c r="IH432" s="376"/>
      <c r="II432" s="376"/>
      <c r="IJ432" s="376"/>
    </row>
    <row r="433" spans="1:244" s="377" customFormat="1" ht="15" customHeight="1" x14ac:dyDescent="0.4">
      <c r="A433" s="410"/>
      <c r="B433" s="371"/>
      <c r="C433" s="354"/>
      <c r="D433" s="355"/>
      <c r="E433" s="374"/>
      <c r="F433" s="374"/>
      <c r="G433" s="374"/>
      <c r="H433" s="374"/>
      <c r="I433" s="374"/>
      <c r="J433" s="374"/>
      <c r="K433" s="374"/>
      <c r="L433" s="374"/>
      <c r="M433" s="374"/>
      <c r="N433" s="374"/>
      <c r="O433" s="374"/>
      <c r="P433" s="374"/>
      <c r="Q433" s="374"/>
      <c r="R433" s="374"/>
      <c r="S433" s="374"/>
      <c r="T433" s="374"/>
      <c r="U433" s="374"/>
      <c r="V433" s="374"/>
      <c r="W433" s="374"/>
      <c r="X433" s="369"/>
      <c r="Y433" s="369"/>
      <c r="Z433" s="369"/>
      <c r="AA433" s="369"/>
      <c r="AB433" s="369"/>
      <c r="AC433" s="369"/>
      <c r="AD433" s="369"/>
      <c r="AE433" s="369"/>
      <c r="AF433" s="369"/>
      <c r="AG433" s="369"/>
      <c r="AH433" s="369"/>
      <c r="AI433" s="369"/>
      <c r="AJ433" s="369"/>
      <c r="AK433" s="369"/>
      <c r="AL433" s="369"/>
      <c r="AM433" s="369"/>
      <c r="AN433" s="369"/>
      <c r="AO433" s="369"/>
      <c r="AP433" s="369"/>
      <c r="AQ433" s="369"/>
      <c r="AR433" s="372"/>
      <c r="AS433" s="372"/>
      <c r="AT433" s="372"/>
      <c r="AU433" s="373"/>
      <c r="AV433" s="11"/>
      <c r="AW433" s="11"/>
      <c r="AX433" s="11"/>
      <c r="AY433" s="8"/>
      <c r="AZ433" s="8"/>
      <c r="BA433" s="8"/>
      <c r="BB433" s="8"/>
      <c r="BC433" s="11"/>
      <c r="BD433" s="11"/>
      <c r="BE433" s="11"/>
      <c r="BF433" s="11"/>
      <c r="BG433" s="11"/>
      <c r="BH433" s="11"/>
      <c r="BI433" s="11"/>
      <c r="BJ433" s="11"/>
      <c r="BK433" s="8"/>
      <c r="BL433" s="8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375"/>
      <c r="EQ433" s="376"/>
      <c r="ER433" s="376"/>
      <c r="ES433" s="376"/>
      <c r="ET433" s="376"/>
      <c r="EU433" s="376"/>
      <c r="EV433" s="376"/>
      <c r="EW433" s="376"/>
      <c r="EX433" s="376"/>
      <c r="EY433" s="376"/>
      <c r="EZ433" s="376"/>
      <c r="FA433" s="376"/>
      <c r="FB433" s="376"/>
      <c r="FC433" s="376"/>
      <c r="FD433" s="376"/>
      <c r="FE433" s="376"/>
      <c r="FF433" s="376"/>
      <c r="FG433" s="376"/>
      <c r="FH433" s="376"/>
      <c r="FI433" s="376"/>
      <c r="FJ433" s="376"/>
      <c r="FK433" s="376"/>
      <c r="FL433" s="376"/>
      <c r="FM433" s="376"/>
      <c r="FN433" s="376"/>
      <c r="FO433" s="376"/>
      <c r="FP433" s="376"/>
      <c r="FQ433" s="376"/>
      <c r="FR433" s="376"/>
      <c r="FS433" s="376"/>
      <c r="FT433" s="376"/>
      <c r="FU433" s="376"/>
      <c r="FV433" s="376"/>
      <c r="FW433" s="376"/>
      <c r="FX433" s="376"/>
      <c r="FY433" s="376"/>
      <c r="FZ433" s="376"/>
      <c r="GA433" s="376"/>
      <c r="GB433" s="376"/>
      <c r="GC433" s="376"/>
      <c r="GD433" s="376"/>
      <c r="GE433" s="376"/>
      <c r="GF433" s="376"/>
      <c r="GG433" s="376"/>
      <c r="GH433" s="376"/>
      <c r="GI433" s="376"/>
      <c r="GJ433" s="376"/>
      <c r="GK433" s="376"/>
      <c r="GL433" s="376"/>
      <c r="GM433" s="376"/>
      <c r="GN433" s="376"/>
      <c r="GO433" s="376"/>
      <c r="GP433" s="376"/>
      <c r="GQ433" s="376"/>
      <c r="GR433" s="376"/>
      <c r="GS433" s="376"/>
      <c r="GT433" s="376"/>
      <c r="GU433" s="376"/>
      <c r="GV433" s="376"/>
      <c r="GW433" s="376"/>
      <c r="GX433" s="376"/>
      <c r="GY433" s="376"/>
      <c r="GZ433" s="376"/>
      <c r="HA433" s="376"/>
      <c r="HB433" s="376"/>
      <c r="HC433" s="376"/>
      <c r="HD433" s="376"/>
      <c r="HE433" s="376"/>
      <c r="HF433" s="376"/>
      <c r="HG433" s="376"/>
      <c r="HH433" s="376"/>
      <c r="HI433" s="376"/>
      <c r="HJ433" s="376"/>
      <c r="HK433" s="376"/>
      <c r="HL433" s="376"/>
      <c r="HM433" s="376"/>
      <c r="HN433" s="376"/>
      <c r="HO433" s="376"/>
      <c r="HP433" s="376"/>
      <c r="HQ433" s="376"/>
      <c r="HR433" s="376"/>
      <c r="HS433" s="376"/>
      <c r="HT433" s="376"/>
      <c r="HU433" s="376"/>
      <c r="HV433" s="376"/>
      <c r="HW433" s="376"/>
      <c r="HX433" s="376"/>
      <c r="HY433" s="376"/>
      <c r="HZ433" s="376"/>
      <c r="IA433" s="376"/>
      <c r="IB433" s="376"/>
      <c r="IC433" s="376"/>
      <c r="ID433" s="376"/>
      <c r="IE433" s="376"/>
      <c r="IF433" s="376"/>
      <c r="IG433" s="376"/>
      <c r="IH433" s="376"/>
      <c r="II433" s="376"/>
      <c r="IJ433" s="376"/>
    </row>
    <row r="434" spans="1:244" s="377" customFormat="1" ht="15" customHeight="1" x14ac:dyDescent="0.4">
      <c r="A434" s="410"/>
      <c r="B434" s="371"/>
      <c r="C434" s="354"/>
      <c r="D434" s="355"/>
      <c r="E434" s="374"/>
      <c r="F434" s="374"/>
      <c r="G434" s="374"/>
      <c r="H434" s="374"/>
      <c r="I434" s="374"/>
      <c r="J434" s="374"/>
      <c r="K434" s="374"/>
      <c r="L434" s="374"/>
      <c r="M434" s="374"/>
      <c r="N434" s="374"/>
      <c r="O434" s="374"/>
      <c r="P434" s="374"/>
      <c r="Q434" s="374"/>
      <c r="R434" s="374"/>
      <c r="S434" s="374"/>
      <c r="T434" s="374"/>
      <c r="U434" s="374"/>
      <c r="V434" s="374"/>
      <c r="W434" s="374"/>
      <c r="X434" s="369"/>
      <c r="Y434" s="369"/>
      <c r="Z434" s="369"/>
      <c r="AA434" s="369"/>
      <c r="AB434" s="369"/>
      <c r="AC434" s="369"/>
      <c r="AD434" s="369"/>
      <c r="AE434" s="369"/>
      <c r="AF434" s="369"/>
      <c r="AG434" s="369"/>
      <c r="AH434" s="369"/>
      <c r="AI434" s="369"/>
      <c r="AJ434" s="369"/>
      <c r="AK434" s="369"/>
      <c r="AL434" s="369"/>
      <c r="AM434" s="369"/>
      <c r="AN434" s="369"/>
      <c r="AO434" s="369"/>
      <c r="AP434" s="369"/>
      <c r="AQ434" s="369"/>
      <c r="AR434" s="372"/>
      <c r="AS434" s="372"/>
      <c r="AT434" s="372"/>
      <c r="AU434" s="373"/>
      <c r="AV434" s="11"/>
      <c r="AW434" s="11"/>
      <c r="AX434" s="11"/>
      <c r="AY434" s="8"/>
      <c r="AZ434" s="8"/>
      <c r="BA434" s="8"/>
      <c r="BB434" s="8"/>
      <c r="BC434" s="11"/>
      <c r="BD434" s="11"/>
      <c r="BE434" s="11"/>
      <c r="BF434" s="11"/>
      <c r="BG434" s="11"/>
      <c r="BH434" s="11"/>
      <c r="BI434" s="11"/>
      <c r="BJ434" s="11"/>
      <c r="BK434" s="8"/>
      <c r="BL434" s="8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375"/>
      <c r="EQ434" s="376"/>
      <c r="ER434" s="376"/>
      <c r="ES434" s="376"/>
      <c r="ET434" s="376"/>
      <c r="EU434" s="376"/>
      <c r="EV434" s="376"/>
      <c r="EW434" s="376"/>
      <c r="EX434" s="376"/>
      <c r="EY434" s="376"/>
      <c r="EZ434" s="376"/>
      <c r="FA434" s="376"/>
      <c r="FB434" s="376"/>
      <c r="FC434" s="376"/>
      <c r="FD434" s="376"/>
      <c r="FE434" s="376"/>
      <c r="FF434" s="376"/>
      <c r="FG434" s="376"/>
      <c r="FH434" s="376"/>
      <c r="FI434" s="376"/>
      <c r="FJ434" s="376"/>
      <c r="FK434" s="376"/>
      <c r="FL434" s="376"/>
      <c r="FM434" s="376"/>
      <c r="FN434" s="376"/>
      <c r="FO434" s="376"/>
      <c r="FP434" s="376"/>
      <c r="FQ434" s="376"/>
      <c r="FR434" s="376"/>
      <c r="FS434" s="376"/>
      <c r="FT434" s="376"/>
      <c r="FU434" s="376"/>
      <c r="FV434" s="376"/>
      <c r="FW434" s="376"/>
      <c r="FX434" s="376"/>
      <c r="FY434" s="376"/>
      <c r="FZ434" s="376"/>
      <c r="GA434" s="376"/>
      <c r="GB434" s="376"/>
      <c r="GC434" s="376"/>
      <c r="GD434" s="376"/>
      <c r="GE434" s="376"/>
      <c r="GF434" s="376"/>
      <c r="GG434" s="376"/>
      <c r="GH434" s="376"/>
      <c r="GI434" s="376"/>
      <c r="GJ434" s="376"/>
      <c r="GK434" s="376"/>
      <c r="GL434" s="376"/>
      <c r="GM434" s="376"/>
      <c r="GN434" s="376"/>
      <c r="GO434" s="376"/>
      <c r="GP434" s="376"/>
      <c r="GQ434" s="376"/>
      <c r="GR434" s="376"/>
      <c r="GS434" s="376"/>
      <c r="GT434" s="376"/>
      <c r="GU434" s="376"/>
      <c r="GV434" s="376"/>
      <c r="GW434" s="376"/>
      <c r="GX434" s="376"/>
      <c r="GY434" s="376"/>
      <c r="GZ434" s="376"/>
      <c r="HA434" s="376"/>
      <c r="HB434" s="376"/>
      <c r="HC434" s="376"/>
      <c r="HD434" s="376"/>
      <c r="HE434" s="376"/>
      <c r="HF434" s="376"/>
      <c r="HG434" s="376"/>
      <c r="HH434" s="376"/>
      <c r="HI434" s="376"/>
      <c r="HJ434" s="376"/>
      <c r="HK434" s="376"/>
      <c r="HL434" s="376"/>
      <c r="HM434" s="376"/>
      <c r="HN434" s="376"/>
      <c r="HO434" s="376"/>
      <c r="HP434" s="376"/>
      <c r="HQ434" s="376"/>
      <c r="HR434" s="376"/>
      <c r="HS434" s="376"/>
      <c r="HT434" s="376"/>
      <c r="HU434" s="376"/>
      <c r="HV434" s="376"/>
      <c r="HW434" s="376"/>
      <c r="HX434" s="376"/>
      <c r="HY434" s="376"/>
      <c r="HZ434" s="376"/>
      <c r="IA434" s="376"/>
      <c r="IB434" s="376"/>
      <c r="IC434" s="376"/>
      <c r="ID434" s="376"/>
      <c r="IE434" s="376"/>
      <c r="IF434" s="376"/>
      <c r="IG434" s="376"/>
      <c r="IH434" s="376"/>
      <c r="II434" s="376"/>
      <c r="IJ434" s="376"/>
    </row>
    <row r="435" spans="1:244" s="377" customFormat="1" ht="15" customHeight="1" x14ac:dyDescent="0.4">
      <c r="A435" s="410"/>
      <c r="B435" s="371"/>
      <c r="C435" s="354"/>
      <c r="D435" s="355"/>
      <c r="E435" s="374"/>
      <c r="F435" s="374"/>
      <c r="G435" s="374"/>
      <c r="H435" s="374"/>
      <c r="I435" s="374"/>
      <c r="J435" s="374"/>
      <c r="K435" s="374"/>
      <c r="L435" s="374"/>
      <c r="M435" s="374"/>
      <c r="N435" s="374"/>
      <c r="O435" s="374"/>
      <c r="P435" s="374"/>
      <c r="Q435" s="374"/>
      <c r="R435" s="374"/>
      <c r="S435" s="374"/>
      <c r="T435" s="374"/>
      <c r="U435" s="374"/>
      <c r="V435" s="374"/>
      <c r="W435" s="374"/>
      <c r="X435" s="369"/>
      <c r="Y435" s="369"/>
      <c r="Z435" s="369"/>
      <c r="AA435" s="369"/>
      <c r="AB435" s="369"/>
      <c r="AC435" s="369"/>
      <c r="AD435" s="369"/>
      <c r="AE435" s="369"/>
      <c r="AF435" s="369"/>
      <c r="AG435" s="369"/>
      <c r="AH435" s="369"/>
      <c r="AI435" s="369"/>
      <c r="AJ435" s="369"/>
      <c r="AK435" s="369"/>
      <c r="AL435" s="369"/>
      <c r="AM435" s="369"/>
      <c r="AN435" s="369"/>
      <c r="AO435" s="369"/>
      <c r="AP435" s="369"/>
      <c r="AQ435" s="369"/>
      <c r="AR435" s="372"/>
      <c r="AS435" s="372"/>
      <c r="AT435" s="372"/>
      <c r="AU435" s="373"/>
      <c r="AV435" s="11"/>
      <c r="AW435" s="11"/>
      <c r="AX435" s="11"/>
      <c r="AY435" s="8"/>
      <c r="AZ435" s="8"/>
      <c r="BA435" s="8"/>
      <c r="BB435" s="8"/>
      <c r="BC435" s="11"/>
      <c r="BD435" s="11"/>
      <c r="BE435" s="11"/>
      <c r="BF435" s="11"/>
      <c r="BG435" s="11"/>
      <c r="BH435" s="11"/>
      <c r="BI435" s="11"/>
      <c r="BJ435" s="11"/>
      <c r="BK435" s="8"/>
      <c r="BL435" s="8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375"/>
      <c r="EQ435" s="376"/>
      <c r="ER435" s="376"/>
      <c r="ES435" s="376"/>
      <c r="ET435" s="376"/>
      <c r="EU435" s="376"/>
      <c r="EV435" s="376"/>
      <c r="EW435" s="376"/>
      <c r="EX435" s="376"/>
      <c r="EY435" s="376"/>
      <c r="EZ435" s="376"/>
      <c r="FA435" s="376"/>
      <c r="FB435" s="376"/>
      <c r="FC435" s="376"/>
      <c r="FD435" s="376"/>
      <c r="FE435" s="376"/>
      <c r="FF435" s="376"/>
      <c r="FG435" s="376"/>
      <c r="FH435" s="376"/>
      <c r="FI435" s="376"/>
      <c r="FJ435" s="376"/>
      <c r="FK435" s="376"/>
      <c r="FL435" s="376"/>
      <c r="FM435" s="376"/>
      <c r="FN435" s="376"/>
      <c r="FO435" s="376"/>
      <c r="FP435" s="376"/>
      <c r="FQ435" s="376"/>
      <c r="FR435" s="376"/>
      <c r="FS435" s="376"/>
      <c r="FT435" s="376"/>
      <c r="FU435" s="376"/>
      <c r="FV435" s="376"/>
      <c r="FW435" s="376"/>
      <c r="FX435" s="376"/>
      <c r="FY435" s="376"/>
      <c r="FZ435" s="376"/>
      <c r="GA435" s="376"/>
      <c r="GB435" s="376"/>
      <c r="GC435" s="376"/>
      <c r="GD435" s="376"/>
      <c r="GE435" s="376"/>
      <c r="GF435" s="376"/>
      <c r="GG435" s="376"/>
      <c r="GH435" s="376"/>
      <c r="GI435" s="376"/>
      <c r="GJ435" s="376"/>
      <c r="GK435" s="376"/>
      <c r="GL435" s="376"/>
      <c r="GM435" s="376"/>
      <c r="GN435" s="376"/>
      <c r="GO435" s="376"/>
      <c r="GP435" s="376"/>
      <c r="GQ435" s="376"/>
      <c r="GR435" s="376"/>
      <c r="GS435" s="376"/>
      <c r="GT435" s="376"/>
      <c r="GU435" s="376"/>
      <c r="GV435" s="376"/>
      <c r="GW435" s="376"/>
      <c r="GX435" s="376"/>
      <c r="GY435" s="376"/>
      <c r="GZ435" s="376"/>
      <c r="HA435" s="376"/>
      <c r="HB435" s="376"/>
      <c r="HC435" s="376"/>
      <c r="HD435" s="376"/>
      <c r="HE435" s="376"/>
      <c r="HF435" s="376"/>
      <c r="HG435" s="376"/>
      <c r="HH435" s="376"/>
      <c r="HI435" s="376"/>
      <c r="HJ435" s="376"/>
      <c r="HK435" s="376"/>
      <c r="HL435" s="376"/>
      <c r="HM435" s="376"/>
      <c r="HN435" s="376"/>
      <c r="HO435" s="376"/>
      <c r="HP435" s="376"/>
      <c r="HQ435" s="376"/>
      <c r="HR435" s="376"/>
      <c r="HS435" s="376"/>
      <c r="HT435" s="376"/>
      <c r="HU435" s="376"/>
      <c r="HV435" s="376"/>
      <c r="HW435" s="376"/>
      <c r="HX435" s="376"/>
      <c r="HY435" s="376"/>
      <c r="HZ435" s="376"/>
      <c r="IA435" s="376"/>
      <c r="IB435" s="376"/>
      <c r="IC435" s="376"/>
      <c r="ID435" s="376"/>
      <c r="IE435" s="376"/>
      <c r="IF435" s="376"/>
      <c r="IG435" s="376"/>
      <c r="IH435" s="376"/>
      <c r="II435" s="376"/>
      <c r="IJ435" s="376"/>
    </row>
    <row r="436" spans="1:244" s="377" customFormat="1" ht="15" customHeight="1" x14ac:dyDescent="0.4">
      <c r="A436" s="410"/>
      <c r="B436" s="371"/>
      <c r="C436" s="354"/>
      <c r="D436" s="355"/>
      <c r="E436" s="374"/>
      <c r="F436" s="374"/>
      <c r="G436" s="374"/>
      <c r="H436" s="374"/>
      <c r="I436" s="374"/>
      <c r="J436" s="374"/>
      <c r="K436" s="374"/>
      <c r="L436" s="374"/>
      <c r="M436" s="374"/>
      <c r="N436" s="374"/>
      <c r="O436" s="374"/>
      <c r="P436" s="374"/>
      <c r="Q436" s="374"/>
      <c r="R436" s="374"/>
      <c r="S436" s="374"/>
      <c r="T436" s="374"/>
      <c r="U436" s="374"/>
      <c r="V436" s="374"/>
      <c r="W436" s="374"/>
      <c r="X436" s="369"/>
      <c r="Y436" s="369"/>
      <c r="Z436" s="369"/>
      <c r="AA436" s="369"/>
      <c r="AB436" s="369"/>
      <c r="AC436" s="369"/>
      <c r="AD436" s="369"/>
      <c r="AE436" s="369"/>
      <c r="AF436" s="369"/>
      <c r="AG436" s="369"/>
      <c r="AH436" s="369"/>
      <c r="AI436" s="369"/>
      <c r="AJ436" s="369"/>
      <c r="AK436" s="369"/>
      <c r="AL436" s="369"/>
      <c r="AM436" s="369"/>
      <c r="AN436" s="369"/>
      <c r="AO436" s="369"/>
      <c r="AP436" s="369"/>
      <c r="AQ436" s="369"/>
      <c r="AR436" s="372"/>
      <c r="AS436" s="372"/>
      <c r="AT436" s="372"/>
      <c r="AU436" s="373"/>
      <c r="AV436" s="11"/>
      <c r="AW436" s="11"/>
      <c r="AX436" s="11"/>
      <c r="AY436" s="8"/>
      <c r="AZ436" s="8"/>
      <c r="BA436" s="8"/>
      <c r="BB436" s="8"/>
      <c r="BC436" s="11"/>
      <c r="BD436" s="11"/>
      <c r="BE436" s="11"/>
      <c r="BF436" s="11"/>
      <c r="BG436" s="11"/>
      <c r="BH436" s="11"/>
      <c r="BI436" s="11"/>
      <c r="BJ436" s="11"/>
      <c r="BK436" s="8"/>
      <c r="BL436" s="8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375"/>
      <c r="EQ436" s="376"/>
      <c r="ER436" s="376"/>
      <c r="ES436" s="376"/>
      <c r="ET436" s="376"/>
      <c r="EU436" s="376"/>
      <c r="EV436" s="376"/>
      <c r="EW436" s="376"/>
      <c r="EX436" s="376"/>
      <c r="EY436" s="376"/>
      <c r="EZ436" s="376"/>
      <c r="FA436" s="376"/>
      <c r="FB436" s="376"/>
      <c r="FC436" s="376"/>
      <c r="FD436" s="376"/>
      <c r="FE436" s="376"/>
      <c r="FF436" s="376"/>
      <c r="FG436" s="376"/>
      <c r="FH436" s="376"/>
      <c r="FI436" s="376"/>
      <c r="FJ436" s="376"/>
      <c r="FK436" s="376"/>
      <c r="FL436" s="376"/>
      <c r="FM436" s="376"/>
      <c r="FN436" s="376"/>
      <c r="FO436" s="376"/>
      <c r="FP436" s="376"/>
      <c r="FQ436" s="376"/>
      <c r="FR436" s="376"/>
      <c r="FS436" s="376"/>
      <c r="FT436" s="376"/>
      <c r="FU436" s="376"/>
      <c r="FV436" s="376"/>
      <c r="FW436" s="376"/>
      <c r="FX436" s="376"/>
      <c r="FY436" s="376"/>
      <c r="FZ436" s="376"/>
      <c r="GA436" s="376"/>
      <c r="GB436" s="376"/>
      <c r="GC436" s="376"/>
      <c r="GD436" s="376"/>
      <c r="GE436" s="376"/>
      <c r="GF436" s="376"/>
      <c r="GG436" s="376"/>
      <c r="GH436" s="376"/>
      <c r="GI436" s="376"/>
      <c r="GJ436" s="376"/>
      <c r="GK436" s="376"/>
      <c r="GL436" s="376"/>
      <c r="GM436" s="376"/>
      <c r="GN436" s="376"/>
      <c r="GO436" s="376"/>
      <c r="GP436" s="376"/>
      <c r="GQ436" s="376"/>
      <c r="GR436" s="376"/>
      <c r="GS436" s="376"/>
      <c r="GT436" s="376"/>
      <c r="GU436" s="376"/>
      <c r="GV436" s="376"/>
      <c r="GW436" s="376"/>
      <c r="GX436" s="376"/>
      <c r="GY436" s="376"/>
      <c r="GZ436" s="376"/>
      <c r="HA436" s="376"/>
      <c r="HB436" s="376"/>
      <c r="HC436" s="376"/>
      <c r="HD436" s="376"/>
      <c r="HE436" s="376"/>
      <c r="HF436" s="376"/>
      <c r="HG436" s="376"/>
      <c r="HH436" s="376"/>
      <c r="HI436" s="376"/>
      <c r="HJ436" s="376"/>
      <c r="HK436" s="376"/>
      <c r="HL436" s="376"/>
      <c r="HM436" s="376"/>
      <c r="HN436" s="376"/>
      <c r="HO436" s="376"/>
      <c r="HP436" s="376"/>
      <c r="HQ436" s="376"/>
      <c r="HR436" s="376"/>
      <c r="HS436" s="376"/>
      <c r="HT436" s="376"/>
      <c r="HU436" s="376"/>
      <c r="HV436" s="376"/>
      <c r="HW436" s="376"/>
      <c r="HX436" s="376"/>
      <c r="HY436" s="376"/>
      <c r="HZ436" s="376"/>
      <c r="IA436" s="376"/>
      <c r="IB436" s="376"/>
      <c r="IC436" s="376"/>
      <c r="ID436" s="376"/>
      <c r="IE436" s="376"/>
      <c r="IF436" s="376"/>
      <c r="IG436" s="376"/>
      <c r="IH436" s="376"/>
      <c r="II436" s="376"/>
      <c r="IJ436" s="376"/>
    </row>
    <row r="437" spans="1:244" s="377" customFormat="1" ht="15" customHeight="1" x14ac:dyDescent="0.4">
      <c r="A437" s="410"/>
      <c r="B437" s="371"/>
      <c r="C437" s="354"/>
      <c r="D437" s="355"/>
      <c r="E437" s="374"/>
      <c r="F437" s="374"/>
      <c r="G437" s="374"/>
      <c r="H437" s="374"/>
      <c r="I437" s="374"/>
      <c r="J437" s="374"/>
      <c r="K437" s="374"/>
      <c r="L437" s="374"/>
      <c r="M437" s="374"/>
      <c r="N437" s="374"/>
      <c r="O437" s="374"/>
      <c r="P437" s="374"/>
      <c r="Q437" s="374"/>
      <c r="R437" s="374"/>
      <c r="S437" s="374"/>
      <c r="T437" s="374"/>
      <c r="U437" s="374"/>
      <c r="V437" s="374"/>
      <c r="W437" s="374"/>
      <c r="X437" s="369"/>
      <c r="Y437" s="369"/>
      <c r="Z437" s="369"/>
      <c r="AA437" s="369"/>
      <c r="AB437" s="369"/>
      <c r="AC437" s="369"/>
      <c r="AD437" s="369"/>
      <c r="AE437" s="369"/>
      <c r="AF437" s="369"/>
      <c r="AG437" s="369"/>
      <c r="AH437" s="369"/>
      <c r="AI437" s="369"/>
      <c r="AJ437" s="369"/>
      <c r="AK437" s="369"/>
      <c r="AL437" s="369"/>
      <c r="AM437" s="369"/>
      <c r="AN437" s="369"/>
      <c r="AO437" s="369"/>
      <c r="AP437" s="369"/>
      <c r="AQ437" s="369"/>
      <c r="AR437" s="372"/>
      <c r="AS437" s="372"/>
      <c r="AT437" s="372"/>
      <c r="AU437" s="373"/>
      <c r="AV437" s="11"/>
      <c r="AW437" s="11"/>
      <c r="AX437" s="11"/>
      <c r="AY437" s="8"/>
      <c r="AZ437" s="8"/>
      <c r="BA437" s="8"/>
      <c r="BB437" s="8"/>
      <c r="BC437" s="11"/>
      <c r="BD437" s="11"/>
      <c r="BE437" s="11"/>
      <c r="BF437" s="11"/>
      <c r="BG437" s="11"/>
      <c r="BH437" s="11"/>
      <c r="BI437" s="11"/>
      <c r="BJ437" s="11"/>
      <c r="BK437" s="8"/>
      <c r="BL437" s="8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375"/>
      <c r="EQ437" s="376"/>
      <c r="ER437" s="376"/>
      <c r="ES437" s="376"/>
      <c r="ET437" s="376"/>
      <c r="EU437" s="376"/>
      <c r="EV437" s="376"/>
      <c r="EW437" s="376"/>
      <c r="EX437" s="376"/>
      <c r="EY437" s="376"/>
      <c r="EZ437" s="376"/>
      <c r="FA437" s="376"/>
      <c r="FB437" s="376"/>
      <c r="FC437" s="376"/>
      <c r="FD437" s="376"/>
      <c r="FE437" s="376"/>
      <c r="FF437" s="376"/>
      <c r="FG437" s="376"/>
      <c r="FH437" s="376"/>
      <c r="FI437" s="376"/>
      <c r="FJ437" s="376"/>
      <c r="FK437" s="376"/>
      <c r="FL437" s="376"/>
      <c r="FM437" s="376"/>
      <c r="FN437" s="376"/>
      <c r="FO437" s="376"/>
      <c r="FP437" s="376"/>
      <c r="FQ437" s="376"/>
      <c r="FR437" s="376"/>
      <c r="FS437" s="376"/>
      <c r="FT437" s="376"/>
      <c r="FU437" s="376"/>
      <c r="FV437" s="376"/>
      <c r="FW437" s="376"/>
      <c r="FX437" s="376"/>
      <c r="FY437" s="376"/>
      <c r="FZ437" s="376"/>
      <c r="GA437" s="376"/>
      <c r="GB437" s="376"/>
      <c r="GC437" s="376"/>
      <c r="GD437" s="376"/>
      <c r="GE437" s="376"/>
      <c r="GF437" s="376"/>
      <c r="GG437" s="376"/>
      <c r="GH437" s="376"/>
      <c r="GI437" s="376"/>
      <c r="GJ437" s="376"/>
      <c r="GK437" s="376"/>
      <c r="GL437" s="376"/>
      <c r="GM437" s="376"/>
      <c r="GN437" s="376"/>
      <c r="GO437" s="376"/>
      <c r="GP437" s="376"/>
      <c r="GQ437" s="376"/>
      <c r="GR437" s="376"/>
      <c r="GS437" s="376"/>
      <c r="GT437" s="376"/>
      <c r="GU437" s="376"/>
      <c r="GV437" s="376"/>
      <c r="GW437" s="376"/>
      <c r="GX437" s="376"/>
      <c r="GY437" s="376"/>
      <c r="GZ437" s="376"/>
      <c r="HA437" s="376"/>
      <c r="HB437" s="376"/>
      <c r="HC437" s="376"/>
      <c r="HD437" s="376"/>
      <c r="HE437" s="376"/>
      <c r="HF437" s="376"/>
      <c r="HG437" s="376"/>
      <c r="HH437" s="376"/>
      <c r="HI437" s="376"/>
      <c r="HJ437" s="376"/>
      <c r="HK437" s="376"/>
      <c r="HL437" s="376"/>
      <c r="HM437" s="376"/>
      <c r="HN437" s="376"/>
      <c r="HO437" s="376"/>
      <c r="HP437" s="376"/>
      <c r="HQ437" s="376"/>
      <c r="HR437" s="376"/>
      <c r="HS437" s="376"/>
      <c r="HT437" s="376"/>
      <c r="HU437" s="376"/>
      <c r="HV437" s="376"/>
      <c r="HW437" s="376"/>
      <c r="HX437" s="376"/>
      <c r="HY437" s="376"/>
      <c r="HZ437" s="376"/>
      <c r="IA437" s="376"/>
      <c r="IB437" s="376"/>
      <c r="IC437" s="376"/>
      <c r="ID437" s="376"/>
      <c r="IE437" s="376"/>
      <c r="IF437" s="376"/>
      <c r="IG437" s="376"/>
      <c r="IH437" s="376"/>
      <c r="II437" s="376"/>
      <c r="IJ437" s="376"/>
    </row>
    <row r="438" spans="1:244" s="377" customFormat="1" ht="15" customHeight="1" x14ac:dyDescent="0.4">
      <c r="A438" s="410"/>
      <c r="B438" s="371"/>
      <c r="C438" s="354"/>
      <c r="D438" s="355"/>
      <c r="E438" s="374"/>
      <c r="F438" s="374"/>
      <c r="G438" s="374"/>
      <c r="H438" s="374"/>
      <c r="I438" s="374"/>
      <c r="J438" s="374"/>
      <c r="K438" s="374"/>
      <c r="L438" s="374"/>
      <c r="M438" s="374"/>
      <c r="N438" s="374"/>
      <c r="O438" s="374"/>
      <c r="P438" s="374"/>
      <c r="Q438" s="374"/>
      <c r="R438" s="374"/>
      <c r="S438" s="374"/>
      <c r="T438" s="374"/>
      <c r="U438" s="374"/>
      <c r="V438" s="374"/>
      <c r="W438" s="374"/>
      <c r="X438" s="369"/>
      <c r="Y438" s="369"/>
      <c r="Z438" s="369"/>
      <c r="AA438" s="369"/>
      <c r="AB438" s="369"/>
      <c r="AC438" s="369"/>
      <c r="AD438" s="369"/>
      <c r="AE438" s="369"/>
      <c r="AF438" s="369"/>
      <c r="AG438" s="369"/>
      <c r="AH438" s="369"/>
      <c r="AI438" s="369"/>
      <c r="AJ438" s="369"/>
      <c r="AK438" s="369"/>
      <c r="AL438" s="369"/>
      <c r="AM438" s="369"/>
      <c r="AN438" s="369"/>
      <c r="AO438" s="369"/>
      <c r="AP438" s="369"/>
      <c r="AQ438" s="369"/>
      <c r="AR438" s="372"/>
      <c r="AS438" s="372"/>
      <c r="AT438" s="372"/>
      <c r="AU438" s="373"/>
      <c r="AV438" s="11"/>
      <c r="AW438" s="11"/>
      <c r="AX438" s="11"/>
      <c r="AY438" s="8"/>
      <c r="AZ438" s="8"/>
      <c r="BA438" s="8"/>
      <c r="BB438" s="8"/>
      <c r="BC438" s="11"/>
      <c r="BD438" s="11"/>
      <c r="BE438" s="11"/>
      <c r="BF438" s="11"/>
      <c r="BG438" s="11"/>
      <c r="BH438" s="11"/>
      <c r="BI438" s="11"/>
      <c r="BJ438" s="11"/>
      <c r="BK438" s="8"/>
      <c r="BL438" s="8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375"/>
      <c r="EQ438" s="376"/>
      <c r="ER438" s="376"/>
      <c r="ES438" s="376"/>
      <c r="ET438" s="376"/>
      <c r="EU438" s="376"/>
      <c r="EV438" s="376"/>
      <c r="EW438" s="376"/>
      <c r="EX438" s="376"/>
      <c r="EY438" s="376"/>
      <c r="EZ438" s="376"/>
      <c r="FA438" s="376"/>
      <c r="FB438" s="376"/>
      <c r="FC438" s="376"/>
      <c r="FD438" s="376"/>
      <c r="FE438" s="376"/>
      <c r="FF438" s="376"/>
      <c r="FG438" s="376"/>
      <c r="FH438" s="376"/>
      <c r="FI438" s="376"/>
      <c r="FJ438" s="376"/>
      <c r="FK438" s="376"/>
      <c r="FL438" s="376"/>
      <c r="FM438" s="376"/>
      <c r="FN438" s="376"/>
      <c r="FO438" s="376"/>
      <c r="FP438" s="376"/>
      <c r="FQ438" s="376"/>
      <c r="FR438" s="376"/>
      <c r="FS438" s="376"/>
      <c r="FT438" s="376"/>
      <c r="FU438" s="376"/>
      <c r="FV438" s="376"/>
      <c r="FW438" s="376"/>
      <c r="FX438" s="376"/>
      <c r="FY438" s="376"/>
      <c r="FZ438" s="376"/>
      <c r="GA438" s="376"/>
      <c r="GB438" s="376"/>
      <c r="GC438" s="376"/>
      <c r="GD438" s="376"/>
      <c r="GE438" s="376"/>
      <c r="GF438" s="376"/>
      <c r="GG438" s="376"/>
      <c r="GH438" s="376"/>
      <c r="GI438" s="376"/>
      <c r="GJ438" s="376"/>
      <c r="GK438" s="376"/>
      <c r="GL438" s="376"/>
      <c r="GM438" s="376"/>
      <c r="GN438" s="376"/>
      <c r="GO438" s="376"/>
      <c r="GP438" s="376"/>
      <c r="GQ438" s="376"/>
      <c r="GR438" s="376"/>
      <c r="GS438" s="376"/>
      <c r="GT438" s="376"/>
      <c r="GU438" s="376"/>
      <c r="GV438" s="376"/>
      <c r="GW438" s="376"/>
      <c r="GX438" s="376"/>
      <c r="GY438" s="376"/>
      <c r="GZ438" s="376"/>
      <c r="HA438" s="376"/>
      <c r="HB438" s="376"/>
      <c r="HC438" s="376"/>
      <c r="HD438" s="376"/>
      <c r="HE438" s="376"/>
      <c r="HF438" s="376"/>
      <c r="HG438" s="376"/>
      <c r="HH438" s="376"/>
      <c r="HI438" s="376"/>
      <c r="HJ438" s="376"/>
      <c r="HK438" s="376"/>
      <c r="HL438" s="376"/>
      <c r="HM438" s="376"/>
      <c r="HN438" s="376"/>
      <c r="HO438" s="376"/>
      <c r="HP438" s="376"/>
      <c r="HQ438" s="376"/>
      <c r="HR438" s="376"/>
      <c r="HS438" s="376"/>
      <c r="HT438" s="376"/>
      <c r="HU438" s="376"/>
      <c r="HV438" s="376"/>
      <c r="HW438" s="376"/>
      <c r="HX438" s="376"/>
      <c r="HY438" s="376"/>
      <c r="HZ438" s="376"/>
      <c r="IA438" s="376"/>
      <c r="IB438" s="376"/>
      <c r="IC438" s="376"/>
      <c r="ID438" s="376"/>
      <c r="IE438" s="376"/>
      <c r="IF438" s="376"/>
      <c r="IG438" s="376"/>
      <c r="IH438" s="376"/>
      <c r="II438" s="376"/>
      <c r="IJ438" s="376"/>
    </row>
    <row r="439" spans="1:244" s="377" customFormat="1" ht="15" customHeight="1" x14ac:dyDescent="0.4">
      <c r="A439" s="410"/>
      <c r="B439" s="371"/>
      <c r="C439" s="354"/>
      <c r="D439" s="355"/>
      <c r="E439" s="374"/>
      <c r="F439" s="374"/>
      <c r="G439" s="374"/>
      <c r="H439" s="374"/>
      <c r="I439" s="374"/>
      <c r="J439" s="374"/>
      <c r="K439" s="374"/>
      <c r="L439" s="374"/>
      <c r="M439" s="374"/>
      <c r="N439" s="374"/>
      <c r="O439" s="374"/>
      <c r="P439" s="374"/>
      <c r="Q439" s="374"/>
      <c r="R439" s="374"/>
      <c r="S439" s="374"/>
      <c r="T439" s="374"/>
      <c r="U439" s="374"/>
      <c r="V439" s="374"/>
      <c r="W439" s="374"/>
      <c r="X439" s="369"/>
      <c r="Y439" s="369"/>
      <c r="Z439" s="369"/>
      <c r="AA439" s="369"/>
      <c r="AB439" s="369"/>
      <c r="AC439" s="369"/>
      <c r="AD439" s="369"/>
      <c r="AE439" s="369"/>
      <c r="AF439" s="369"/>
      <c r="AG439" s="369"/>
      <c r="AH439" s="369"/>
      <c r="AI439" s="369"/>
      <c r="AJ439" s="369"/>
      <c r="AK439" s="369"/>
      <c r="AL439" s="369"/>
      <c r="AM439" s="369"/>
      <c r="AN439" s="369"/>
      <c r="AO439" s="369"/>
      <c r="AP439" s="369"/>
      <c r="AQ439" s="369"/>
      <c r="AR439" s="372"/>
      <c r="AS439" s="372"/>
      <c r="AT439" s="372"/>
      <c r="AU439" s="373"/>
      <c r="AV439" s="11"/>
      <c r="AW439" s="11"/>
      <c r="AX439" s="11"/>
      <c r="AY439" s="8"/>
      <c r="AZ439" s="8"/>
      <c r="BA439" s="8"/>
      <c r="BB439" s="8"/>
      <c r="BC439" s="11"/>
      <c r="BD439" s="11"/>
      <c r="BE439" s="11"/>
      <c r="BF439" s="11"/>
      <c r="BG439" s="11"/>
      <c r="BH439" s="11"/>
      <c r="BI439" s="11"/>
      <c r="BJ439" s="11"/>
      <c r="BK439" s="8"/>
      <c r="BL439" s="8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375"/>
      <c r="EQ439" s="376"/>
      <c r="ER439" s="376"/>
      <c r="ES439" s="376"/>
      <c r="ET439" s="376"/>
      <c r="EU439" s="376"/>
      <c r="EV439" s="376"/>
      <c r="EW439" s="376"/>
      <c r="EX439" s="376"/>
      <c r="EY439" s="376"/>
      <c r="EZ439" s="376"/>
      <c r="FA439" s="376"/>
      <c r="FB439" s="376"/>
      <c r="FC439" s="376"/>
      <c r="FD439" s="376"/>
      <c r="FE439" s="376"/>
      <c r="FF439" s="376"/>
      <c r="FG439" s="376"/>
      <c r="FH439" s="376"/>
      <c r="FI439" s="376"/>
      <c r="FJ439" s="376"/>
      <c r="FK439" s="376"/>
      <c r="FL439" s="376"/>
      <c r="FM439" s="376"/>
      <c r="FN439" s="376"/>
      <c r="FO439" s="376"/>
      <c r="FP439" s="376"/>
      <c r="FQ439" s="376"/>
      <c r="FR439" s="376"/>
      <c r="FS439" s="376"/>
      <c r="FT439" s="376"/>
      <c r="FU439" s="376"/>
      <c r="FV439" s="376"/>
      <c r="FW439" s="376"/>
      <c r="FX439" s="376"/>
      <c r="FY439" s="376"/>
      <c r="FZ439" s="376"/>
      <c r="GA439" s="376"/>
      <c r="GB439" s="376"/>
      <c r="GC439" s="376"/>
      <c r="GD439" s="376"/>
      <c r="GE439" s="376"/>
      <c r="GF439" s="376"/>
      <c r="GG439" s="376"/>
      <c r="GH439" s="376"/>
      <c r="GI439" s="376"/>
      <c r="GJ439" s="376"/>
      <c r="GK439" s="376"/>
      <c r="GL439" s="376"/>
      <c r="GM439" s="376"/>
      <c r="GN439" s="376"/>
      <c r="GO439" s="376"/>
      <c r="GP439" s="376"/>
      <c r="GQ439" s="376"/>
      <c r="GR439" s="376"/>
      <c r="GS439" s="376"/>
      <c r="GT439" s="376"/>
      <c r="GU439" s="376"/>
      <c r="GV439" s="376"/>
      <c r="GW439" s="376"/>
      <c r="GX439" s="376"/>
      <c r="GY439" s="376"/>
      <c r="GZ439" s="376"/>
      <c r="HA439" s="376"/>
      <c r="HB439" s="376"/>
      <c r="HC439" s="376"/>
      <c r="HD439" s="376"/>
      <c r="HE439" s="376"/>
      <c r="HF439" s="376"/>
      <c r="HG439" s="376"/>
      <c r="HH439" s="376"/>
      <c r="HI439" s="376"/>
      <c r="HJ439" s="376"/>
      <c r="HK439" s="376"/>
      <c r="HL439" s="376"/>
      <c r="HM439" s="376"/>
      <c r="HN439" s="376"/>
      <c r="HO439" s="376"/>
      <c r="HP439" s="376"/>
      <c r="HQ439" s="376"/>
      <c r="HR439" s="376"/>
      <c r="HS439" s="376"/>
      <c r="HT439" s="376"/>
      <c r="HU439" s="376"/>
      <c r="HV439" s="376"/>
      <c r="HW439" s="376"/>
      <c r="HX439" s="376"/>
      <c r="HY439" s="376"/>
      <c r="HZ439" s="376"/>
      <c r="IA439" s="376"/>
      <c r="IB439" s="376"/>
      <c r="IC439" s="376"/>
      <c r="ID439" s="376"/>
      <c r="IE439" s="376"/>
      <c r="IF439" s="376"/>
      <c r="IG439" s="376"/>
      <c r="IH439" s="376"/>
      <c r="II439" s="376"/>
      <c r="IJ439" s="376"/>
    </row>
    <row r="440" spans="1:244" s="377" customFormat="1" ht="15" customHeight="1" x14ac:dyDescent="0.4">
      <c r="A440" s="410"/>
      <c r="B440" s="371"/>
      <c r="C440" s="354"/>
      <c r="D440" s="355"/>
      <c r="E440" s="374"/>
      <c r="F440" s="374"/>
      <c r="G440" s="374"/>
      <c r="H440" s="374"/>
      <c r="I440" s="374"/>
      <c r="J440" s="374"/>
      <c r="K440" s="374"/>
      <c r="L440" s="374"/>
      <c r="M440" s="374"/>
      <c r="N440" s="374"/>
      <c r="O440" s="374"/>
      <c r="P440" s="374"/>
      <c r="Q440" s="374"/>
      <c r="R440" s="374"/>
      <c r="S440" s="374"/>
      <c r="T440" s="374"/>
      <c r="U440" s="374"/>
      <c r="V440" s="374"/>
      <c r="W440" s="374"/>
      <c r="X440" s="369"/>
      <c r="Y440" s="369"/>
      <c r="Z440" s="369"/>
      <c r="AA440" s="369"/>
      <c r="AB440" s="369"/>
      <c r="AC440" s="369"/>
      <c r="AD440" s="369"/>
      <c r="AE440" s="369"/>
      <c r="AF440" s="369"/>
      <c r="AG440" s="369"/>
      <c r="AH440" s="369"/>
      <c r="AI440" s="369"/>
      <c r="AJ440" s="369"/>
      <c r="AK440" s="369"/>
      <c r="AL440" s="369"/>
      <c r="AM440" s="369"/>
      <c r="AN440" s="369"/>
      <c r="AO440" s="369"/>
      <c r="AP440" s="369"/>
      <c r="AQ440" s="369"/>
      <c r="AR440" s="372"/>
      <c r="AS440" s="372"/>
      <c r="AT440" s="372"/>
      <c r="AU440" s="373"/>
      <c r="AV440" s="11"/>
      <c r="AW440" s="11"/>
      <c r="AX440" s="11"/>
      <c r="AY440" s="8"/>
      <c r="AZ440" s="8"/>
      <c r="BA440" s="8"/>
      <c r="BB440" s="8"/>
      <c r="BC440" s="11"/>
      <c r="BD440" s="11"/>
      <c r="BE440" s="11"/>
      <c r="BF440" s="11"/>
      <c r="BG440" s="11"/>
      <c r="BH440" s="11"/>
      <c r="BI440" s="11"/>
      <c r="BJ440" s="11"/>
      <c r="BK440" s="8"/>
      <c r="BL440" s="8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375"/>
      <c r="EQ440" s="376"/>
      <c r="ER440" s="376"/>
      <c r="ES440" s="376"/>
      <c r="ET440" s="376"/>
      <c r="EU440" s="376"/>
      <c r="EV440" s="376"/>
      <c r="EW440" s="376"/>
      <c r="EX440" s="376"/>
      <c r="EY440" s="376"/>
      <c r="EZ440" s="376"/>
      <c r="FA440" s="376"/>
      <c r="FB440" s="376"/>
      <c r="FC440" s="376"/>
      <c r="FD440" s="376"/>
      <c r="FE440" s="376"/>
      <c r="FF440" s="376"/>
      <c r="FG440" s="376"/>
      <c r="FH440" s="376"/>
      <c r="FI440" s="376"/>
      <c r="FJ440" s="376"/>
      <c r="FK440" s="376"/>
      <c r="FL440" s="376"/>
      <c r="FM440" s="376"/>
      <c r="FN440" s="376"/>
      <c r="FO440" s="376"/>
      <c r="FP440" s="376"/>
      <c r="FQ440" s="376"/>
      <c r="FR440" s="376"/>
      <c r="FS440" s="376"/>
      <c r="FT440" s="376"/>
      <c r="FU440" s="376"/>
      <c r="FV440" s="376"/>
      <c r="FW440" s="376"/>
      <c r="FX440" s="376"/>
      <c r="FY440" s="376"/>
      <c r="FZ440" s="376"/>
      <c r="GA440" s="376"/>
      <c r="GB440" s="376"/>
      <c r="GC440" s="376"/>
      <c r="GD440" s="376"/>
      <c r="GE440" s="376"/>
      <c r="GF440" s="376"/>
      <c r="GG440" s="376"/>
      <c r="GH440" s="376"/>
      <c r="GI440" s="376"/>
      <c r="GJ440" s="376"/>
      <c r="GK440" s="376"/>
      <c r="GL440" s="376"/>
      <c r="GM440" s="376"/>
      <c r="GN440" s="376"/>
      <c r="GO440" s="376"/>
      <c r="GP440" s="376"/>
      <c r="GQ440" s="376"/>
      <c r="GR440" s="376"/>
      <c r="GS440" s="376"/>
      <c r="GT440" s="376"/>
      <c r="GU440" s="376"/>
      <c r="GV440" s="376"/>
      <c r="GW440" s="376"/>
      <c r="GX440" s="376"/>
      <c r="GY440" s="376"/>
      <c r="GZ440" s="376"/>
      <c r="HA440" s="376"/>
      <c r="HB440" s="376"/>
      <c r="HC440" s="376"/>
      <c r="HD440" s="376"/>
      <c r="HE440" s="376"/>
      <c r="HF440" s="376"/>
      <c r="HG440" s="376"/>
      <c r="HH440" s="376"/>
      <c r="HI440" s="376"/>
      <c r="HJ440" s="376"/>
      <c r="HK440" s="376"/>
      <c r="HL440" s="376"/>
      <c r="HM440" s="376"/>
      <c r="HN440" s="376"/>
      <c r="HO440" s="376"/>
      <c r="HP440" s="376"/>
      <c r="HQ440" s="376"/>
      <c r="HR440" s="376"/>
      <c r="HS440" s="376"/>
      <c r="HT440" s="376"/>
      <c r="HU440" s="376"/>
      <c r="HV440" s="376"/>
      <c r="HW440" s="376"/>
      <c r="HX440" s="376"/>
      <c r="HY440" s="376"/>
      <c r="HZ440" s="376"/>
      <c r="IA440" s="376"/>
      <c r="IB440" s="376"/>
      <c r="IC440" s="376"/>
      <c r="ID440" s="376"/>
      <c r="IE440" s="376"/>
      <c r="IF440" s="376"/>
      <c r="IG440" s="376"/>
      <c r="IH440" s="376"/>
      <c r="II440" s="376"/>
      <c r="IJ440" s="376"/>
    </row>
    <row r="441" spans="1:244" s="377" customFormat="1" ht="15" customHeight="1" x14ac:dyDescent="0.4">
      <c r="A441" s="410"/>
      <c r="B441" s="371"/>
      <c r="C441" s="354"/>
      <c r="D441" s="355"/>
      <c r="E441" s="374"/>
      <c r="F441" s="374"/>
      <c r="G441" s="374"/>
      <c r="H441" s="374"/>
      <c r="I441" s="374"/>
      <c r="J441" s="374"/>
      <c r="K441" s="374"/>
      <c r="L441" s="374"/>
      <c r="M441" s="374"/>
      <c r="N441" s="374"/>
      <c r="O441" s="374"/>
      <c r="P441" s="374"/>
      <c r="Q441" s="374"/>
      <c r="R441" s="374"/>
      <c r="S441" s="374"/>
      <c r="T441" s="374"/>
      <c r="U441" s="374"/>
      <c r="V441" s="374"/>
      <c r="W441" s="374"/>
      <c r="X441" s="369"/>
      <c r="Y441" s="369"/>
      <c r="Z441" s="369"/>
      <c r="AA441" s="369"/>
      <c r="AB441" s="369"/>
      <c r="AC441" s="369"/>
      <c r="AD441" s="369"/>
      <c r="AE441" s="369"/>
      <c r="AF441" s="369"/>
      <c r="AG441" s="369"/>
      <c r="AH441" s="369"/>
      <c r="AI441" s="369"/>
      <c r="AJ441" s="369"/>
      <c r="AK441" s="369"/>
      <c r="AL441" s="369"/>
      <c r="AM441" s="369"/>
      <c r="AN441" s="369"/>
      <c r="AO441" s="369"/>
      <c r="AP441" s="369"/>
      <c r="AQ441" s="369"/>
      <c r="AR441" s="372"/>
      <c r="AS441" s="372"/>
      <c r="AT441" s="372"/>
      <c r="AU441" s="373"/>
      <c r="AV441" s="11"/>
      <c r="AW441" s="11"/>
      <c r="AX441" s="11"/>
      <c r="AY441" s="8"/>
      <c r="AZ441" s="8"/>
      <c r="BA441" s="8"/>
      <c r="BB441" s="8"/>
      <c r="BC441" s="11"/>
      <c r="BD441" s="11"/>
      <c r="BE441" s="11"/>
      <c r="BF441" s="11"/>
      <c r="BG441" s="11"/>
      <c r="BH441" s="11"/>
      <c r="BI441" s="11"/>
      <c r="BJ441" s="11"/>
      <c r="BK441" s="8"/>
      <c r="BL441" s="8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375"/>
      <c r="EQ441" s="376"/>
      <c r="ER441" s="376"/>
      <c r="ES441" s="376"/>
      <c r="ET441" s="376"/>
      <c r="EU441" s="376"/>
      <c r="EV441" s="376"/>
      <c r="EW441" s="376"/>
      <c r="EX441" s="376"/>
      <c r="EY441" s="376"/>
      <c r="EZ441" s="376"/>
      <c r="FA441" s="376"/>
      <c r="FB441" s="376"/>
      <c r="FC441" s="376"/>
      <c r="FD441" s="376"/>
      <c r="FE441" s="376"/>
      <c r="FF441" s="376"/>
      <c r="FG441" s="376"/>
      <c r="FH441" s="376"/>
      <c r="FI441" s="376"/>
      <c r="FJ441" s="376"/>
      <c r="FK441" s="376"/>
      <c r="FL441" s="376"/>
      <c r="FM441" s="376"/>
      <c r="FN441" s="376"/>
      <c r="FO441" s="376"/>
      <c r="FP441" s="376"/>
      <c r="FQ441" s="376"/>
      <c r="FR441" s="376"/>
      <c r="FS441" s="376"/>
      <c r="FT441" s="376"/>
      <c r="FU441" s="376"/>
      <c r="FV441" s="376"/>
      <c r="FW441" s="376"/>
      <c r="FX441" s="376"/>
      <c r="FY441" s="376"/>
      <c r="FZ441" s="376"/>
      <c r="GA441" s="376"/>
      <c r="GB441" s="376"/>
      <c r="GC441" s="376"/>
      <c r="GD441" s="376"/>
      <c r="GE441" s="376"/>
      <c r="GF441" s="376"/>
      <c r="GG441" s="376"/>
      <c r="GH441" s="376"/>
      <c r="GI441" s="376"/>
      <c r="GJ441" s="376"/>
      <c r="GK441" s="376"/>
      <c r="GL441" s="376"/>
      <c r="GM441" s="376"/>
      <c r="GN441" s="376"/>
      <c r="GO441" s="376"/>
      <c r="GP441" s="376"/>
      <c r="GQ441" s="376"/>
      <c r="GR441" s="376"/>
      <c r="GS441" s="376"/>
      <c r="GT441" s="376"/>
      <c r="GU441" s="376"/>
      <c r="GV441" s="376"/>
      <c r="GW441" s="376"/>
      <c r="GX441" s="376"/>
      <c r="GY441" s="376"/>
      <c r="GZ441" s="376"/>
      <c r="HA441" s="376"/>
      <c r="HB441" s="376"/>
      <c r="HC441" s="376"/>
      <c r="HD441" s="376"/>
      <c r="HE441" s="376"/>
      <c r="HF441" s="376"/>
      <c r="HG441" s="376"/>
      <c r="HH441" s="376"/>
      <c r="HI441" s="376"/>
      <c r="HJ441" s="376"/>
      <c r="HK441" s="376"/>
      <c r="HL441" s="376"/>
      <c r="HM441" s="376"/>
      <c r="HN441" s="376"/>
      <c r="HO441" s="376"/>
      <c r="HP441" s="376"/>
      <c r="HQ441" s="376"/>
      <c r="HR441" s="376"/>
      <c r="HS441" s="376"/>
      <c r="HT441" s="376"/>
      <c r="HU441" s="376"/>
      <c r="HV441" s="376"/>
      <c r="HW441" s="376"/>
      <c r="HX441" s="376"/>
      <c r="HY441" s="376"/>
      <c r="HZ441" s="376"/>
      <c r="IA441" s="376"/>
      <c r="IB441" s="376"/>
      <c r="IC441" s="376"/>
      <c r="ID441" s="376"/>
      <c r="IE441" s="376"/>
      <c r="IF441" s="376"/>
      <c r="IG441" s="376"/>
      <c r="IH441" s="376"/>
      <c r="II441" s="376"/>
      <c r="IJ441" s="376"/>
    </row>
    <row r="442" spans="1:244" s="377" customFormat="1" ht="15" customHeight="1" x14ac:dyDescent="0.4">
      <c r="A442" s="410"/>
      <c r="B442" s="371"/>
      <c r="C442" s="354"/>
      <c r="D442" s="355"/>
      <c r="E442" s="374"/>
      <c r="F442" s="374"/>
      <c r="G442" s="374"/>
      <c r="H442" s="374"/>
      <c r="I442" s="374"/>
      <c r="J442" s="374"/>
      <c r="K442" s="374"/>
      <c r="L442" s="374"/>
      <c r="M442" s="374"/>
      <c r="N442" s="374"/>
      <c r="O442" s="374"/>
      <c r="P442" s="374"/>
      <c r="Q442" s="374"/>
      <c r="R442" s="374"/>
      <c r="S442" s="374"/>
      <c r="T442" s="374"/>
      <c r="U442" s="374"/>
      <c r="V442" s="374"/>
      <c r="W442" s="374"/>
      <c r="X442" s="369"/>
      <c r="Y442" s="369"/>
      <c r="Z442" s="369"/>
      <c r="AA442" s="369"/>
      <c r="AB442" s="369"/>
      <c r="AC442" s="369"/>
      <c r="AD442" s="369"/>
      <c r="AE442" s="369"/>
      <c r="AF442" s="369"/>
      <c r="AG442" s="369"/>
      <c r="AH442" s="369"/>
      <c r="AI442" s="369"/>
      <c r="AJ442" s="369"/>
      <c r="AK442" s="369"/>
      <c r="AL442" s="369"/>
      <c r="AM442" s="369"/>
      <c r="AN442" s="369"/>
      <c r="AO442" s="369"/>
      <c r="AP442" s="369"/>
      <c r="AQ442" s="369"/>
      <c r="AR442" s="372"/>
      <c r="AS442" s="372"/>
      <c r="AT442" s="372"/>
      <c r="AU442" s="373"/>
      <c r="AV442" s="11"/>
      <c r="AW442" s="11"/>
      <c r="AX442" s="11"/>
      <c r="AY442" s="8"/>
      <c r="AZ442" s="8"/>
      <c r="BA442" s="8"/>
      <c r="BB442" s="8"/>
      <c r="BC442" s="11"/>
      <c r="BD442" s="11"/>
      <c r="BE442" s="11"/>
      <c r="BF442" s="11"/>
      <c r="BG442" s="11"/>
      <c r="BH442" s="11"/>
      <c r="BI442" s="11"/>
      <c r="BJ442" s="11"/>
      <c r="BK442" s="8"/>
      <c r="BL442" s="8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375"/>
      <c r="EQ442" s="376"/>
      <c r="ER442" s="376"/>
      <c r="ES442" s="376"/>
      <c r="ET442" s="376"/>
      <c r="EU442" s="376"/>
      <c r="EV442" s="376"/>
      <c r="EW442" s="376"/>
      <c r="EX442" s="376"/>
      <c r="EY442" s="376"/>
      <c r="EZ442" s="376"/>
      <c r="FA442" s="376"/>
      <c r="FB442" s="376"/>
      <c r="FC442" s="376"/>
      <c r="FD442" s="376"/>
      <c r="FE442" s="376"/>
      <c r="FF442" s="376"/>
      <c r="FG442" s="376"/>
      <c r="FH442" s="376"/>
      <c r="FI442" s="376"/>
      <c r="FJ442" s="376"/>
      <c r="FK442" s="376"/>
      <c r="FL442" s="376"/>
      <c r="FM442" s="376"/>
      <c r="FN442" s="376"/>
      <c r="FO442" s="376"/>
      <c r="FP442" s="376"/>
      <c r="FQ442" s="376"/>
      <c r="FR442" s="376"/>
      <c r="FS442" s="376"/>
      <c r="FT442" s="376"/>
      <c r="FU442" s="376"/>
      <c r="FV442" s="376"/>
      <c r="FW442" s="376"/>
      <c r="FX442" s="376"/>
      <c r="FY442" s="376"/>
      <c r="FZ442" s="376"/>
      <c r="GA442" s="376"/>
      <c r="GB442" s="376"/>
      <c r="GC442" s="376"/>
      <c r="GD442" s="376"/>
      <c r="GE442" s="376"/>
      <c r="GF442" s="376"/>
      <c r="GG442" s="376"/>
      <c r="GH442" s="376"/>
      <c r="GI442" s="376"/>
      <c r="GJ442" s="376"/>
      <c r="GK442" s="376"/>
      <c r="GL442" s="376"/>
      <c r="GM442" s="376"/>
      <c r="GN442" s="376"/>
      <c r="GO442" s="376"/>
      <c r="GP442" s="376"/>
      <c r="GQ442" s="376"/>
      <c r="GR442" s="376"/>
      <c r="GS442" s="376"/>
      <c r="GT442" s="376"/>
      <c r="GU442" s="376"/>
      <c r="GV442" s="376"/>
      <c r="GW442" s="376"/>
      <c r="GX442" s="376"/>
      <c r="GY442" s="376"/>
      <c r="GZ442" s="376"/>
      <c r="HA442" s="376"/>
      <c r="HB442" s="376"/>
      <c r="HC442" s="376"/>
      <c r="HD442" s="376"/>
      <c r="HE442" s="376"/>
      <c r="HF442" s="376"/>
      <c r="HG442" s="376"/>
      <c r="HH442" s="376"/>
      <c r="HI442" s="376"/>
      <c r="HJ442" s="376"/>
      <c r="HK442" s="376"/>
      <c r="HL442" s="376"/>
      <c r="HM442" s="376"/>
      <c r="HN442" s="376"/>
      <c r="HO442" s="376"/>
      <c r="HP442" s="376"/>
      <c r="HQ442" s="376"/>
      <c r="HR442" s="376"/>
      <c r="HS442" s="376"/>
      <c r="HT442" s="376"/>
      <c r="HU442" s="376"/>
      <c r="HV442" s="376"/>
      <c r="HW442" s="376"/>
      <c r="HX442" s="376"/>
      <c r="HY442" s="376"/>
      <c r="HZ442" s="376"/>
      <c r="IA442" s="376"/>
      <c r="IB442" s="376"/>
      <c r="IC442" s="376"/>
      <c r="ID442" s="376"/>
      <c r="IE442" s="376"/>
      <c r="IF442" s="376"/>
      <c r="IG442" s="376"/>
      <c r="IH442" s="376"/>
      <c r="II442" s="376"/>
      <c r="IJ442" s="376"/>
    </row>
    <row r="443" spans="1:244" s="377" customFormat="1" ht="15" customHeight="1" x14ac:dyDescent="0.4">
      <c r="A443" s="410"/>
      <c r="B443" s="371"/>
      <c r="C443" s="354"/>
      <c r="D443" s="355"/>
      <c r="E443" s="374"/>
      <c r="F443" s="374"/>
      <c r="G443" s="374"/>
      <c r="H443" s="374"/>
      <c r="I443" s="374"/>
      <c r="J443" s="374"/>
      <c r="K443" s="374"/>
      <c r="L443" s="374"/>
      <c r="M443" s="374"/>
      <c r="N443" s="374"/>
      <c r="O443" s="374"/>
      <c r="P443" s="374"/>
      <c r="Q443" s="374"/>
      <c r="R443" s="374"/>
      <c r="S443" s="374"/>
      <c r="T443" s="374"/>
      <c r="U443" s="374"/>
      <c r="V443" s="374"/>
      <c r="W443" s="374"/>
      <c r="X443" s="369"/>
      <c r="Y443" s="369"/>
      <c r="Z443" s="369"/>
      <c r="AA443" s="369"/>
      <c r="AB443" s="369"/>
      <c r="AC443" s="369"/>
      <c r="AD443" s="369"/>
      <c r="AE443" s="369"/>
      <c r="AF443" s="369"/>
      <c r="AG443" s="369"/>
      <c r="AH443" s="369"/>
      <c r="AI443" s="369"/>
      <c r="AJ443" s="369"/>
      <c r="AK443" s="369"/>
      <c r="AL443" s="369"/>
      <c r="AM443" s="369"/>
      <c r="AN443" s="369"/>
      <c r="AO443" s="369"/>
      <c r="AP443" s="369"/>
      <c r="AQ443" s="369"/>
      <c r="AR443" s="372"/>
      <c r="AS443" s="372"/>
      <c r="AT443" s="372"/>
      <c r="AU443" s="373"/>
      <c r="AV443" s="11"/>
      <c r="AW443" s="11"/>
      <c r="AX443" s="11"/>
      <c r="AY443" s="8"/>
      <c r="AZ443" s="8"/>
      <c r="BA443" s="8"/>
      <c r="BB443" s="8"/>
      <c r="BC443" s="11"/>
      <c r="BD443" s="11"/>
      <c r="BE443" s="11"/>
      <c r="BF443" s="11"/>
      <c r="BG443" s="11"/>
      <c r="BH443" s="11"/>
      <c r="BI443" s="11"/>
      <c r="BJ443" s="11"/>
      <c r="BK443" s="8"/>
      <c r="BL443" s="8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375"/>
      <c r="EQ443" s="376"/>
      <c r="ER443" s="376"/>
      <c r="ES443" s="376"/>
      <c r="ET443" s="376"/>
      <c r="EU443" s="376"/>
      <c r="EV443" s="376"/>
      <c r="EW443" s="376"/>
      <c r="EX443" s="376"/>
      <c r="EY443" s="376"/>
      <c r="EZ443" s="376"/>
      <c r="FA443" s="376"/>
      <c r="FB443" s="376"/>
      <c r="FC443" s="376"/>
      <c r="FD443" s="376"/>
      <c r="FE443" s="376"/>
      <c r="FF443" s="376"/>
      <c r="FG443" s="376"/>
      <c r="FH443" s="376"/>
      <c r="FI443" s="376"/>
      <c r="FJ443" s="376"/>
      <c r="FK443" s="376"/>
      <c r="FL443" s="376"/>
      <c r="FM443" s="376"/>
      <c r="FN443" s="376"/>
      <c r="FO443" s="376"/>
      <c r="FP443" s="376"/>
      <c r="FQ443" s="376"/>
      <c r="FR443" s="376"/>
      <c r="FS443" s="376"/>
      <c r="FT443" s="376"/>
      <c r="FU443" s="376"/>
      <c r="FV443" s="376"/>
      <c r="FW443" s="376"/>
      <c r="FX443" s="376"/>
      <c r="FY443" s="376"/>
      <c r="FZ443" s="376"/>
      <c r="GA443" s="376"/>
      <c r="GB443" s="376"/>
      <c r="GC443" s="376"/>
      <c r="GD443" s="376"/>
      <c r="GE443" s="376"/>
      <c r="GF443" s="376"/>
      <c r="GG443" s="376"/>
      <c r="GH443" s="376"/>
      <c r="GI443" s="376"/>
      <c r="GJ443" s="376"/>
      <c r="GK443" s="376"/>
      <c r="GL443" s="376"/>
      <c r="GM443" s="376"/>
      <c r="GN443" s="376"/>
      <c r="GO443" s="376"/>
      <c r="GP443" s="376"/>
      <c r="GQ443" s="376"/>
      <c r="GR443" s="376"/>
      <c r="GS443" s="376"/>
      <c r="GT443" s="376"/>
      <c r="GU443" s="376"/>
      <c r="GV443" s="376"/>
      <c r="GW443" s="376"/>
      <c r="GX443" s="376"/>
      <c r="GY443" s="376"/>
      <c r="GZ443" s="376"/>
      <c r="HA443" s="376"/>
      <c r="HB443" s="376"/>
      <c r="HC443" s="376"/>
      <c r="HD443" s="376"/>
      <c r="HE443" s="376"/>
      <c r="HF443" s="376"/>
      <c r="HG443" s="376"/>
      <c r="HH443" s="376"/>
      <c r="HI443" s="376"/>
      <c r="HJ443" s="376"/>
      <c r="HK443" s="376"/>
      <c r="HL443" s="376"/>
      <c r="HM443" s="376"/>
      <c r="HN443" s="376"/>
      <c r="HO443" s="376"/>
      <c r="HP443" s="376"/>
      <c r="HQ443" s="376"/>
      <c r="HR443" s="376"/>
      <c r="HS443" s="376"/>
      <c r="HT443" s="376"/>
      <c r="HU443" s="376"/>
      <c r="HV443" s="376"/>
      <c r="HW443" s="376"/>
      <c r="HX443" s="376"/>
      <c r="HY443" s="376"/>
      <c r="HZ443" s="376"/>
      <c r="IA443" s="376"/>
      <c r="IB443" s="376"/>
      <c r="IC443" s="376"/>
      <c r="ID443" s="376"/>
      <c r="IE443" s="376"/>
      <c r="IF443" s="376"/>
      <c r="IG443" s="376"/>
      <c r="IH443" s="376"/>
      <c r="II443" s="376"/>
      <c r="IJ443" s="376"/>
    </row>
    <row r="444" spans="1:244" s="377" customFormat="1" ht="15" customHeight="1" x14ac:dyDescent="0.4">
      <c r="A444" s="410"/>
      <c r="B444" s="371"/>
      <c r="C444" s="354"/>
      <c r="D444" s="355"/>
      <c r="E444" s="374"/>
      <c r="F444" s="374"/>
      <c r="G444" s="374"/>
      <c r="H444" s="374"/>
      <c r="I444" s="374"/>
      <c r="J444" s="374"/>
      <c r="K444" s="374"/>
      <c r="L444" s="374"/>
      <c r="M444" s="374"/>
      <c r="N444" s="374"/>
      <c r="O444" s="374"/>
      <c r="P444" s="374"/>
      <c r="Q444" s="374"/>
      <c r="R444" s="374"/>
      <c r="S444" s="374"/>
      <c r="T444" s="374"/>
      <c r="U444" s="374"/>
      <c r="V444" s="374"/>
      <c r="W444" s="374"/>
      <c r="X444" s="369"/>
      <c r="Y444" s="369"/>
      <c r="Z444" s="369"/>
      <c r="AA444" s="369"/>
      <c r="AB444" s="369"/>
      <c r="AC444" s="369"/>
      <c r="AD444" s="369"/>
      <c r="AE444" s="369"/>
      <c r="AF444" s="369"/>
      <c r="AG444" s="369"/>
      <c r="AH444" s="369"/>
      <c r="AI444" s="369"/>
      <c r="AJ444" s="369"/>
      <c r="AK444" s="369"/>
      <c r="AL444" s="369"/>
      <c r="AM444" s="369"/>
      <c r="AN444" s="369"/>
      <c r="AO444" s="369"/>
      <c r="AP444" s="369"/>
      <c r="AQ444" s="369"/>
      <c r="AR444" s="372"/>
      <c r="AS444" s="372"/>
      <c r="AT444" s="372"/>
      <c r="AU444" s="373"/>
      <c r="AV444" s="11"/>
      <c r="AW444" s="11"/>
      <c r="AX444" s="11"/>
      <c r="AY444" s="8"/>
      <c r="AZ444" s="8"/>
      <c r="BA444" s="8"/>
      <c r="BB444" s="8"/>
      <c r="BC444" s="11"/>
      <c r="BD444" s="11"/>
      <c r="BE444" s="11"/>
      <c r="BF444" s="11"/>
      <c r="BG444" s="11"/>
      <c r="BH444" s="11"/>
      <c r="BI444" s="11"/>
      <c r="BJ444" s="11"/>
      <c r="BK444" s="8"/>
      <c r="BL444" s="8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375"/>
      <c r="EQ444" s="376"/>
      <c r="ER444" s="376"/>
      <c r="ES444" s="376"/>
      <c r="ET444" s="376"/>
      <c r="EU444" s="376"/>
      <c r="EV444" s="376"/>
      <c r="EW444" s="376"/>
      <c r="EX444" s="376"/>
      <c r="EY444" s="376"/>
      <c r="EZ444" s="376"/>
      <c r="FA444" s="376"/>
      <c r="FB444" s="376"/>
      <c r="FC444" s="376"/>
      <c r="FD444" s="376"/>
      <c r="FE444" s="376"/>
      <c r="FF444" s="376"/>
      <c r="FG444" s="376"/>
      <c r="FH444" s="376"/>
      <c r="FI444" s="376"/>
      <c r="FJ444" s="376"/>
      <c r="FK444" s="376"/>
      <c r="FL444" s="376"/>
      <c r="FM444" s="376"/>
      <c r="FN444" s="376"/>
      <c r="FO444" s="376"/>
      <c r="FP444" s="376"/>
      <c r="FQ444" s="376"/>
      <c r="FR444" s="376"/>
      <c r="FS444" s="376"/>
      <c r="FT444" s="376"/>
      <c r="FU444" s="376"/>
      <c r="FV444" s="376"/>
      <c r="FW444" s="376"/>
      <c r="FX444" s="376"/>
      <c r="FY444" s="376"/>
      <c r="FZ444" s="376"/>
      <c r="GA444" s="376"/>
      <c r="GB444" s="376"/>
      <c r="GC444" s="376"/>
      <c r="GD444" s="376"/>
      <c r="GE444" s="376"/>
      <c r="GF444" s="376"/>
      <c r="GG444" s="376"/>
      <c r="GH444" s="376"/>
      <c r="GI444" s="376"/>
      <c r="GJ444" s="376"/>
      <c r="GK444" s="376"/>
      <c r="GL444" s="376"/>
      <c r="GM444" s="376"/>
      <c r="GN444" s="376"/>
      <c r="GO444" s="376"/>
      <c r="GP444" s="376"/>
      <c r="GQ444" s="376"/>
      <c r="GR444" s="376"/>
      <c r="GS444" s="376"/>
      <c r="GT444" s="376"/>
      <c r="GU444" s="376"/>
      <c r="GV444" s="376"/>
      <c r="GW444" s="376"/>
      <c r="GX444" s="376"/>
      <c r="GY444" s="376"/>
      <c r="GZ444" s="376"/>
      <c r="HA444" s="376"/>
      <c r="HB444" s="376"/>
      <c r="HC444" s="376"/>
      <c r="HD444" s="376"/>
      <c r="HE444" s="376"/>
      <c r="HF444" s="376"/>
      <c r="HG444" s="376"/>
      <c r="HH444" s="376"/>
      <c r="HI444" s="376"/>
      <c r="HJ444" s="376"/>
      <c r="HK444" s="376"/>
      <c r="HL444" s="376"/>
      <c r="HM444" s="376"/>
      <c r="HN444" s="376"/>
      <c r="HO444" s="376"/>
      <c r="HP444" s="376"/>
      <c r="HQ444" s="376"/>
      <c r="HR444" s="376"/>
      <c r="HS444" s="376"/>
      <c r="HT444" s="376"/>
      <c r="HU444" s="376"/>
      <c r="HV444" s="376"/>
      <c r="HW444" s="376"/>
      <c r="HX444" s="376"/>
      <c r="HY444" s="376"/>
      <c r="HZ444" s="376"/>
      <c r="IA444" s="376"/>
      <c r="IB444" s="376"/>
      <c r="IC444" s="376"/>
      <c r="ID444" s="376"/>
      <c r="IE444" s="376"/>
      <c r="IF444" s="376"/>
      <c r="IG444" s="376"/>
      <c r="IH444" s="376"/>
      <c r="II444" s="376"/>
      <c r="IJ444" s="376"/>
    </row>
    <row r="445" spans="1:244" s="377" customFormat="1" ht="15" customHeight="1" x14ac:dyDescent="0.4">
      <c r="A445" s="410"/>
      <c r="B445" s="371"/>
      <c r="C445" s="354"/>
      <c r="D445" s="355"/>
      <c r="E445" s="374"/>
      <c r="F445" s="374"/>
      <c r="G445" s="374"/>
      <c r="H445" s="374"/>
      <c r="I445" s="374"/>
      <c r="J445" s="374"/>
      <c r="K445" s="374"/>
      <c r="L445" s="374"/>
      <c r="M445" s="374"/>
      <c r="N445" s="374"/>
      <c r="O445" s="374"/>
      <c r="P445" s="374"/>
      <c r="Q445" s="374"/>
      <c r="R445" s="374"/>
      <c r="S445" s="374"/>
      <c r="T445" s="374"/>
      <c r="U445" s="374"/>
      <c r="V445" s="374"/>
      <c r="W445" s="374"/>
      <c r="X445" s="369"/>
      <c r="Y445" s="369"/>
      <c r="Z445" s="369"/>
      <c r="AA445" s="369"/>
      <c r="AB445" s="369"/>
      <c r="AC445" s="369"/>
      <c r="AD445" s="369"/>
      <c r="AE445" s="369"/>
      <c r="AF445" s="369"/>
      <c r="AG445" s="369"/>
      <c r="AH445" s="369"/>
      <c r="AI445" s="369"/>
      <c r="AJ445" s="369"/>
      <c r="AK445" s="369"/>
      <c r="AL445" s="369"/>
      <c r="AM445" s="369"/>
      <c r="AN445" s="369"/>
      <c r="AO445" s="369"/>
      <c r="AP445" s="369"/>
      <c r="AQ445" s="369"/>
      <c r="AR445" s="372"/>
      <c r="AS445" s="372"/>
      <c r="AT445" s="372"/>
      <c r="AU445" s="373"/>
      <c r="AV445" s="11"/>
      <c r="AW445" s="11"/>
      <c r="AX445" s="11"/>
      <c r="AY445" s="8"/>
      <c r="AZ445" s="8"/>
      <c r="BA445" s="8"/>
      <c r="BB445" s="8"/>
      <c r="BC445" s="11"/>
      <c r="BD445" s="11"/>
      <c r="BE445" s="11"/>
      <c r="BF445" s="11"/>
      <c r="BG445" s="11"/>
      <c r="BH445" s="11"/>
      <c r="BI445" s="11"/>
      <c r="BJ445" s="11"/>
      <c r="BK445" s="8"/>
      <c r="BL445" s="8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375"/>
      <c r="EQ445" s="376"/>
      <c r="ER445" s="376"/>
      <c r="ES445" s="376"/>
      <c r="ET445" s="376"/>
      <c r="EU445" s="376"/>
      <c r="EV445" s="376"/>
      <c r="EW445" s="376"/>
      <c r="EX445" s="376"/>
      <c r="EY445" s="376"/>
      <c r="EZ445" s="376"/>
      <c r="FA445" s="376"/>
      <c r="FB445" s="376"/>
      <c r="FC445" s="376"/>
      <c r="FD445" s="376"/>
      <c r="FE445" s="376"/>
      <c r="FF445" s="376"/>
      <c r="FG445" s="376"/>
      <c r="FH445" s="376"/>
      <c r="FI445" s="376"/>
      <c r="FJ445" s="376"/>
      <c r="FK445" s="376"/>
      <c r="FL445" s="376"/>
      <c r="FM445" s="376"/>
      <c r="FN445" s="376"/>
      <c r="FO445" s="376"/>
      <c r="FP445" s="376"/>
      <c r="FQ445" s="376"/>
      <c r="FR445" s="376"/>
      <c r="FS445" s="376"/>
      <c r="FT445" s="376"/>
      <c r="FU445" s="376"/>
      <c r="FV445" s="376"/>
      <c r="FW445" s="376"/>
      <c r="FX445" s="376"/>
      <c r="FY445" s="376"/>
      <c r="FZ445" s="376"/>
      <c r="GA445" s="376"/>
      <c r="GB445" s="376"/>
      <c r="GC445" s="376"/>
      <c r="GD445" s="376"/>
      <c r="GE445" s="376"/>
      <c r="GF445" s="376"/>
      <c r="GG445" s="376"/>
      <c r="GH445" s="376"/>
      <c r="GI445" s="376"/>
      <c r="GJ445" s="376"/>
      <c r="GK445" s="376"/>
      <c r="GL445" s="376"/>
      <c r="GM445" s="376"/>
      <c r="GN445" s="376"/>
      <c r="GO445" s="376"/>
      <c r="GP445" s="376"/>
      <c r="GQ445" s="376"/>
      <c r="GR445" s="376"/>
      <c r="GS445" s="376"/>
      <c r="GT445" s="376"/>
      <c r="GU445" s="376"/>
      <c r="GV445" s="376"/>
      <c r="GW445" s="376"/>
      <c r="GX445" s="376"/>
      <c r="GY445" s="376"/>
      <c r="GZ445" s="376"/>
      <c r="HA445" s="376"/>
      <c r="HB445" s="376"/>
      <c r="HC445" s="376"/>
      <c r="HD445" s="376"/>
      <c r="HE445" s="376"/>
      <c r="HF445" s="376"/>
      <c r="HG445" s="376"/>
      <c r="HH445" s="376"/>
      <c r="HI445" s="376"/>
      <c r="HJ445" s="376"/>
      <c r="HK445" s="376"/>
      <c r="HL445" s="376"/>
      <c r="HM445" s="376"/>
      <c r="HN445" s="376"/>
      <c r="HO445" s="376"/>
      <c r="HP445" s="376"/>
      <c r="HQ445" s="376"/>
      <c r="HR445" s="376"/>
      <c r="HS445" s="376"/>
      <c r="HT445" s="376"/>
      <c r="HU445" s="376"/>
      <c r="HV445" s="376"/>
      <c r="HW445" s="376"/>
      <c r="HX445" s="376"/>
      <c r="HY445" s="376"/>
      <c r="HZ445" s="376"/>
      <c r="IA445" s="376"/>
      <c r="IB445" s="376"/>
      <c r="IC445" s="376"/>
      <c r="ID445" s="376"/>
      <c r="IE445" s="376"/>
      <c r="IF445" s="376"/>
      <c r="IG445" s="376"/>
      <c r="IH445" s="376"/>
      <c r="II445" s="376"/>
      <c r="IJ445" s="376"/>
    </row>
    <row r="446" spans="1:244" s="377" customFormat="1" ht="15" customHeight="1" x14ac:dyDescent="0.4">
      <c r="A446" s="410"/>
      <c r="B446" s="371"/>
      <c r="C446" s="354"/>
      <c r="D446" s="355"/>
      <c r="E446" s="374"/>
      <c r="F446" s="374"/>
      <c r="G446" s="374"/>
      <c r="H446" s="374"/>
      <c r="I446" s="374"/>
      <c r="J446" s="374"/>
      <c r="K446" s="374"/>
      <c r="L446" s="374"/>
      <c r="M446" s="374"/>
      <c r="N446" s="374"/>
      <c r="O446" s="374"/>
      <c r="P446" s="374"/>
      <c r="Q446" s="374"/>
      <c r="R446" s="374"/>
      <c r="S446" s="374"/>
      <c r="T446" s="374"/>
      <c r="U446" s="374"/>
      <c r="V446" s="374"/>
      <c r="W446" s="374"/>
      <c r="X446" s="369"/>
      <c r="Y446" s="369"/>
      <c r="Z446" s="369"/>
      <c r="AA446" s="369"/>
      <c r="AB446" s="369"/>
      <c r="AC446" s="369"/>
      <c r="AD446" s="369"/>
      <c r="AE446" s="369"/>
      <c r="AF446" s="369"/>
      <c r="AG446" s="369"/>
      <c r="AH446" s="369"/>
      <c r="AI446" s="369"/>
      <c r="AJ446" s="369"/>
      <c r="AK446" s="369"/>
      <c r="AL446" s="369"/>
      <c r="AM446" s="369"/>
      <c r="AN446" s="369"/>
      <c r="AO446" s="369"/>
      <c r="AP446" s="369"/>
      <c r="AQ446" s="369"/>
      <c r="AR446" s="372"/>
      <c r="AS446" s="372"/>
      <c r="AT446" s="372"/>
      <c r="AU446" s="373"/>
      <c r="AV446" s="11"/>
      <c r="AW446" s="11"/>
      <c r="AX446" s="11"/>
      <c r="AY446" s="8"/>
      <c r="AZ446" s="8"/>
      <c r="BA446" s="8"/>
      <c r="BB446" s="8"/>
      <c r="BC446" s="11"/>
      <c r="BD446" s="11"/>
      <c r="BE446" s="11"/>
      <c r="BF446" s="11"/>
      <c r="BG446" s="11"/>
      <c r="BH446" s="11"/>
      <c r="BI446" s="11"/>
      <c r="BJ446" s="11"/>
      <c r="BK446" s="8"/>
      <c r="BL446" s="8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375"/>
      <c r="EQ446" s="376"/>
      <c r="ER446" s="376"/>
      <c r="ES446" s="376"/>
      <c r="ET446" s="376"/>
      <c r="EU446" s="376"/>
      <c r="EV446" s="376"/>
      <c r="EW446" s="376"/>
      <c r="EX446" s="376"/>
      <c r="EY446" s="376"/>
      <c r="EZ446" s="376"/>
      <c r="FA446" s="376"/>
      <c r="FB446" s="376"/>
      <c r="FC446" s="376"/>
      <c r="FD446" s="376"/>
      <c r="FE446" s="376"/>
      <c r="FF446" s="376"/>
      <c r="FG446" s="376"/>
      <c r="FH446" s="376"/>
      <c r="FI446" s="376"/>
      <c r="FJ446" s="376"/>
      <c r="FK446" s="376"/>
      <c r="FL446" s="376"/>
      <c r="FM446" s="376"/>
      <c r="FN446" s="376"/>
      <c r="FO446" s="376"/>
      <c r="FP446" s="376"/>
      <c r="FQ446" s="376"/>
      <c r="FR446" s="376"/>
      <c r="FS446" s="376"/>
      <c r="FT446" s="376"/>
      <c r="FU446" s="376"/>
      <c r="FV446" s="376"/>
      <c r="FW446" s="376"/>
      <c r="FX446" s="376"/>
      <c r="FY446" s="376"/>
      <c r="FZ446" s="376"/>
      <c r="GA446" s="376"/>
      <c r="GB446" s="376"/>
      <c r="GC446" s="376"/>
      <c r="GD446" s="376"/>
      <c r="GE446" s="376"/>
      <c r="GF446" s="376"/>
      <c r="GG446" s="376"/>
      <c r="GH446" s="376"/>
      <c r="GI446" s="376"/>
      <c r="GJ446" s="376"/>
      <c r="GK446" s="376"/>
      <c r="GL446" s="376"/>
      <c r="GM446" s="376"/>
      <c r="GN446" s="376"/>
      <c r="GO446" s="376"/>
      <c r="GP446" s="376"/>
      <c r="GQ446" s="376"/>
      <c r="GR446" s="376"/>
      <c r="GS446" s="376"/>
      <c r="GT446" s="376"/>
      <c r="GU446" s="376"/>
      <c r="GV446" s="376"/>
      <c r="GW446" s="376"/>
      <c r="GX446" s="376"/>
      <c r="GY446" s="376"/>
      <c r="GZ446" s="376"/>
      <c r="HA446" s="376"/>
      <c r="HB446" s="376"/>
      <c r="HC446" s="376"/>
      <c r="HD446" s="376"/>
      <c r="HE446" s="376"/>
      <c r="HF446" s="376"/>
      <c r="HG446" s="376"/>
      <c r="HH446" s="376"/>
      <c r="HI446" s="376"/>
      <c r="HJ446" s="376"/>
      <c r="HK446" s="376"/>
      <c r="HL446" s="376"/>
      <c r="HM446" s="376"/>
      <c r="HN446" s="376"/>
      <c r="HO446" s="376"/>
      <c r="HP446" s="376"/>
      <c r="HQ446" s="376"/>
      <c r="HR446" s="376"/>
      <c r="HS446" s="376"/>
      <c r="HT446" s="376"/>
      <c r="HU446" s="376"/>
      <c r="HV446" s="376"/>
      <c r="HW446" s="376"/>
      <c r="HX446" s="376"/>
      <c r="HY446" s="376"/>
      <c r="HZ446" s="376"/>
      <c r="IA446" s="376"/>
      <c r="IB446" s="376"/>
      <c r="IC446" s="376"/>
      <c r="ID446" s="376"/>
      <c r="IE446" s="376"/>
      <c r="IF446" s="376"/>
      <c r="IG446" s="376"/>
      <c r="IH446" s="376"/>
      <c r="II446" s="376"/>
      <c r="IJ446" s="376"/>
    </row>
    <row r="447" spans="1:244" s="377" customFormat="1" ht="15" customHeight="1" x14ac:dyDescent="0.4">
      <c r="A447" s="410"/>
      <c r="B447" s="371"/>
      <c r="C447" s="354"/>
      <c r="D447" s="355"/>
      <c r="E447" s="374"/>
      <c r="F447" s="374"/>
      <c r="G447" s="374"/>
      <c r="H447" s="374"/>
      <c r="I447" s="374"/>
      <c r="J447" s="374"/>
      <c r="K447" s="374"/>
      <c r="L447" s="374"/>
      <c r="M447" s="374"/>
      <c r="N447" s="374"/>
      <c r="O447" s="374"/>
      <c r="P447" s="374"/>
      <c r="Q447" s="374"/>
      <c r="R447" s="374"/>
      <c r="S447" s="374"/>
      <c r="T447" s="374"/>
      <c r="U447" s="374"/>
      <c r="V447" s="374"/>
      <c r="W447" s="374"/>
      <c r="X447" s="369"/>
      <c r="Y447" s="369"/>
      <c r="Z447" s="369"/>
      <c r="AA447" s="369"/>
      <c r="AB447" s="369"/>
      <c r="AC447" s="369"/>
      <c r="AD447" s="369"/>
      <c r="AE447" s="369"/>
      <c r="AF447" s="369"/>
      <c r="AG447" s="369"/>
      <c r="AH447" s="369"/>
      <c r="AI447" s="369"/>
      <c r="AJ447" s="369"/>
      <c r="AK447" s="369"/>
      <c r="AL447" s="369"/>
      <c r="AM447" s="369"/>
      <c r="AN447" s="369"/>
      <c r="AO447" s="369"/>
      <c r="AP447" s="369"/>
      <c r="AQ447" s="369"/>
      <c r="AR447" s="372"/>
      <c r="AS447" s="372"/>
      <c r="AT447" s="372"/>
      <c r="AU447" s="373"/>
      <c r="AV447" s="11"/>
      <c r="AW447" s="11"/>
      <c r="AX447" s="11"/>
      <c r="AY447" s="8"/>
      <c r="AZ447" s="8"/>
      <c r="BA447" s="8"/>
      <c r="BB447" s="8"/>
      <c r="BC447" s="11"/>
      <c r="BD447" s="11"/>
      <c r="BE447" s="11"/>
      <c r="BF447" s="11"/>
      <c r="BG447" s="11"/>
      <c r="BH447" s="11"/>
      <c r="BI447" s="11"/>
      <c r="BJ447" s="11"/>
      <c r="BK447" s="8"/>
      <c r="BL447" s="8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375"/>
      <c r="EQ447" s="376"/>
      <c r="ER447" s="376"/>
      <c r="ES447" s="376"/>
      <c r="ET447" s="376"/>
      <c r="EU447" s="376"/>
      <c r="EV447" s="376"/>
      <c r="EW447" s="376"/>
      <c r="EX447" s="376"/>
      <c r="EY447" s="376"/>
      <c r="EZ447" s="376"/>
      <c r="FA447" s="376"/>
      <c r="FB447" s="376"/>
      <c r="FC447" s="376"/>
      <c r="FD447" s="376"/>
      <c r="FE447" s="376"/>
      <c r="FF447" s="376"/>
      <c r="FG447" s="376"/>
      <c r="FH447" s="376"/>
      <c r="FI447" s="376"/>
      <c r="FJ447" s="376"/>
      <c r="FK447" s="376"/>
      <c r="FL447" s="376"/>
      <c r="FM447" s="376"/>
      <c r="FN447" s="376"/>
      <c r="FO447" s="376"/>
      <c r="FP447" s="376"/>
      <c r="FQ447" s="376"/>
      <c r="FR447" s="376"/>
      <c r="FS447" s="376"/>
      <c r="FT447" s="376"/>
      <c r="FU447" s="376"/>
      <c r="FV447" s="376"/>
      <c r="FW447" s="376"/>
      <c r="FX447" s="376"/>
      <c r="FY447" s="376"/>
      <c r="FZ447" s="376"/>
      <c r="GA447" s="376"/>
      <c r="GB447" s="376"/>
      <c r="GC447" s="376"/>
      <c r="GD447" s="376"/>
      <c r="GE447" s="376"/>
      <c r="GF447" s="376"/>
      <c r="GG447" s="376"/>
      <c r="GH447" s="376"/>
      <c r="GI447" s="376"/>
      <c r="GJ447" s="376"/>
      <c r="GK447" s="376"/>
      <c r="GL447" s="376"/>
      <c r="GM447" s="376"/>
      <c r="GN447" s="376"/>
      <c r="GO447" s="376"/>
      <c r="GP447" s="376"/>
      <c r="GQ447" s="376"/>
      <c r="GR447" s="376"/>
      <c r="GS447" s="376"/>
      <c r="GT447" s="376"/>
      <c r="GU447" s="376"/>
      <c r="GV447" s="376"/>
      <c r="GW447" s="376"/>
      <c r="GX447" s="376"/>
      <c r="GY447" s="376"/>
      <c r="GZ447" s="376"/>
      <c r="HA447" s="376"/>
      <c r="HB447" s="376"/>
      <c r="HC447" s="376"/>
      <c r="HD447" s="376"/>
      <c r="HE447" s="376"/>
      <c r="HF447" s="376"/>
      <c r="HG447" s="376"/>
      <c r="HH447" s="376"/>
      <c r="HI447" s="376"/>
      <c r="HJ447" s="376"/>
      <c r="HK447" s="376"/>
      <c r="HL447" s="376"/>
      <c r="HM447" s="376"/>
      <c r="HN447" s="376"/>
      <c r="HO447" s="376"/>
      <c r="HP447" s="376"/>
      <c r="HQ447" s="376"/>
      <c r="HR447" s="376"/>
      <c r="HS447" s="376"/>
      <c r="HT447" s="376"/>
      <c r="HU447" s="376"/>
      <c r="HV447" s="376"/>
      <c r="HW447" s="376"/>
      <c r="HX447" s="376"/>
      <c r="HY447" s="376"/>
      <c r="HZ447" s="376"/>
      <c r="IA447" s="376"/>
      <c r="IB447" s="376"/>
      <c r="IC447" s="376"/>
      <c r="ID447" s="376"/>
      <c r="IE447" s="376"/>
      <c r="IF447" s="376"/>
      <c r="IG447" s="376"/>
      <c r="IH447" s="376"/>
      <c r="II447" s="376"/>
      <c r="IJ447" s="376"/>
    </row>
    <row r="448" spans="1:244" s="377" customFormat="1" ht="15" customHeight="1" x14ac:dyDescent="0.4">
      <c r="A448" s="410"/>
      <c r="B448" s="371"/>
      <c r="C448" s="354"/>
      <c r="D448" s="355"/>
      <c r="E448" s="374"/>
      <c r="F448" s="374"/>
      <c r="G448" s="374"/>
      <c r="H448" s="374"/>
      <c r="I448" s="374"/>
      <c r="J448" s="374"/>
      <c r="K448" s="374"/>
      <c r="L448" s="374"/>
      <c r="M448" s="374"/>
      <c r="N448" s="374"/>
      <c r="O448" s="374"/>
      <c r="P448" s="374"/>
      <c r="Q448" s="374"/>
      <c r="R448" s="374"/>
      <c r="S448" s="374"/>
      <c r="T448" s="374"/>
      <c r="U448" s="374"/>
      <c r="V448" s="374"/>
      <c r="W448" s="374"/>
      <c r="X448" s="369"/>
      <c r="Y448" s="369"/>
      <c r="Z448" s="369"/>
      <c r="AA448" s="369"/>
      <c r="AB448" s="369"/>
      <c r="AC448" s="369"/>
      <c r="AD448" s="369"/>
      <c r="AE448" s="369"/>
      <c r="AF448" s="369"/>
      <c r="AG448" s="369"/>
      <c r="AH448" s="369"/>
      <c r="AI448" s="369"/>
      <c r="AJ448" s="369"/>
      <c r="AK448" s="369"/>
      <c r="AL448" s="369"/>
      <c r="AM448" s="369"/>
      <c r="AN448" s="369"/>
      <c r="AO448" s="369"/>
      <c r="AP448" s="369"/>
      <c r="AQ448" s="369"/>
      <c r="AR448" s="372"/>
      <c r="AS448" s="372"/>
      <c r="AT448" s="372"/>
      <c r="AU448" s="373"/>
      <c r="AV448" s="11"/>
      <c r="AW448" s="11"/>
      <c r="AX448" s="11"/>
      <c r="AY448" s="8"/>
      <c r="AZ448" s="8"/>
      <c r="BA448" s="8"/>
      <c r="BB448" s="8"/>
      <c r="BC448" s="11"/>
      <c r="BD448" s="11"/>
      <c r="BE448" s="11"/>
      <c r="BF448" s="11"/>
      <c r="BG448" s="11"/>
      <c r="BH448" s="11"/>
      <c r="BI448" s="11"/>
      <c r="BJ448" s="11"/>
      <c r="BK448" s="8"/>
      <c r="BL448" s="8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375"/>
      <c r="EQ448" s="376"/>
      <c r="ER448" s="376"/>
      <c r="ES448" s="376"/>
      <c r="ET448" s="376"/>
      <c r="EU448" s="376"/>
      <c r="EV448" s="376"/>
      <c r="EW448" s="376"/>
      <c r="EX448" s="376"/>
      <c r="EY448" s="376"/>
      <c r="EZ448" s="376"/>
      <c r="FA448" s="376"/>
      <c r="FB448" s="376"/>
      <c r="FC448" s="376"/>
      <c r="FD448" s="376"/>
      <c r="FE448" s="376"/>
      <c r="FF448" s="376"/>
      <c r="FG448" s="376"/>
      <c r="FH448" s="376"/>
      <c r="FI448" s="376"/>
      <c r="FJ448" s="376"/>
      <c r="FK448" s="376"/>
      <c r="FL448" s="376"/>
      <c r="FM448" s="376"/>
      <c r="FN448" s="376"/>
      <c r="FO448" s="376"/>
      <c r="FP448" s="376"/>
      <c r="FQ448" s="376"/>
      <c r="FR448" s="376"/>
      <c r="FS448" s="376"/>
      <c r="FT448" s="376"/>
      <c r="FU448" s="376"/>
      <c r="FV448" s="376"/>
      <c r="FW448" s="376"/>
      <c r="FX448" s="376"/>
      <c r="FY448" s="376"/>
      <c r="FZ448" s="376"/>
      <c r="GA448" s="376"/>
      <c r="GB448" s="376"/>
      <c r="GC448" s="376"/>
      <c r="GD448" s="376"/>
      <c r="GE448" s="376"/>
      <c r="GF448" s="376"/>
      <c r="GG448" s="376"/>
      <c r="GH448" s="376"/>
      <c r="GI448" s="376"/>
      <c r="GJ448" s="376"/>
      <c r="GK448" s="376"/>
      <c r="GL448" s="376"/>
      <c r="GM448" s="376"/>
      <c r="GN448" s="376"/>
      <c r="GO448" s="376"/>
      <c r="GP448" s="376"/>
      <c r="GQ448" s="376"/>
      <c r="GR448" s="376"/>
      <c r="GS448" s="376"/>
      <c r="GT448" s="376"/>
      <c r="GU448" s="376"/>
      <c r="GV448" s="376"/>
      <c r="GW448" s="376"/>
      <c r="GX448" s="376"/>
      <c r="GY448" s="376"/>
      <c r="GZ448" s="376"/>
      <c r="HA448" s="376"/>
      <c r="HB448" s="376"/>
      <c r="HC448" s="376"/>
      <c r="HD448" s="376"/>
      <c r="HE448" s="376"/>
      <c r="HF448" s="376"/>
      <c r="HG448" s="376"/>
      <c r="HH448" s="376"/>
      <c r="HI448" s="376"/>
      <c r="HJ448" s="376"/>
      <c r="HK448" s="376"/>
      <c r="HL448" s="376"/>
      <c r="HM448" s="376"/>
      <c r="HN448" s="376"/>
      <c r="HO448" s="376"/>
      <c r="HP448" s="376"/>
      <c r="HQ448" s="376"/>
      <c r="HR448" s="376"/>
      <c r="HS448" s="376"/>
      <c r="HT448" s="376"/>
      <c r="HU448" s="376"/>
      <c r="HV448" s="376"/>
      <c r="HW448" s="376"/>
      <c r="HX448" s="376"/>
      <c r="HY448" s="376"/>
      <c r="HZ448" s="376"/>
      <c r="IA448" s="376"/>
      <c r="IB448" s="376"/>
      <c r="IC448" s="376"/>
      <c r="ID448" s="376"/>
      <c r="IE448" s="376"/>
      <c r="IF448" s="376"/>
      <c r="IG448" s="376"/>
      <c r="IH448" s="376"/>
      <c r="II448" s="376"/>
      <c r="IJ448" s="376"/>
    </row>
    <row r="449" spans="1:244" s="377" customFormat="1" ht="15" customHeight="1" x14ac:dyDescent="0.4">
      <c r="A449" s="410"/>
      <c r="B449" s="371"/>
      <c r="C449" s="354"/>
      <c r="D449" s="355"/>
      <c r="E449" s="374"/>
      <c r="F449" s="374"/>
      <c r="G449" s="374"/>
      <c r="H449" s="374"/>
      <c r="I449" s="374"/>
      <c r="J449" s="374"/>
      <c r="K449" s="374"/>
      <c r="L449" s="374"/>
      <c r="M449" s="374"/>
      <c r="N449" s="374"/>
      <c r="O449" s="374"/>
      <c r="P449" s="374"/>
      <c r="Q449" s="374"/>
      <c r="R449" s="374"/>
      <c r="S449" s="374"/>
      <c r="T449" s="374"/>
      <c r="U449" s="374"/>
      <c r="V449" s="374"/>
      <c r="W449" s="374"/>
      <c r="X449" s="369"/>
      <c r="Y449" s="369"/>
      <c r="Z449" s="369"/>
      <c r="AA449" s="369"/>
      <c r="AB449" s="369"/>
      <c r="AC449" s="369"/>
      <c r="AD449" s="369"/>
      <c r="AE449" s="369"/>
      <c r="AF449" s="369"/>
      <c r="AG449" s="369"/>
      <c r="AH449" s="369"/>
      <c r="AI449" s="369"/>
      <c r="AJ449" s="369"/>
      <c r="AK449" s="369"/>
      <c r="AL449" s="369"/>
      <c r="AM449" s="369"/>
      <c r="AN449" s="369"/>
      <c r="AO449" s="369"/>
      <c r="AP449" s="369"/>
      <c r="AQ449" s="369"/>
      <c r="AR449" s="372"/>
      <c r="AS449" s="372"/>
      <c r="AT449" s="372"/>
      <c r="AU449" s="373"/>
      <c r="AV449" s="11"/>
      <c r="AW449" s="11"/>
      <c r="AX449" s="11"/>
      <c r="AY449" s="8"/>
      <c r="AZ449" s="8"/>
      <c r="BA449" s="8"/>
      <c r="BB449" s="8"/>
      <c r="BC449" s="11"/>
      <c r="BD449" s="11"/>
      <c r="BE449" s="11"/>
      <c r="BF449" s="11"/>
      <c r="BG449" s="11"/>
      <c r="BH449" s="11"/>
      <c r="BI449" s="11"/>
      <c r="BJ449" s="11"/>
      <c r="BK449" s="8"/>
      <c r="BL449" s="8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375"/>
      <c r="EQ449" s="376"/>
      <c r="ER449" s="376"/>
      <c r="ES449" s="376"/>
      <c r="ET449" s="376"/>
      <c r="EU449" s="376"/>
      <c r="EV449" s="376"/>
      <c r="EW449" s="376"/>
      <c r="EX449" s="376"/>
      <c r="EY449" s="376"/>
      <c r="EZ449" s="376"/>
      <c r="FA449" s="376"/>
      <c r="FB449" s="376"/>
      <c r="FC449" s="376"/>
      <c r="FD449" s="376"/>
      <c r="FE449" s="376"/>
      <c r="FF449" s="376"/>
      <c r="FG449" s="376"/>
      <c r="FH449" s="376"/>
      <c r="FI449" s="376"/>
      <c r="FJ449" s="376"/>
      <c r="FK449" s="376"/>
      <c r="FL449" s="376"/>
      <c r="FM449" s="376"/>
      <c r="FN449" s="376"/>
      <c r="FO449" s="376"/>
      <c r="FP449" s="376"/>
      <c r="FQ449" s="376"/>
      <c r="FR449" s="376"/>
      <c r="FS449" s="376"/>
      <c r="FT449" s="376"/>
      <c r="FU449" s="376"/>
      <c r="FV449" s="376"/>
      <c r="FW449" s="376"/>
      <c r="FX449" s="376"/>
      <c r="FY449" s="376"/>
      <c r="FZ449" s="376"/>
      <c r="GA449" s="376"/>
      <c r="GB449" s="376"/>
      <c r="GC449" s="376"/>
      <c r="GD449" s="376"/>
      <c r="GE449" s="376"/>
      <c r="GF449" s="376"/>
      <c r="GG449" s="376"/>
      <c r="GH449" s="376"/>
      <c r="GI449" s="376"/>
      <c r="GJ449" s="376"/>
      <c r="GK449" s="376"/>
      <c r="GL449" s="376"/>
      <c r="GM449" s="376"/>
      <c r="GN449" s="376"/>
      <c r="GO449" s="376"/>
      <c r="GP449" s="376"/>
      <c r="GQ449" s="376"/>
      <c r="GR449" s="376"/>
      <c r="GS449" s="376"/>
      <c r="GT449" s="376"/>
      <c r="GU449" s="376"/>
      <c r="GV449" s="376"/>
      <c r="GW449" s="376"/>
      <c r="GX449" s="376"/>
      <c r="GY449" s="376"/>
      <c r="GZ449" s="376"/>
      <c r="HA449" s="376"/>
      <c r="HB449" s="376"/>
      <c r="HC449" s="376"/>
      <c r="HD449" s="376"/>
      <c r="HE449" s="376"/>
      <c r="HF449" s="376"/>
      <c r="HG449" s="376"/>
      <c r="HH449" s="376"/>
      <c r="HI449" s="376"/>
      <c r="HJ449" s="376"/>
      <c r="HK449" s="376"/>
      <c r="HL449" s="376"/>
      <c r="HM449" s="376"/>
      <c r="HN449" s="376"/>
      <c r="HO449" s="376"/>
      <c r="HP449" s="376"/>
      <c r="HQ449" s="376"/>
      <c r="HR449" s="376"/>
      <c r="HS449" s="376"/>
      <c r="HT449" s="376"/>
      <c r="HU449" s="376"/>
      <c r="HV449" s="376"/>
      <c r="HW449" s="376"/>
      <c r="HX449" s="376"/>
      <c r="HY449" s="376"/>
      <c r="HZ449" s="376"/>
      <c r="IA449" s="376"/>
      <c r="IB449" s="376"/>
      <c r="IC449" s="376"/>
      <c r="ID449" s="376"/>
      <c r="IE449" s="376"/>
      <c r="IF449" s="376"/>
      <c r="IG449" s="376"/>
      <c r="IH449" s="376"/>
      <c r="II449" s="376"/>
      <c r="IJ449" s="376"/>
    </row>
    <row r="450" spans="1:244" s="377" customFormat="1" ht="15" customHeight="1" x14ac:dyDescent="0.4">
      <c r="A450" s="410"/>
      <c r="B450" s="371"/>
      <c r="C450" s="354"/>
      <c r="D450" s="355"/>
      <c r="E450" s="374"/>
      <c r="F450" s="374"/>
      <c r="G450" s="374"/>
      <c r="H450" s="374"/>
      <c r="I450" s="374"/>
      <c r="J450" s="374"/>
      <c r="K450" s="374"/>
      <c r="L450" s="374"/>
      <c r="M450" s="374"/>
      <c r="N450" s="374"/>
      <c r="O450" s="374"/>
      <c r="P450" s="374"/>
      <c r="Q450" s="374"/>
      <c r="R450" s="374"/>
      <c r="S450" s="374"/>
      <c r="T450" s="374"/>
      <c r="U450" s="374"/>
      <c r="V450" s="374"/>
      <c r="W450" s="374"/>
      <c r="X450" s="369"/>
      <c r="Y450" s="369"/>
      <c r="Z450" s="369"/>
      <c r="AA450" s="369"/>
      <c r="AB450" s="369"/>
      <c r="AC450" s="369"/>
      <c r="AD450" s="369"/>
      <c r="AE450" s="369"/>
      <c r="AF450" s="369"/>
      <c r="AG450" s="369"/>
      <c r="AH450" s="369"/>
      <c r="AI450" s="369"/>
      <c r="AJ450" s="369"/>
      <c r="AK450" s="369"/>
      <c r="AL450" s="369"/>
      <c r="AM450" s="369"/>
      <c r="AN450" s="369"/>
      <c r="AO450" s="369"/>
      <c r="AP450" s="369"/>
      <c r="AQ450" s="369"/>
      <c r="AR450" s="372"/>
      <c r="AS450" s="372"/>
      <c r="AT450" s="372"/>
      <c r="AU450" s="373"/>
      <c r="AV450" s="11"/>
      <c r="AW450" s="11"/>
      <c r="AX450" s="11"/>
      <c r="AY450" s="8"/>
      <c r="AZ450" s="8"/>
      <c r="BA450" s="8"/>
      <c r="BB450" s="8"/>
      <c r="BC450" s="11"/>
      <c r="BD450" s="11"/>
      <c r="BE450" s="11"/>
      <c r="BF450" s="11"/>
      <c r="BG450" s="11"/>
      <c r="BH450" s="11"/>
      <c r="BI450" s="11"/>
      <c r="BJ450" s="11"/>
      <c r="BK450" s="8"/>
      <c r="BL450" s="8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375"/>
      <c r="EQ450" s="376"/>
      <c r="ER450" s="376"/>
      <c r="ES450" s="376"/>
      <c r="ET450" s="376"/>
      <c r="EU450" s="376"/>
      <c r="EV450" s="376"/>
      <c r="EW450" s="376"/>
      <c r="EX450" s="376"/>
      <c r="EY450" s="376"/>
      <c r="EZ450" s="376"/>
      <c r="FA450" s="376"/>
      <c r="FB450" s="376"/>
      <c r="FC450" s="376"/>
      <c r="FD450" s="376"/>
      <c r="FE450" s="376"/>
      <c r="FF450" s="376"/>
      <c r="FG450" s="376"/>
      <c r="FH450" s="376"/>
      <c r="FI450" s="376"/>
      <c r="FJ450" s="376"/>
      <c r="FK450" s="376"/>
      <c r="FL450" s="376"/>
      <c r="FM450" s="376"/>
      <c r="FN450" s="376"/>
      <c r="FO450" s="376"/>
      <c r="FP450" s="376"/>
      <c r="FQ450" s="376"/>
      <c r="FR450" s="376"/>
      <c r="FS450" s="376"/>
      <c r="FT450" s="376"/>
      <c r="FU450" s="376"/>
      <c r="FV450" s="376"/>
      <c r="FW450" s="376"/>
      <c r="FX450" s="376"/>
      <c r="FY450" s="376"/>
      <c r="FZ450" s="376"/>
      <c r="GA450" s="376"/>
      <c r="GB450" s="376"/>
      <c r="GC450" s="376"/>
      <c r="GD450" s="376"/>
      <c r="GE450" s="376"/>
      <c r="GF450" s="376"/>
      <c r="GG450" s="376"/>
      <c r="GH450" s="376"/>
      <c r="GI450" s="376"/>
      <c r="GJ450" s="376"/>
      <c r="GK450" s="376"/>
      <c r="GL450" s="376"/>
      <c r="GM450" s="376"/>
      <c r="GN450" s="376"/>
      <c r="GO450" s="376"/>
      <c r="GP450" s="376"/>
      <c r="GQ450" s="376"/>
      <c r="GR450" s="376"/>
      <c r="GS450" s="376"/>
      <c r="GT450" s="376"/>
      <c r="GU450" s="376"/>
      <c r="GV450" s="376"/>
      <c r="GW450" s="376"/>
      <c r="GX450" s="376"/>
      <c r="GY450" s="376"/>
      <c r="GZ450" s="376"/>
      <c r="HA450" s="376"/>
      <c r="HB450" s="376"/>
      <c r="HC450" s="376"/>
      <c r="HD450" s="376"/>
      <c r="HE450" s="376"/>
      <c r="HF450" s="376"/>
      <c r="HG450" s="376"/>
      <c r="HH450" s="376"/>
      <c r="HI450" s="376"/>
      <c r="HJ450" s="376"/>
      <c r="HK450" s="376"/>
      <c r="HL450" s="376"/>
      <c r="HM450" s="376"/>
      <c r="HN450" s="376"/>
      <c r="HO450" s="376"/>
      <c r="HP450" s="376"/>
      <c r="HQ450" s="376"/>
      <c r="HR450" s="376"/>
      <c r="HS450" s="376"/>
      <c r="HT450" s="376"/>
      <c r="HU450" s="376"/>
      <c r="HV450" s="376"/>
      <c r="HW450" s="376"/>
      <c r="HX450" s="376"/>
      <c r="HY450" s="376"/>
      <c r="HZ450" s="376"/>
      <c r="IA450" s="376"/>
      <c r="IB450" s="376"/>
      <c r="IC450" s="376"/>
      <c r="ID450" s="376"/>
      <c r="IE450" s="376"/>
      <c r="IF450" s="376"/>
      <c r="IG450" s="376"/>
      <c r="IH450" s="376"/>
      <c r="II450" s="376"/>
      <c r="IJ450" s="376"/>
    </row>
    <row r="451" spans="1:244" s="377" customFormat="1" ht="15" customHeight="1" x14ac:dyDescent="0.4">
      <c r="A451" s="410"/>
      <c r="B451" s="371"/>
      <c r="C451" s="354"/>
      <c r="D451" s="355"/>
      <c r="E451" s="374"/>
      <c r="F451" s="374"/>
      <c r="G451" s="374"/>
      <c r="H451" s="374"/>
      <c r="I451" s="374"/>
      <c r="J451" s="374"/>
      <c r="K451" s="374"/>
      <c r="L451" s="374"/>
      <c r="M451" s="374"/>
      <c r="N451" s="374"/>
      <c r="O451" s="374"/>
      <c r="P451" s="374"/>
      <c r="Q451" s="374"/>
      <c r="R451" s="374"/>
      <c r="S451" s="374"/>
      <c r="T451" s="374"/>
      <c r="U451" s="374"/>
      <c r="V451" s="374"/>
      <c r="W451" s="374"/>
      <c r="X451" s="369"/>
      <c r="Y451" s="369"/>
      <c r="Z451" s="369"/>
      <c r="AA451" s="369"/>
      <c r="AB451" s="369"/>
      <c r="AC451" s="369"/>
      <c r="AD451" s="369"/>
      <c r="AE451" s="369"/>
      <c r="AF451" s="369"/>
      <c r="AG451" s="369"/>
      <c r="AH451" s="369"/>
      <c r="AI451" s="369"/>
      <c r="AJ451" s="369"/>
      <c r="AK451" s="369"/>
      <c r="AL451" s="369"/>
      <c r="AM451" s="369"/>
      <c r="AN451" s="369"/>
      <c r="AO451" s="369"/>
      <c r="AP451" s="369"/>
      <c r="AQ451" s="369"/>
      <c r="AR451" s="372"/>
      <c r="AS451" s="372"/>
      <c r="AT451" s="372"/>
      <c r="AU451" s="373"/>
      <c r="AV451" s="11"/>
      <c r="AW451" s="11"/>
      <c r="AX451" s="11"/>
      <c r="AY451" s="8"/>
      <c r="AZ451" s="8"/>
      <c r="BA451" s="8"/>
      <c r="BB451" s="8"/>
      <c r="BC451" s="11"/>
      <c r="BD451" s="11"/>
      <c r="BE451" s="11"/>
      <c r="BF451" s="11"/>
      <c r="BG451" s="11"/>
      <c r="BH451" s="11"/>
      <c r="BI451" s="11"/>
      <c r="BJ451" s="11"/>
      <c r="BK451" s="8"/>
      <c r="BL451" s="8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375"/>
      <c r="EQ451" s="376"/>
      <c r="ER451" s="376"/>
      <c r="ES451" s="376"/>
      <c r="ET451" s="376"/>
      <c r="EU451" s="376"/>
      <c r="EV451" s="376"/>
      <c r="EW451" s="376"/>
      <c r="EX451" s="376"/>
      <c r="EY451" s="376"/>
      <c r="EZ451" s="376"/>
      <c r="FA451" s="376"/>
      <c r="FB451" s="376"/>
      <c r="FC451" s="376"/>
      <c r="FD451" s="376"/>
      <c r="FE451" s="376"/>
      <c r="FF451" s="376"/>
      <c r="FG451" s="376"/>
      <c r="FH451" s="376"/>
      <c r="FI451" s="376"/>
      <c r="FJ451" s="376"/>
      <c r="FK451" s="376"/>
      <c r="FL451" s="376"/>
      <c r="FM451" s="376"/>
      <c r="FN451" s="376"/>
      <c r="FO451" s="376"/>
      <c r="FP451" s="376"/>
      <c r="FQ451" s="376"/>
      <c r="FR451" s="376"/>
      <c r="FS451" s="376"/>
      <c r="FT451" s="376"/>
      <c r="FU451" s="376"/>
      <c r="FV451" s="376"/>
      <c r="FW451" s="376"/>
      <c r="FX451" s="376"/>
      <c r="FY451" s="376"/>
      <c r="FZ451" s="376"/>
      <c r="GA451" s="376"/>
      <c r="GB451" s="376"/>
      <c r="GC451" s="376"/>
      <c r="GD451" s="376"/>
      <c r="GE451" s="376"/>
      <c r="GF451" s="376"/>
      <c r="GG451" s="376"/>
      <c r="GH451" s="376"/>
      <c r="GI451" s="376"/>
      <c r="GJ451" s="376"/>
      <c r="GK451" s="376"/>
      <c r="GL451" s="376"/>
      <c r="GM451" s="376"/>
      <c r="GN451" s="376"/>
      <c r="GO451" s="376"/>
      <c r="GP451" s="376"/>
      <c r="GQ451" s="376"/>
      <c r="GR451" s="376"/>
      <c r="GS451" s="376"/>
      <c r="GT451" s="376"/>
      <c r="GU451" s="376"/>
      <c r="GV451" s="376"/>
      <c r="GW451" s="376"/>
      <c r="GX451" s="376"/>
      <c r="GY451" s="376"/>
      <c r="GZ451" s="376"/>
      <c r="HA451" s="376"/>
      <c r="HB451" s="376"/>
      <c r="HC451" s="376"/>
      <c r="HD451" s="376"/>
      <c r="HE451" s="376"/>
      <c r="HF451" s="376"/>
      <c r="HG451" s="376"/>
      <c r="HH451" s="376"/>
      <c r="HI451" s="376"/>
      <c r="HJ451" s="376"/>
      <c r="HK451" s="376"/>
      <c r="HL451" s="376"/>
      <c r="HM451" s="376"/>
      <c r="HN451" s="376"/>
      <c r="HO451" s="376"/>
      <c r="HP451" s="376"/>
      <c r="HQ451" s="376"/>
      <c r="HR451" s="376"/>
      <c r="HS451" s="376"/>
      <c r="HT451" s="376"/>
      <c r="HU451" s="376"/>
      <c r="HV451" s="376"/>
      <c r="HW451" s="376"/>
      <c r="HX451" s="376"/>
      <c r="HY451" s="376"/>
      <c r="HZ451" s="376"/>
      <c r="IA451" s="376"/>
      <c r="IB451" s="376"/>
      <c r="IC451" s="376"/>
      <c r="ID451" s="376"/>
      <c r="IE451" s="376"/>
      <c r="IF451" s="376"/>
      <c r="IG451" s="376"/>
      <c r="IH451" s="376"/>
      <c r="II451" s="376"/>
      <c r="IJ451" s="376"/>
    </row>
    <row r="452" spans="1:244" s="377" customFormat="1" ht="15" customHeight="1" x14ac:dyDescent="0.4">
      <c r="A452" s="410"/>
      <c r="B452" s="371"/>
      <c r="C452" s="354"/>
      <c r="D452" s="355"/>
      <c r="E452" s="374"/>
      <c r="F452" s="374"/>
      <c r="G452" s="374"/>
      <c r="H452" s="374"/>
      <c r="I452" s="374"/>
      <c r="J452" s="374"/>
      <c r="K452" s="374"/>
      <c r="L452" s="374"/>
      <c r="M452" s="374"/>
      <c r="N452" s="374"/>
      <c r="O452" s="374"/>
      <c r="P452" s="374"/>
      <c r="Q452" s="374"/>
      <c r="R452" s="374"/>
      <c r="S452" s="374"/>
      <c r="T452" s="374"/>
      <c r="U452" s="374"/>
      <c r="V452" s="374"/>
      <c r="W452" s="374"/>
      <c r="X452" s="369"/>
      <c r="Y452" s="369"/>
      <c r="Z452" s="369"/>
      <c r="AA452" s="369"/>
      <c r="AB452" s="369"/>
      <c r="AC452" s="369"/>
      <c r="AD452" s="369"/>
      <c r="AE452" s="369"/>
      <c r="AF452" s="369"/>
      <c r="AG452" s="369"/>
      <c r="AH452" s="369"/>
      <c r="AI452" s="369"/>
      <c r="AJ452" s="369"/>
      <c r="AK452" s="369"/>
      <c r="AL452" s="369"/>
      <c r="AM452" s="369"/>
      <c r="AN452" s="369"/>
      <c r="AO452" s="369"/>
      <c r="AP452" s="369"/>
      <c r="AQ452" s="369"/>
      <c r="AR452" s="372"/>
      <c r="AS452" s="372"/>
      <c r="AT452" s="372"/>
      <c r="AU452" s="373"/>
      <c r="AV452" s="11"/>
      <c r="AW452" s="11"/>
      <c r="AX452" s="11"/>
      <c r="AY452" s="8"/>
      <c r="AZ452" s="8"/>
      <c r="BA452" s="8"/>
      <c r="BB452" s="8"/>
      <c r="BC452" s="11"/>
      <c r="BD452" s="11"/>
      <c r="BE452" s="11"/>
      <c r="BF452" s="11"/>
      <c r="BG452" s="11"/>
      <c r="BH452" s="11"/>
      <c r="BI452" s="11"/>
      <c r="BJ452" s="11"/>
      <c r="BK452" s="8"/>
      <c r="BL452" s="8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375"/>
      <c r="EQ452" s="376"/>
      <c r="ER452" s="376"/>
      <c r="ES452" s="376"/>
      <c r="ET452" s="376"/>
      <c r="EU452" s="376"/>
      <c r="EV452" s="376"/>
      <c r="EW452" s="376"/>
      <c r="EX452" s="376"/>
      <c r="EY452" s="376"/>
      <c r="EZ452" s="376"/>
      <c r="FA452" s="376"/>
      <c r="FB452" s="376"/>
      <c r="FC452" s="376"/>
      <c r="FD452" s="376"/>
      <c r="FE452" s="376"/>
      <c r="FF452" s="376"/>
      <c r="FG452" s="376"/>
      <c r="FH452" s="376"/>
      <c r="FI452" s="376"/>
      <c r="FJ452" s="376"/>
      <c r="FK452" s="376"/>
      <c r="FL452" s="376"/>
      <c r="FM452" s="376"/>
      <c r="FN452" s="376"/>
      <c r="FO452" s="376"/>
      <c r="FP452" s="376"/>
      <c r="FQ452" s="376"/>
      <c r="FR452" s="376"/>
      <c r="FS452" s="376"/>
      <c r="FT452" s="376"/>
      <c r="FU452" s="376"/>
      <c r="FV452" s="376"/>
      <c r="FW452" s="376"/>
      <c r="FX452" s="376"/>
      <c r="FY452" s="376"/>
      <c r="FZ452" s="376"/>
      <c r="GA452" s="376"/>
      <c r="GB452" s="376"/>
      <c r="GC452" s="376"/>
      <c r="GD452" s="376"/>
      <c r="GE452" s="376"/>
      <c r="GF452" s="376"/>
      <c r="GG452" s="376"/>
      <c r="GH452" s="376"/>
      <c r="GI452" s="376"/>
      <c r="GJ452" s="376"/>
      <c r="GK452" s="376"/>
      <c r="GL452" s="376"/>
      <c r="GM452" s="376"/>
      <c r="GN452" s="376"/>
      <c r="GO452" s="376"/>
      <c r="GP452" s="376"/>
      <c r="GQ452" s="376"/>
      <c r="GR452" s="376"/>
      <c r="GS452" s="376"/>
      <c r="GT452" s="376"/>
      <c r="GU452" s="376"/>
      <c r="GV452" s="376"/>
      <c r="GW452" s="376"/>
      <c r="GX452" s="376"/>
      <c r="GY452" s="376"/>
      <c r="GZ452" s="376"/>
      <c r="HA452" s="376"/>
      <c r="HB452" s="376"/>
      <c r="HC452" s="376"/>
      <c r="HD452" s="376"/>
      <c r="HE452" s="376"/>
      <c r="HF452" s="376"/>
      <c r="HG452" s="376"/>
      <c r="HH452" s="376"/>
      <c r="HI452" s="376"/>
      <c r="HJ452" s="376"/>
      <c r="HK452" s="376"/>
      <c r="HL452" s="376"/>
      <c r="HM452" s="376"/>
      <c r="HN452" s="376"/>
      <c r="HO452" s="376"/>
      <c r="HP452" s="376"/>
      <c r="HQ452" s="376"/>
      <c r="HR452" s="376"/>
      <c r="HS452" s="376"/>
      <c r="HT452" s="376"/>
      <c r="HU452" s="376"/>
      <c r="HV452" s="376"/>
      <c r="HW452" s="376"/>
      <c r="HX452" s="376"/>
      <c r="HY452" s="376"/>
      <c r="HZ452" s="376"/>
      <c r="IA452" s="376"/>
      <c r="IB452" s="376"/>
      <c r="IC452" s="376"/>
      <c r="ID452" s="376"/>
      <c r="IE452" s="376"/>
      <c r="IF452" s="376"/>
      <c r="IG452" s="376"/>
      <c r="IH452" s="376"/>
      <c r="II452" s="376"/>
      <c r="IJ452" s="376"/>
    </row>
    <row r="453" spans="1:244" s="377" customFormat="1" ht="15" customHeight="1" x14ac:dyDescent="0.4">
      <c r="A453" s="410"/>
      <c r="B453" s="371"/>
      <c r="C453" s="354"/>
      <c r="D453" s="355"/>
      <c r="E453" s="374"/>
      <c r="F453" s="374"/>
      <c r="G453" s="374"/>
      <c r="H453" s="374"/>
      <c r="I453" s="374"/>
      <c r="J453" s="374"/>
      <c r="K453" s="374"/>
      <c r="L453" s="374"/>
      <c r="M453" s="374"/>
      <c r="N453" s="374"/>
      <c r="O453" s="374"/>
      <c r="P453" s="374"/>
      <c r="Q453" s="374"/>
      <c r="R453" s="374"/>
      <c r="S453" s="374"/>
      <c r="T453" s="374"/>
      <c r="U453" s="374"/>
      <c r="V453" s="374"/>
      <c r="W453" s="374"/>
      <c r="X453" s="369"/>
      <c r="Y453" s="369"/>
      <c r="Z453" s="369"/>
      <c r="AA453" s="369"/>
      <c r="AB453" s="369"/>
      <c r="AC453" s="369"/>
      <c r="AD453" s="369"/>
      <c r="AE453" s="369"/>
      <c r="AF453" s="369"/>
      <c r="AG453" s="369"/>
      <c r="AH453" s="369"/>
      <c r="AI453" s="369"/>
      <c r="AJ453" s="369"/>
      <c r="AK453" s="369"/>
      <c r="AL453" s="369"/>
      <c r="AM453" s="369"/>
      <c r="AN453" s="369"/>
      <c r="AO453" s="369"/>
      <c r="AP453" s="369"/>
      <c r="AQ453" s="369"/>
      <c r="AR453" s="372"/>
      <c r="AS453" s="372"/>
      <c r="AT453" s="372"/>
      <c r="AU453" s="373"/>
      <c r="AV453" s="11"/>
      <c r="AW453" s="11"/>
      <c r="AX453" s="11"/>
      <c r="AY453" s="8"/>
      <c r="AZ453" s="8"/>
      <c r="BA453" s="8"/>
      <c r="BB453" s="8"/>
      <c r="BC453" s="11"/>
      <c r="BD453" s="11"/>
      <c r="BE453" s="11"/>
      <c r="BF453" s="11"/>
      <c r="BG453" s="11"/>
      <c r="BH453" s="11"/>
      <c r="BI453" s="11"/>
      <c r="BJ453" s="11"/>
      <c r="BK453" s="8"/>
      <c r="BL453" s="8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375"/>
      <c r="EQ453" s="376"/>
      <c r="ER453" s="376"/>
      <c r="ES453" s="376"/>
      <c r="ET453" s="376"/>
      <c r="EU453" s="376"/>
      <c r="EV453" s="376"/>
      <c r="EW453" s="376"/>
      <c r="EX453" s="376"/>
      <c r="EY453" s="376"/>
      <c r="EZ453" s="376"/>
      <c r="FA453" s="376"/>
      <c r="FB453" s="376"/>
      <c r="FC453" s="376"/>
      <c r="FD453" s="376"/>
      <c r="FE453" s="376"/>
      <c r="FF453" s="376"/>
      <c r="FG453" s="376"/>
      <c r="FH453" s="376"/>
      <c r="FI453" s="376"/>
      <c r="FJ453" s="376"/>
      <c r="FK453" s="376"/>
      <c r="FL453" s="376"/>
      <c r="FM453" s="376"/>
      <c r="FN453" s="376"/>
      <c r="FO453" s="376"/>
      <c r="FP453" s="376"/>
      <c r="FQ453" s="376"/>
      <c r="FR453" s="376"/>
      <c r="FS453" s="376"/>
      <c r="FT453" s="376"/>
      <c r="FU453" s="376"/>
      <c r="FV453" s="376"/>
      <c r="FW453" s="376"/>
      <c r="FX453" s="376"/>
      <c r="FY453" s="376"/>
      <c r="FZ453" s="376"/>
      <c r="GA453" s="376"/>
      <c r="GB453" s="376"/>
      <c r="GC453" s="376"/>
      <c r="GD453" s="376"/>
      <c r="GE453" s="376"/>
      <c r="GF453" s="376"/>
      <c r="GG453" s="376"/>
      <c r="GH453" s="376"/>
      <c r="GI453" s="376"/>
      <c r="GJ453" s="376"/>
      <c r="GK453" s="376"/>
      <c r="GL453" s="376"/>
      <c r="GM453" s="376"/>
      <c r="GN453" s="376"/>
      <c r="GO453" s="376"/>
      <c r="GP453" s="376"/>
      <c r="GQ453" s="376"/>
      <c r="GR453" s="376"/>
      <c r="GS453" s="376"/>
      <c r="GT453" s="376"/>
      <c r="GU453" s="376"/>
      <c r="GV453" s="376"/>
      <c r="GW453" s="376"/>
      <c r="GX453" s="376"/>
      <c r="GY453" s="376"/>
      <c r="GZ453" s="376"/>
      <c r="HA453" s="376"/>
      <c r="HB453" s="376"/>
      <c r="HC453" s="376"/>
      <c r="HD453" s="376"/>
      <c r="HE453" s="376"/>
      <c r="HF453" s="376"/>
      <c r="HG453" s="376"/>
      <c r="HH453" s="376"/>
      <c r="HI453" s="376"/>
      <c r="HJ453" s="376"/>
      <c r="HK453" s="376"/>
      <c r="HL453" s="376"/>
      <c r="HM453" s="376"/>
      <c r="HN453" s="376"/>
      <c r="HO453" s="376"/>
      <c r="HP453" s="376"/>
      <c r="HQ453" s="376"/>
      <c r="HR453" s="376"/>
      <c r="HS453" s="376"/>
      <c r="HT453" s="376"/>
      <c r="HU453" s="376"/>
      <c r="HV453" s="376"/>
      <c r="HW453" s="376"/>
      <c r="HX453" s="376"/>
      <c r="HY453" s="376"/>
      <c r="HZ453" s="376"/>
      <c r="IA453" s="376"/>
      <c r="IB453" s="376"/>
      <c r="IC453" s="376"/>
      <c r="ID453" s="376"/>
      <c r="IE453" s="376"/>
      <c r="IF453" s="376"/>
      <c r="IG453" s="376"/>
      <c r="IH453" s="376"/>
      <c r="II453" s="376"/>
      <c r="IJ453" s="376"/>
    </row>
    <row r="454" spans="1:244" s="377" customFormat="1" ht="15" customHeight="1" x14ac:dyDescent="0.4">
      <c r="A454" s="410"/>
      <c r="B454" s="371"/>
      <c r="C454" s="354"/>
      <c r="D454" s="355"/>
      <c r="E454" s="374"/>
      <c r="F454" s="374"/>
      <c r="G454" s="374"/>
      <c r="H454" s="374"/>
      <c r="I454" s="374"/>
      <c r="J454" s="374"/>
      <c r="K454" s="374"/>
      <c r="L454" s="374"/>
      <c r="M454" s="374"/>
      <c r="N454" s="374"/>
      <c r="O454" s="374"/>
      <c r="P454" s="374"/>
      <c r="Q454" s="374"/>
      <c r="R454" s="374"/>
      <c r="S454" s="374"/>
      <c r="T454" s="374"/>
      <c r="U454" s="374"/>
      <c r="V454" s="374"/>
      <c r="W454" s="374"/>
      <c r="X454" s="369"/>
      <c r="Y454" s="369"/>
      <c r="Z454" s="369"/>
      <c r="AA454" s="369"/>
      <c r="AB454" s="369"/>
      <c r="AC454" s="369"/>
      <c r="AD454" s="369"/>
      <c r="AE454" s="369"/>
      <c r="AF454" s="369"/>
      <c r="AG454" s="369"/>
      <c r="AH454" s="369"/>
      <c r="AI454" s="369"/>
      <c r="AJ454" s="369"/>
      <c r="AK454" s="369"/>
      <c r="AL454" s="369"/>
      <c r="AM454" s="369"/>
      <c r="AN454" s="369"/>
      <c r="AO454" s="369"/>
      <c r="AP454" s="369"/>
      <c r="AQ454" s="369"/>
      <c r="AR454" s="372"/>
      <c r="AS454" s="372"/>
      <c r="AT454" s="372"/>
      <c r="AU454" s="373"/>
      <c r="AV454" s="11"/>
      <c r="AW454" s="11"/>
      <c r="AX454" s="11"/>
      <c r="AY454" s="8"/>
      <c r="AZ454" s="8"/>
      <c r="BA454" s="8"/>
      <c r="BB454" s="8"/>
      <c r="BC454" s="11"/>
      <c r="BD454" s="11"/>
      <c r="BE454" s="11"/>
      <c r="BF454" s="11"/>
      <c r="BG454" s="11"/>
      <c r="BH454" s="11"/>
      <c r="BI454" s="11"/>
      <c r="BJ454" s="11"/>
      <c r="BK454" s="8"/>
      <c r="BL454" s="8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375"/>
      <c r="EQ454" s="376"/>
      <c r="ER454" s="376"/>
      <c r="ES454" s="376"/>
      <c r="ET454" s="376"/>
      <c r="EU454" s="376"/>
      <c r="EV454" s="376"/>
      <c r="EW454" s="376"/>
      <c r="EX454" s="376"/>
      <c r="EY454" s="376"/>
      <c r="EZ454" s="376"/>
      <c r="FA454" s="376"/>
      <c r="FB454" s="376"/>
      <c r="FC454" s="376"/>
      <c r="FD454" s="376"/>
      <c r="FE454" s="376"/>
      <c r="FF454" s="376"/>
      <c r="FG454" s="376"/>
      <c r="FH454" s="376"/>
      <c r="FI454" s="376"/>
      <c r="FJ454" s="376"/>
      <c r="FK454" s="376"/>
      <c r="FL454" s="376"/>
      <c r="FM454" s="376"/>
      <c r="FN454" s="376"/>
      <c r="FO454" s="376"/>
      <c r="FP454" s="376"/>
      <c r="FQ454" s="376"/>
      <c r="FR454" s="376"/>
      <c r="FS454" s="376"/>
      <c r="FT454" s="376"/>
      <c r="FU454" s="376"/>
      <c r="FV454" s="376"/>
      <c r="FW454" s="376"/>
      <c r="FX454" s="376"/>
      <c r="FY454" s="376"/>
      <c r="FZ454" s="376"/>
      <c r="GA454" s="376"/>
      <c r="GB454" s="376"/>
      <c r="GC454" s="376"/>
      <c r="GD454" s="376"/>
      <c r="GE454" s="376"/>
      <c r="GF454" s="376"/>
      <c r="GG454" s="376"/>
      <c r="GH454" s="376"/>
      <c r="GI454" s="376"/>
      <c r="GJ454" s="376"/>
      <c r="GK454" s="376"/>
      <c r="GL454" s="376"/>
      <c r="GM454" s="376"/>
      <c r="GN454" s="376"/>
      <c r="GO454" s="376"/>
      <c r="GP454" s="376"/>
      <c r="GQ454" s="376"/>
      <c r="GR454" s="376"/>
      <c r="GS454" s="376"/>
      <c r="GT454" s="376"/>
      <c r="GU454" s="376"/>
      <c r="GV454" s="376"/>
      <c r="GW454" s="376"/>
      <c r="GX454" s="376"/>
      <c r="GY454" s="376"/>
      <c r="GZ454" s="376"/>
      <c r="HA454" s="376"/>
      <c r="HB454" s="376"/>
      <c r="HC454" s="376"/>
      <c r="HD454" s="376"/>
      <c r="HE454" s="376"/>
      <c r="HF454" s="376"/>
      <c r="HG454" s="376"/>
      <c r="HH454" s="376"/>
      <c r="HI454" s="376"/>
      <c r="HJ454" s="376"/>
      <c r="HK454" s="376"/>
      <c r="HL454" s="376"/>
      <c r="HM454" s="376"/>
      <c r="HN454" s="376"/>
      <c r="HO454" s="376"/>
      <c r="HP454" s="376"/>
      <c r="HQ454" s="376"/>
      <c r="HR454" s="376"/>
      <c r="HS454" s="376"/>
      <c r="HT454" s="376"/>
      <c r="HU454" s="376"/>
      <c r="HV454" s="376"/>
      <c r="HW454" s="376"/>
      <c r="HX454" s="376"/>
      <c r="HY454" s="376"/>
      <c r="HZ454" s="376"/>
      <c r="IA454" s="376"/>
      <c r="IB454" s="376"/>
      <c r="IC454" s="376"/>
      <c r="ID454" s="376"/>
      <c r="IE454" s="376"/>
      <c r="IF454" s="376"/>
      <c r="IG454" s="376"/>
      <c r="IH454" s="376"/>
      <c r="II454" s="376"/>
      <c r="IJ454" s="376"/>
    </row>
    <row r="455" spans="1:244" s="377" customFormat="1" ht="15" customHeight="1" x14ac:dyDescent="0.4">
      <c r="A455" s="410"/>
      <c r="B455" s="371"/>
      <c r="C455" s="354"/>
      <c r="D455" s="355"/>
      <c r="E455" s="374"/>
      <c r="F455" s="374"/>
      <c r="G455" s="374"/>
      <c r="H455" s="374"/>
      <c r="I455" s="374"/>
      <c r="J455" s="374"/>
      <c r="K455" s="374"/>
      <c r="L455" s="374"/>
      <c r="M455" s="374"/>
      <c r="N455" s="374"/>
      <c r="O455" s="374"/>
      <c r="P455" s="374"/>
      <c r="Q455" s="374"/>
      <c r="R455" s="374"/>
      <c r="S455" s="374"/>
      <c r="T455" s="374"/>
      <c r="U455" s="374"/>
      <c r="V455" s="374"/>
      <c r="W455" s="374"/>
      <c r="X455" s="369"/>
      <c r="Y455" s="369"/>
      <c r="Z455" s="369"/>
      <c r="AA455" s="369"/>
      <c r="AB455" s="369"/>
      <c r="AC455" s="369"/>
      <c r="AD455" s="369"/>
      <c r="AE455" s="369"/>
      <c r="AF455" s="369"/>
      <c r="AG455" s="369"/>
      <c r="AH455" s="369"/>
      <c r="AI455" s="369"/>
      <c r="AJ455" s="369"/>
      <c r="AK455" s="369"/>
      <c r="AL455" s="369"/>
      <c r="AM455" s="369"/>
      <c r="AN455" s="369"/>
      <c r="AO455" s="369"/>
      <c r="AP455" s="369"/>
      <c r="AQ455" s="369"/>
      <c r="AR455" s="372"/>
      <c r="AS455" s="372"/>
      <c r="AT455" s="372"/>
      <c r="AU455" s="373"/>
      <c r="AV455" s="11"/>
      <c r="AW455" s="11"/>
      <c r="AX455" s="11"/>
      <c r="AY455" s="8"/>
      <c r="AZ455" s="8"/>
      <c r="BA455" s="8"/>
      <c r="BB455" s="8"/>
      <c r="BC455" s="11"/>
      <c r="BD455" s="11"/>
      <c r="BE455" s="11"/>
      <c r="BF455" s="11"/>
      <c r="BG455" s="11"/>
      <c r="BH455" s="11"/>
      <c r="BI455" s="11"/>
      <c r="BJ455" s="11"/>
      <c r="BK455" s="8"/>
      <c r="BL455" s="8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375"/>
      <c r="EQ455" s="376"/>
      <c r="ER455" s="376"/>
      <c r="ES455" s="376"/>
      <c r="ET455" s="376"/>
      <c r="EU455" s="376"/>
      <c r="EV455" s="376"/>
      <c r="EW455" s="376"/>
      <c r="EX455" s="376"/>
      <c r="EY455" s="376"/>
      <c r="EZ455" s="376"/>
      <c r="FA455" s="376"/>
      <c r="FB455" s="376"/>
      <c r="FC455" s="376"/>
      <c r="FD455" s="376"/>
      <c r="FE455" s="376"/>
      <c r="FF455" s="376"/>
      <c r="FG455" s="376"/>
      <c r="FH455" s="376"/>
      <c r="FI455" s="376"/>
      <c r="FJ455" s="376"/>
      <c r="FK455" s="376"/>
      <c r="FL455" s="376"/>
      <c r="FM455" s="376"/>
      <c r="FN455" s="376"/>
      <c r="FO455" s="376"/>
      <c r="FP455" s="376"/>
      <c r="FQ455" s="376"/>
      <c r="FR455" s="376"/>
      <c r="FS455" s="376"/>
      <c r="FT455" s="376"/>
      <c r="FU455" s="376"/>
      <c r="FV455" s="376"/>
      <c r="FW455" s="376"/>
      <c r="FX455" s="376"/>
      <c r="FY455" s="376"/>
      <c r="FZ455" s="376"/>
      <c r="GA455" s="376"/>
      <c r="GB455" s="376"/>
      <c r="GC455" s="376"/>
      <c r="GD455" s="376"/>
      <c r="GE455" s="376"/>
      <c r="GF455" s="376"/>
      <c r="GG455" s="376"/>
      <c r="GH455" s="376"/>
      <c r="GI455" s="376"/>
      <c r="GJ455" s="376"/>
      <c r="GK455" s="376"/>
      <c r="GL455" s="376"/>
      <c r="GM455" s="376"/>
      <c r="GN455" s="376"/>
      <c r="GO455" s="376"/>
      <c r="GP455" s="376"/>
      <c r="GQ455" s="376"/>
      <c r="GR455" s="376"/>
      <c r="GS455" s="376"/>
      <c r="GT455" s="376"/>
      <c r="GU455" s="376"/>
      <c r="GV455" s="376"/>
      <c r="GW455" s="376"/>
      <c r="GX455" s="376"/>
      <c r="GY455" s="376"/>
      <c r="GZ455" s="376"/>
      <c r="HA455" s="376"/>
      <c r="HB455" s="376"/>
      <c r="HC455" s="376"/>
      <c r="HD455" s="376"/>
      <c r="HE455" s="376"/>
      <c r="HF455" s="376"/>
      <c r="HG455" s="376"/>
      <c r="HH455" s="376"/>
      <c r="HI455" s="376"/>
      <c r="HJ455" s="376"/>
      <c r="HK455" s="376"/>
      <c r="HL455" s="376"/>
      <c r="HM455" s="376"/>
      <c r="HN455" s="376"/>
      <c r="HO455" s="376"/>
      <c r="HP455" s="376"/>
      <c r="HQ455" s="376"/>
      <c r="HR455" s="376"/>
      <c r="HS455" s="376"/>
      <c r="HT455" s="376"/>
      <c r="HU455" s="376"/>
      <c r="HV455" s="376"/>
      <c r="HW455" s="376"/>
      <c r="HX455" s="376"/>
      <c r="HY455" s="376"/>
      <c r="HZ455" s="376"/>
      <c r="IA455" s="376"/>
      <c r="IB455" s="376"/>
      <c r="IC455" s="376"/>
      <c r="ID455" s="376"/>
      <c r="IE455" s="376"/>
      <c r="IF455" s="376"/>
      <c r="IG455" s="376"/>
      <c r="IH455" s="376"/>
      <c r="II455" s="376"/>
      <c r="IJ455" s="376"/>
    </row>
    <row r="456" spans="1:244" s="377" customFormat="1" ht="15" customHeight="1" x14ac:dyDescent="0.4">
      <c r="A456" s="410"/>
      <c r="B456" s="371"/>
      <c r="C456" s="354"/>
      <c r="D456" s="355"/>
      <c r="E456" s="374"/>
      <c r="F456" s="374"/>
      <c r="G456" s="374"/>
      <c r="H456" s="374"/>
      <c r="I456" s="374"/>
      <c r="J456" s="374"/>
      <c r="K456" s="374"/>
      <c r="L456" s="374"/>
      <c r="M456" s="374"/>
      <c r="N456" s="374"/>
      <c r="O456" s="374"/>
      <c r="P456" s="374"/>
      <c r="Q456" s="374"/>
      <c r="R456" s="374"/>
      <c r="S456" s="374"/>
      <c r="T456" s="374"/>
      <c r="U456" s="374"/>
      <c r="V456" s="374"/>
      <c r="W456" s="374"/>
      <c r="X456" s="369"/>
      <c r="Y456" s="369"/>
      <c r="Z456" s="369"/>
      <c r="AA456" s="369"/>
      <c r="AB456" s="369"/>
      <c r="AC456" s="369"/>
      <c r="AD456" s="369"/>
      <c r="AE456" s="369"/>
      <c r="AF456" s="369"/>
      <c r="AG456" s="369"/>
      <c r="AH456" s="369"/>
      <c r="AI456" s="369"/>
      <c r="AJ456" s="369"/>
      <c r="AK456" s="369"/>
      <c r="AL456" s="369"/>
      <c r="AM456" s="369"/>
      <c r="AN456" s="369"/>
      <c r="AO456" s="369"/>
      <c r="AP456" s="369"/>
      <c r="AQ456" s="369"/>
      <c r="AR456" s="372"/>
      <c r="AS456" s="372"/>
      <c r="AT456" s="372"/>
      <c r="AU456" s="373"/>
      <c r="AV456" s="11"/>
      <c r="AW456" s="11"/>
      <c r="AX456" s="11"/>
      <c r="AY456" s="8"/>
      <c r="AZ456" s="8"/>
      <c r="BA456" s="8"/>
      <c r="BB456" s="8"/>
      <c r="BC456" s="11"/>
      <c r="BD456" s="11"/>
      <c r="BE456" s="11"/>
      <c r="BF456" s="11"/>
      <c r="BG456" s="11"/>
      <c r="BH456" s="11"/>
      <c r="BI456" s="11"/>
      <c r="BJ456" s="11"/>
      <c r="BK456" s="8"/>
      <c r="BL456" s="8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375"/>
      <c r="EQ456" s="376"/>
      <c r="ER456" s="376"/>
      <c r="ES456" s="376"/>
      <c r="ET456" s="376"/>
      <c r="EU456" s="376"/>
      <c r="EV456" s="376"/>
      <c r="EW456" s="376"/>
      <c r="EX456" s="376"/>
      <c r="EY456" s="376"/>
      <c r="EZ456" s="376"/>
      <c r="FA456" s="376"/>
      <c r="FB456" s="376"/>
      <c r="FC456" s="376"/>
      <c r="FD456" s="376"/>
      <c r="FE456" s="376"/>
      <c r="FF456" s="376"/>
      <c r="FG456" s="376"/>
      <c r="FH456" s="376"/>
      <c r="FI456" s="376"/>
      <c r="FJ456" s="376"/>
      <c r="FK456" s="376"/>
      <c r="FL456" s="376"/>
      <c r="FM456" s="376"/>
      <c r="FN456" s="376"/>
      <c r="FO456" s="376"/>
      <c r="FP456" s="376"/>
      <c r="FQ456" s="376"/>
      <c r="FR456" s="376"/>
      <c r="FS456" s="376"/>
      <c r="FT456" s="376"/>
      <c r="FU456" s="376"/>
      <c r="FV456" s="376"/>
      <c r="FW456" s="376"/>
      <c r="FX456" s="376"/>
      <c r="FY456" s="376"/>
      <c r="FZ456" s="376"/>
      <c r="GA456" s="376"/>
      <c r="GB456" s="376"/>
      <c r="GC456" s="376"/>
      <c r="GD456" s="376"/>
      <c r="GE456" s="376"/>
      <c r="GF456" s="376"/>
      <c r="GG456" s="376"/>
      <c r="GH456" s="376"/>
      <c r="GI456" s="376"/>
      <c r="GJ456" s="376"/>
      <c r="GK456" s="376"/>
      <c r="GL456" s="376"/>
      <c r="GM456" s="376"/>
      <c r="GN456" s="376"/>
      <c r="GO456" s="376"/>
      <c r="GP456" s="376"/>
      <c r="GQ456" s="376"/>
      <c r="GR456" s="376"/>
      <c r="GS456" s="376"/>
      <c r="GT456" s="376"/>
      <c r="GU456" s="376"/>
      <c r="GV456" s="376"/>
      <c r="GW456" s="376"/>
      <c r="GX456" s="376"/>
      <c r="GY456" s="376"/>
      <c r="GZ456" s="376"/>
      <c r="HA456" s="376"/>
      <c r="HB456" s="376"/>
      <c r="HC456" s="376"/>
      <c r="HD456" s="376"/>
      <c r="HE456" s="376"/>
      <c r="HF456" s="376"/>
      <c r="HG456" s="376"/>
      <c r="HH456" s="376"/>
      <c r="HI456" s="376"/>
      <c r="HJ456" s="376"/>
      <c r="HK456" s="376"/>
      <c r="HL456" s="376"/>
      <c r="HM456" s="376"/>
      <c r="HN456" s="376"/>
      <c r="HO456" s="376"/>
      <c r="HP456" s="376"/>
      <c r="HQ456" s="376"/>
      <c r="HR456" s="376"/>
      <c r="HS456" s="376"/>
      <c r="HT456" s="376"/>
      <c r="HU456" s="376"/>
      <c r="HV456" s="376"/>
      <c r="HW456" s="376"/>
      <c r="HX456" s="376"/>
      <c r="HY456" s="376"/>
      <c r="HZ456" s="376"/>
      <c r="IA456" s="376"/>
      <c r="IB456" s="376"/>
      <c r="IC456" s="376"/>
      <c r="ID456" s="376"/>
      <c r="IE456" s="376"/>
      <c r="IF456" s="376"/>
      <c r="IG456" s="376"/>
      <c r="IH456" s="376"/>
      <c r="II456" s="376"/>
      <c r="IJ456" s="376"/>
    </row>
    <row r="457" spans="1:244" s="377" customFormat="1" ht="15" customHeight="1" x14ac:dyDescent="0.4">
      <c r="A457" s="410"/>
      <c r="B457" s="371"/>
      <c r="C457" s="354"/>
      <c r="D457" s="355"/>
      <c r="E457" s="374"/>
      <c r="F457" s="374"/>
      <c r="G457" s="374"/>
      <c r="H457" s="374"/>
      <c r="I457" s="374"/>
      <c r="J457" s="374"/>
      <c r="K457" s="374"/>
      <c r="L457" s="374"/>
      <c r="M457" s="374"/>
      <c r="N457" s="374"/>
      <c r="O457" s="374"/>
      <c r="P457" s="374"/>
      <c r="Q457" s="374"/>
      <c r="R457" s="374"/>
      <c r="S457" s="374"/>
      <c r="T457" s="374"/>
      <c r="U457" s="374"/>
      <c r="V457" s="374"/>
      <c r="W457" s="374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69"/>
      <c r="AI457" s="369"/>
      <c r="AJ457" s="369"/>
      <c r="AK457" s="369"/>
      <c r="AL457" s="369"/>
      <c r="AM457" s="369"/>
      <c r="AN457" s="369"/>
      <c r="AO457" s="369"/>
      <c r="AP457" s="369"/>
      <c r="AQ457" s="369"/>
      <c r="AR457" s="372"/>
      <c r="AS457" s="372"/>
      <c r="AT457" s="372"/>
      <c r="AU457" s="373"/>
      <c r="AV457" s="11"/>
      <c r="AW457" s="11"/>
      <c r="AX457" s="11"/>
      <c r="AY457" s="8"/>
      <c r="AZ457" s="8"/>
      <c r="BA457" s="8"/>
      <c r="BB457" s="8"/>
      <c r="BC457" s="11"/>
      <c r="BD457" s="11"/>
      <c r="BE457" s="11"/>
      <c r="BF457" s="11"/>
      <c r="BG457" s="11"/>
      <c r="BH457" s="11"/>
      <c r="BI457" s="11"/>
      <c r="BJ457" s="11"/>
      <c r="BK457" s="8"/>
      <c r="BL457" s="8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375"/>
      <c r="EQ457" s="376"/>
      <c r="ER457" s="376"/>
      <c r="ES457" s="376"/>
      <c r="ET457" s="376"/>
      <c r="EU457" s="376"/>
      <c r="EV457" s="376"/>
      <c r="EW457" s="376"/>
      <c r="EX457" s="376"/>
      <c r="EY457" s="376"/>
      <c r="EZ457" s="376"/>
      <c r="FA457" s="376"/>
      <c r="FB457" s="376"/>
      <c r="FC457" s="376"/>
      <c r="FD457" s="376"/>
      <c r="FE457" s="376"/>
      <c r="FF457" s="376"/>
      <c r="FG457" s="376"/>
      <c r="FH457" s="376"/>
      <c r="FI457" s="376"/>
      <c r="FJ457" s="376"/>
      <c r="FK457" s="376"/>
      <c r="FL457" s="376"/>
      <c r="FM457" s="376"/>
      <c r="FN457" s="376"/>
      <c r="FO457" s="376"/>
      <c r="FP457" s="376"/>
      <c r="FQ457" s="376"/>
      <c r="FR457" s="376"/>
      <c r="FS457" s="376"/>
      <c r="FT457" s="376"/>
      <c r="FU457" s="376"/>
      <c r="FV457" s="376"/>
      <c r="FW457" s="376"/>
      <c r="FX457" s="376"/>
      <c r="FY457" s="376"/>
      <c r="FZ457" s="376"/>
      <c r="GA457" s="376"/>
      <c r="GB457" s="376"/>
      <c r="GC457" s="376"/>
      <c r="GD457" s="376"/>
      <c r="GE457" s="376"/>
      <c r="GF457" s="376"/>
      <c r="GG457" s="376"/>
      <c r="GH457" s="376"/>
      <c r="GI457" s="376"/>
      <c r="GJ457" s="376"/>
      <c r="GK457" s="376"/>
      <c r="GL457" s="376"/>
      <c r="GM457" s="376"/>
      <c r="GN457" s="376"/>
      <c r="GO457" s="376"/>
      <c r="GP457" s="376"/>
      <c r="GQ457" s="376"/>
      <c r="GR457" s="376"/>
      <c r="GS457" s="376"/>
      <c r="GT457" s="376"/>
      <c r="GU457" s="376"/>
      <c r="GV457" s="376"/>
      <c r="GW457" s="376"/>
      <c r="GX457" s="376"/>
      <c r="GY457" s="376"/>
      <c r="GZ457" s="376"/>
      <c r="HA457" s="376"/>
      <c r="HB457" s="376"/>
      <c r="HC457" s="376"/>
      <c r="HD457" s="376"/>
      <c r="HE457" s="376"/>
      <c r="HF457" s="376"/>
      <c r="HG457" s="376"/>
      <c r="HH457" s="376"/>
      <c r="HI457" s="376"/>
      <c r="HJ457" s="376"/>
      <c r="HK457" s="376"/>
      <c r="HL457" s="376"/>
      <c r="HM457" s="376"/>
      <c r="HN457" s="376"/>
      <c r="HO457" s="376"/>
      <c r="HP457" s="376"/>
      <c r="HQ457" s="376"/>
      <c r="HR457" s="376"/>
      <c r="HS457" s="376"/>
      <c r="HT457" s="376"/>
      <c r="HU457" s="376"/>
      <c r="HV457" s="376"/>
      <c r="HW457" s="376"/>
      <c r="HX457" s="376"/>
      <c r="HY457" s="376"/>
      <c r="HZ457" s="376"/>
      <c r="IA457" s="376"/>
      <c r="IB457" s="376"/>
      <c r="IC457" s="376"/>
      <c r="ID457" s="376"/>
      <c r="IE457" s="376"/>
      <c r="IF457" s="376"/>
      <c r="IG457" s="376"/>
      <c r="IH457" s="376"/>
      <c r="II457" s="376"/>
      <c r="IJ457" s="376"/>
    </row>
    <row r="458" spans="1:244" s="377" customFormat="1" ht="15" customHeight="1" x14ac:dyDescent="0.4">
      <c r="A458" s="410"/>
      <c r="B458" s="371"/>
      <c r="C458" s="354"/>
      <c r="D458" s="355"/>
      <c r="E458" s="374"/>
      <c r="F458" s="374"/>
      <c r="G458" s="374"/>
      <c r="H458" s="374"/>
      <c r="I458" s="374"/>
      <c r="J458" s="374"/>
      <c r="K458" s="374"/>
      <c r="L458" s="374"/>
      <c r="M458" s="374"/>
      <c r="N458" s="374"/>
      <c r="O458" s="374"/>
      <c r="P458" s="374"/>
      <c r="Q458" s="374"/>
      <c r="R458" s="374"/>
      <c r="S458" s="374"/>
      <c r="T458" s="374"/>
      <c r="U458" s="374"/>
      <c r="V458" s="374"/>
      <c r="W458" s="374"/>
      <c r="X458" s="369"/>
      <c r="Y458" s="369"/>
      <c r="Z458" s="369"/>
      <c r="AA458" s="369"/>
      <c r="AB458" s="369"/>
      <c r="AC458" s="369"/>
      <c r="AD458" s="369"/>
      <c r="AE458" s="369"/>
      <c r="AF458" s="369"/>
      <c r="AG458" s="369"/>
      <c r="AH458" s="369"/>
      <c r="AI458" s="369"/>
      <c r="AJ458" s="369"/>
      <c r="AK458" s="369"/>
      <c r="AL458" s="369"/>
      <c r="AM458" s="369"/>
      <c r="AN458" s="369"/>
      <c r="AO458" s="369"/>
      <c r="AP458" s="369"/>
      <c r="AQ458" s="369"/>
      <c r="AR458" s="372"/>
      <c r="AS458" s="372"/>
      <c r="AT458" s="372"/>
      <c r="AU458" s="373"/>
      <c r="AV458" s="11"/>
      <c r="AW458" s="11"/>
      <c r="AX458" s="11"/>
      <c r="AY458" s="8"/>
      <c r="AZ458" s="8"/>
      <c r="BA458" s="8"/>
      <c r="BB458" s="8"/>
      <c r="BC458" s="11"/>
      <c r="BD458" s="11"/>
      <c r="BE458" s="11"/>
      <c r="BF458" s="11"/>
      <c r="BG458" s="11"/>
      <c r="BH458" s="11"/>
      <c r="BI458" s="11"/>
      <c r="BJ458" s="11"/>
      <c r="BK458" s="8"/>
      <c r="BL458" s="8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375"/>
      <c r="EQ458" s="376"/>
      <c r="ER458" s="376"/>
      <c r="ES458" s="376"/>
      <c r="ET458" s="376"/>
      <c r="EU458" s="376"/>
      <c r="EV458" s="376"/>
      <c r="EW458" s="376"/>
      <c r="EX458" s="376"/>
      <c r="EY458" s="376"/>
      <c r="EZ458" s="376"/>
      <c r="FA458" s="376"/>
      <c r="FB458" s="376"/>
      <c r="FC458" s="376"/>
      <c r="FD458" s="376"/>
      <c r="FE458" s="376"/>
      <c r="FF458" s="376"/>
      <c r="FG458" s="376"/>
      <c r="FH458" s="376"/>
      <c r="FI458" s="376"/>
      <c r="FJ458" s="376"/>
      <c r="FK458" s="376"/>
      <c r="FL458" s="376"/>
      <c r="FM458" s="376"/>
      <c r="FN458" s="376"/>
      <c r="FO458" s="376"/>
      <c r="FP458" s="376"/>
      <c r="FQ458" s="376"/>
      <c r="FR458" s="376"/>
      <c r="FS458" s="376"/>
      <c r="FT458" s="376"/>
      <c r="FU458" s="376"/>
      <c r="FV458" s="376"/>
      <c r="FW458" s="376"/>
      <c r="FX458" s="376"/>
      <c r="FY458" s="376"/>
      <c r="FZ458" s="376"/>
      <c r="GA458" s="376"/>
      <c r="GB458" s="376"/>
      <c r="GC458" s="376"/>
      <c r="GD458" s="376"/>
      <c r="GE458" s="376"/>
      <c r="GF458" s="376"/>
      <c r="GG458" s="376"/>
      <c r="GH458" s="376"/>
      <c r="GI458" s="376"/>
      <c r="GJ458" s="376"/>
      <c r="GK458" s="376"/>
      <c r="GL458" s="376"/>
      <c r="GM458" s="376"/>
      <c r="GN458" s="376"/>
      <c r="GO458" s="376"/>
      <c r="GP458" s="376"/>
      <c r="GQ458" s="376"/>
      <c r="GR458" s="376"/>
      <c r="GS458" s="376"/>
      <c r="GT458" s="376"/>
      <c r="GU458" s="376"/>
      <c r="GV458" s="376"/>
      <c r="GW458" s="376"/>
      <c r="GX458" s="376"/>
      <c r="GY458" s="376"/>
      <c r="GZ458" s="376"/>
      <c r="HA458" s="376"/>
      <c r="HB458" s="376"/>
      <c r="HC458" s="376"/>
      <c r="HD458" s="376"/>
      <c r="HE458" s="376"/>
      <c r="HF458" s="376"/>
      <c r="HG458" s="376"/>
      <c r="HH458" s="376"/>
      <c r="HI458" s="376"/>
      <c r="HJ458" s="376"/>
      <c r="HK458" s="376"/>
      <c r="HL458" s="376"/>
      <c r="HM458" s="376"/>
      <c r="HN458" s="376"/>
      <c r="HO458" s="376"/>
      <c r="HP458" s="376"/>
      <c r="HQ458" s="376"/>
      <c r="HR458" s="376"/>
      <c r="HS458" s="376"/>
      <c r="HT458" s="376"/>
      <c r="HU458" s="376"/>
      <c r="HV458" s="376"/>
      <c r="HW458" s="376"/>
      <c r="HX458" s="376"/>
      <c r="HY458" s="376"/>
      <c r="HZ458" s="376"/>
      <c r="IA458" s="376"/>
      <c r="IB458" s="376"/>
      <c r="IC458" s="376"/>
      <c r="ID458" s="376"/>
      <c r="IE458" s="376"/>
      <c r="IF458" s="376"/>
      <c r="IG458" s="376"/>
      <c r="IH458" s="376"/>
      <c r="II458" s="376"/>
      <c r="IJ458" s="376"/>
    </row>
    <row r="459" spans="1:244" s="377" customFormat="1" ht="15" customHeight="1" x14ac:dyDescent="0.4">
      <c r="A459" s="410"/>
      <c r="B459" s="371"/>
      <c r="C459" s="354"/>
      <c r="D459" s="355"/>
      <c r="E459" s="374"/>
      <c r="F459" s="374"/>
      <c r="G459" s="374"/>
      <c r="H459" s="374"/>
      <c r="I459" s="374"/>
      <c r="J459" s="374"/>
      <c r="K459" s="374"/>
      <c r="L459" s="374"/>
      <c r="M459" s="374"/>
      <c r="N459" s="374"/>
      <c r="O459" s="374"/>
      <c r="P459" s="374"/>
      <c r="Q459" s="374"/>
      <c r="R459" s="374"/>
      <c r="S459" s="374"/>
      <c r="T459" s="374"/>
      <c r="U459" s="374"/>
      <c r="V459" s="374"/>
      <c r="W459" s="374"/>
      <c r="X459" s="369"/>
      <c r="Y459" s="369"/>
      <c r="Z459" s="369"/>
      <c r="AA459" s="369"/>
      <c r="AB459" s="369"/>
      <c r="AC459" s="369"/>
      <c r="AD459" s="369"/>
      <c r="AE459" s="369"/>
      <c r="AF459" s="369"/>
      <c r="AG459" s="369"/>
      <c r="AH459" s="369"/>
      <c r="AI459" s="369"/>
      <c r="AJ459" s="369"/>
      <c r="AK459" s="369"/>
      <c r="AL459" s="369"/>
      <c r="AM459" s="369"/>
      <c r="AN459" s="369"/>
      <c r="AO459" s="369"/>
      <c r="AP459" s="369"/>
      <c r="AQ459" s="369"/>
      <c r="AR459" s="372"/>
      <c r="AS459" s="372"/>
      <c r="AT459" s="372"/>
      <c r="AU459" s="373"/>
      <c r="AV459" s="11"/>
      <c r="AW459" s="11"/>
      <c r="AX459" s="11"/>
      <c r="AY459" s="8"/>
      <c r="AZ459" s="8"/>
      <c r="BA459" s="8"/>
      <c r="BB459" s="8"/>
      <c r="BC459" s="11"/>
      <c r="BD459" s="11"/>
      <c r="BE459" s="11"/>
      <c r="BF459" s="11"/>
      <c r="BG459" s="11"/>
      <c r="BH459" s="11"/>
      <c r="BI459" s="11"/>
      <c r="BJ459" s="11"/>
      <c r="BK459" s="8"/>
      <c r="BL459" s="8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375"/>
      <c r="EQ459" s="376"/>
      <c r="ER459" s="376"/>
      <c r="ES459" s="376"/>
      <c r="ET459" s="376"/>
      <c r="EU459" s="376"/>
      <c r="EV459" s="376"/>
      <c r="EW459" s="376"/>
      <c r="EX459" s="376"/>
      <c r="EY459" s="376"/>
      <c r="EZ459" s="376"/>
      <c r="FA459" s="376"/>
      <c r="FB459" s="376"/>
      <c r="FC459" s="376"/>
      <c r="FD459" s="376"/>
      <c r="FE459" s="376"/>
      <c r="FF459" s="376"/>
      <c r="FG459" s="376"/>
      <c r="FH459" s="376"/>
      <c r="FI459" s="376"/>
      <c r="FJ459" s="376"/>
      <c r="FK459" s="376"/>
      <c r="FL459" s="376"/>
      <c r="FM459" s="376"/>
      <c r="FN459" s="376"/>
      <c r="FO459" s="376"/>
      <c r="FP459" s="376"/>
      <c r="FQ459" s="376"/>
      <c r="FR459" s="376"/>
      <c r="FS459" s="376"/>
      <c r="FT459" s="376"/>
      <c r="FU459" s="376"/>
      <c r="FV459" s="376"/>
      <c r="FW459" s="376"/>
      <c r="FX459" s="376"/>
      <c r="FY459" s="376"/>
      <c r="FZ459" s="376"/>
      <c r="GA459" s="376"/>
      <c r="GB459" s="376"/>
      <c r="GC459" s="376"/>
      <c r="GD459" s="376"/>
      <c r="GE459" s="376"/>
      <c r="GF459" s="376"/>
      <c r="GG459" s="376"/>
      <c r="GH459" s="376"/>
      <c r="GI459" s="376"/>
      <c r="GJ459" s="376"/>
      <c r="GK459" s="376"/>
      <c r="GL459" s="376"/>
      <c r="GM459" s="376"/>
      <c r="GN459" s="376"/>
      <c r="GO459" s="376"/>
      <c r="GP459" s="376"/>
      <c r="GQ459" s="376"/>
      <c r="GR459" s="376"/>
      <c r="GS459" s="376"/>
      <c r="GT459" s="376"/>
      <c r="GU459" s="376"/>
      <c r="GV459" s="376"/>
      <c r="GW459" s="376"/>
      <c r="GX459" s="376"/>
      <c r="GY459" s="376"/>
      <c r="GZ459" s="376"/>
      <c r="HA459" s="376"/>
      <c r="HB459" s="376"/>
      <c r="HC459" s="376"/>
      <c r="HD459" s="376"/>
      <c r="HE459" s="376"/>
      <c r="HF459" s="376"/>
      <c r="HG459" s="376"/>
      <c r="HH459" s="376"/>
      <c r="HI459" s="376"/>
      <c r="HJ459" s="376"/>
      <c r="HK459" s="376"/>
      <c r="HL459" s="376"/>
      <c r="HM459" s="376"/>
      <c r="HN459" s="376"/>
      <c r="HO459" s="376"/>
      <c r="HP459" s="376"/>
      <c r="HQ459" s="376"/>
      <c r="HR459" s="376"/>
      <c r="HS459" s="376"/>
      <c r="HT459" s="376"/>
      <c r="HU459" s="376"/>
      <c r="HV459" s="376"/>
      <c r="HW459" s="376"/>
      <c r="HX459" s="376"/>
      <c r="HY459" s="376"/>
      <c r="HZ459" s="376"/>
      <c r="IA459" s="376"/>
      <c r="IB459" s="376"/>
      <c r="IC459" s="376"/>
      <c r="ID459" s="376"/>
      <c r="IE459" s="376"/>
      <c r="IF459" s="376"/>
      <c r="IG459" s="376"/>
      <c r="IH459" s="376"/>
      <c r="II459" s="376"/>
      <c r="IJ459" s="376"/>
    </row>
    <row r="460" spans="1:244" s="377" customFormat="1" ht="15" customHeight="1" x14ac:dyDescent="0.4">
      <c r="A460" s="410"/>
      <c r="B460" s="371"/>
      <c r="C460" s="354"/>
      <c r="D460" s="355"/>
      <c r="E460" s="374"/>
      <c r="F460" s="374"/>
      <c r="G460" s="374"/>
      <c r="H460" s="374"/>
      <c r="I460" s="374"/>
      <c r="J460" s="374"/>
      <c r="K460" s="374"/>
      <c r="L460" s="374"/>
      <c r="M460" s="374"/>
      <c r="N460" s="374"/>
      <c r="O460" s="374"/>
      <c r="P460" s="374"/>
      <c r="Q460" s="374"/>
      <c r="R460" s="374"/>
      <c r="S460" s="374"/>
      <c r="T460" s="374"/>
      <c r="U460" s="374"/>
      <c r="V460" s="374"/>
      <c r="W460" s="374"/>
      <c r="X460" s="369"/>
      <c r="Y460" s="369"/>
      <c r="Z460" s="369"/>
      <c r="AA460" s="369"/>
      <c r="AB460" s="369"/>
      <c r="AC460" s="369"/>
      <c r="AD460" s="369"/>
      <c r="AE460" s="369"/>
      <c r="AF460" s="369"/>
      <c r="AG460" s="369"/>
      <c r="AH460" s="369"/>
      <c r="AI460" s="369"/>
      <c r="AJ460" s="369"/>
      <c r="AK460" s="369"/>
      <c r="AL460" s="369"/>
      <c r="AM460" s="369"/>
      <c r="AN460" s="369"/>
      <c r="AO460" s="369"/>
      <c r="AP460" s="369"/>
      <c r="AQ460" s="369"/>
      <c r="AR460" s="372"/>
      <c r="AS460" s="372"/>
      <c r="AT460" s="372"/>
      <c r="AU460" s="373"/>
      <c r="AV460" s="11"/>
      <c r="AW460" s="11"/>
      <c r="AX460" s="11"/>
      <c r="AY460" s="8"/>
      <c r="AZ460" s="8"/>
      <c r="BA460" s="8"/>
      <c r="BB460" s="8"/>
      <c r="BC460" s="11"/>
      <c r="BD460" s="11"/>
      <c r="BE460" s="11"/>
      <c r="BF460" s="11"/>
      <c r="BG460" s="11"/>
      <c r="BH460" s="11"/>
      <c r="BI460" s="11"/>
      <c r="BJ460" s="11"/>
      <c r="BK460" s="8"/>
      <c r="BL460" s="8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375"/>
      <c r="EQ460" s="376"/>
      <c r="ER460" s="376"/>
      <c r="ES460" s="376"/>
      <c r="ET460" s="376"/>
      <c r="EU460" s="376"/>
      <c r="EV460" s="376"/>
      <c r="EW460" s="376"/>
      <c r="EX460" s="376"/>
      <c r="EY460" s="376"/>
      <c r="EZ460" s="376"/>
      <c r="FA460" s="376"/>
      <c r="FB460" s="376"/>
      <c r="FC460" s="376"/>
      <c r="FD460" s="376"/>
      <c r="FE460" s="376"/>
      <c r="FF460" s="376"/>
      <c r="FG460" s="376"/>
      <c r="FH460" s="376"/>
      <c r="FI460" s="376"/>
      <c r="FJ460" s="376"/>
      <c r="FK460" s="376"/>
      <c r="FL460" s="376"/>
      <c r="FM460" s="376"/>
      <c r="FN460" s="376"/>
      <c r="FO460" s="376"/>
      <c r="FP460" s="376"/>
      <c r="FQ460" s="376"/>
      <c r="FR460" s="376"/>
      <c r="FS460" s="376"/>
      <c r="FT460" s="376"/>
      <c r="FU460" s="376"/>
      <c r="FV460" s="376"/>
      <c r="FW460" s="376"/>
      <c r="FX460" s="376"/>
      <c r="FY460" s="376"/>
      <c r="FZ460" s="376"/>
      <c r="GA460" s="376"/>
      <c r="GB460" s="376"/>
      <c r="GC460" s="376"/>
      <c r="GD460" s="376"/>
      <c r="GE460" s="376"/>
      <c r="GF460" s="376"/>
      <c r="GG460" s="376"/>
      <c r="GH460" s="376"/>
      <c r="GI460" s="376"/>
      <c r="GJ460" s="376"/>
      <c r="GK460" s="376"/>
      <c r="GL460" s="376"/>
      <c r="GM460" s="376"/>
      <c r="GN460" s="376"/>
      <c r="GO460" s="376"/>
      <c r="GP460" s="376"/>
      <c r="GQ460" s="376"/>
      <c r="GR460" s="376"/>
      <c r="GS460" s="376"/>
      <c r="GT460" s="376"/>
      <c r="GU460" s="376"/>
      <c r="GV460" s="376"/>
      <c r="GW460" s="376"/>
      <c r="GX460" s="376"/>
      <c r="GY460" s="376"/>
      <c r="GZ460" s="376"/>
      <c r="HA460" s="376"/>
      <c r="HB460" s="376"/>
      <c r="HC460" s="376"/>
      <c r="HD460" s="376"/>
      <c r="HE460" s="376"/>
      <c r="HF460" s="376"/>
      <c r="HG460" s="376"/>
      <c r="HH460" s="376"/>
      <c r="HI460" s="376"/>
      <c r="HJ460" s="376"/>
      <c r="HK460" s="376"/>
      <c r="HL460" s="376"/>
      <c r="HM460" s="376"/>
      <c r="HN460" s="376"/>
      <c r="HO460" s="376"/>
      <c r="HP460" s="376"/>
      <c r="HQ460" s="376"/>
      <c r="HR460" s="376"/>
      <c r="HS460" s="376"/>
      <c r="HT460" s="376"/>
      <c r="HU460" s="376"/>
      <c r="HV460" s="376"/>
      <c r="HW460" s="376"/>
      <c r="HX460" s="376"/>
      <c r="HY460" s="376"/>
      <c r="HZ460" s="376"/>
      <c r="IA460" s="376"/>
      <c r="IB460" s="376"/>
      <c r="IC460" s="376"/>
      <c r="ID460" s="376"/>
      <c r="IE460" s="376"/>
      <c r="IF460" s="376"/>
      <c r="IG460" s="376"/>
      <c r="IH460" s="376"/>
      <c r="II460" s="376"/>
      <c r="IJ460" s="376"/>
    </row>
    <row r="461" spans="1:244" s="377" customFormat="1" ht="15" customHeight="1" x14ac:dyDescent="0.4">
      <c r="A461" s="410"/>
      <c r="B461" s="371"/>
      <c r="C461" s="354"/>
      <c r="D461" s="355"/>
      <c r="E461" s="374"/>
      <c r="F461" s="374"/>
      <c r="G461" s="374"/>
      <c r="H461" s="374"/>
      <c r="I461" s="374"/>
      <c r="J461" s="374"/>
      <c r="K461" s="374"/>
      <c r="L461" s="374"/>
      <c r="M461" s="374"/>
      <c r="N461" s="374"/>
      <c r="O461" s="374"/>
      <c r="P461" s="374"/>
      <c r="Q461" s="374"/>
      <c r="R461" s="374"/>
      <c r="S461" s="374"/>
      <c r="T461" s="374"/>
      <c r="U461" s="374"/>
      <c r="V461" s="374"/>
      <c r="W461" s="374"/>
      <c r="X461" s="369"/>
      <c r="Y461" s="369"/>
      <c r="Z461" s="369"/>
      <c r="AA461" s="369"/>
      <c r="AB461" s="369"/>
      <c r="AC461" s="369"/>
      <c r="AD461" s="369"/>
      <c r="AE461" s="369"/>
      <c r="AF461" s="369"/>
      <c r="AG461" s="369"/>
      <c r="AH461" s="369"/>
      <c r="AI461" s="369"/>
      <c r="AJ461" s="369"/>
      <c r="AK461" s="369"/>
      <c r="AL461" s="369"/>
      <c r="AM461" s="369"/>
      <c r="AN461" s="369"/>
      <c r="AO461" s="369"/>
      <c r="AP461" s="369"/>
      <c r="AQ461" s="369"/>
      <c r="AR461" s="372"/>
      <c r="AS461" s="372"/>
      <c r="AT461" s="372"/>
      <c r="AU461" s="373"/>
      <c r="AV461" s="11"/>
      <c r="AW461" s="11"/>
      <c r="AX461" s="11"/>
      <c r="AY461" s="8"/>
      <c r="AZ461" s="8"/>
      <c r="BA461" s="8"/>
      <c r="BB461" s="8"/>
      <c r="BC461" s="11"/>
      <c r="BD461" s="11"/>
      <c r="BE461" s="11"/>
      <c r="BF461" s="11"/>
      <c r="BG461" s="11"/>
      <c r="BH461" s="11"/>
      <c r="BI461" s="11"/>
      <c r="BJ461" s="11"/>
      <c r="BK461" s="8"/>
      <c r="BL461" s="8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375"/>
      <c r="EQ461" s="376"/>
      <c r="ER461" s="376"/>
      <c r="ES461" s="376"/>
      <c r="ET461" s="376"/>
      <c r="EU461" s="376"/>
      <c r="EV461" s="376"/>
      <c r="EW461" s="376"/>
      <c r="EX461" s="376"/>
      <c r="EY461" s="376"/>
      <c r="EZ461" s="376"/>
      <c r="FA461" s="376"/>
      <c r="FB461" s="376"/>
      <c r="FC461" s="376"/>
      <c r="FD461" s="376"/>
      <c r="FE461" s="376"/>
      <c r="FF461" s="376"/>
      <c r="FG461" s="376"/>
      <c r="FH461" s="376"/>
      <c r="FI461" s="376"/>
      <c r="FJ461" s="376"/>
      <c r="FK461" s="376"/>
      <c r="FL461" s="376"/>
      <c r="FM461" s="376"/>
      <c r="FN461" s="376"/>
      <c r="FO461" s="376"/>
      <c r="FP461" s="376"/>
      <c r="FQ461" s="376"/>
      <c r="FR461" s="376"/>
      <c r="FS461" s="376"/>
      <c r="FT461" s="376"/>
      <c r="FU461" s="376"/>
      <c r="FV461" s="376"/>
      <c r="FW461" s="376"/>
      <c r="FX461" s="376"/>
      <c r="FY461" s="376"/>
      <c r="FZ461" s="376"/>
      <c r="GA461" s="376"/>
      <c r="GB461" s="376"/>
      <c r="GC461" s="376"/>
      <c r="GD461" s="376"/>
      <c r="GE461" s="376"/>
      <c r="GF461" s="376"/>
      <c r="GG461" s="376"/>
      <c r="GH461" s="376"/>
      <c r="GI461" s="376"/>
      <c r="GJ461" s="376"/>
      <c r="GK461" s="376"/>
      <c r="GL461" s="376"/>
      <c r="GM461" s="376"/>
      <c r="GN461" s="376"/>
      <c r="GO461" s="376"/>
      <c r="GP461" s="376"/>
      <c r="GQ461" s="376"/>
      <c r="GR461" s="376"/>
      <c r="GS461" s="376"/>
      <c r="GT461" s="376"/>
      <c r="GU461" s="376"/>
      <c r="GV461" s="376"/>
      <c r="GW461" s="376"/>
      <c r="GX461" s="376"/>
      <c r="GY461" s="376"/>
      <c r="GZ461" s="376"/>
      <c r="HA461" s="376"/>
      <c r="HB461" s="376"/>
      <c r="HC461" s="376"/>
      <c r="HD461" s="376"/>
      <c r="HE461" s="376"/>
      <c r="HF461" s="376"/>
      <c r="HG461" s="376"/>
      <c r="HH461" s="376"/>
      <c r="HI461" s="376"/>
      <c r="HJ461" s="376"/>
      <c r="HK461" s="376"/>
      <c r="HL461" s="376"/>
      <c r="HM461" s="376"/>
      <c r="HN461" s="376"/>
      <c r="HO461" s="376"/>
      <c r="HP461" s="376"/>
      <c r="HQ461" s="376"/>
      <c r="HR461" s="376"/>
      <c r="HS461" s="376"/>
      <c r="HT461" s="376"/>
      <c r="HU461" s="376"/>
      <c r="HV461" s="376"/>
      <c r="HW461" s="376"/>
      <c r="HX461" s="376"/>
      <c r="HY461" s="376"/>
      <c r="HZ461" s="376"/>
      <c r="IA461" s="376"/>
      <c r="IB461" s="376"/>
      <c r="IC461" s="376"/>
      <c r="ID461" s="376"/>
      <c r="IE461" s="376"/>
      <c r="IF461" s="376"/>
      <c r="IG461" s="376"/>
      <c r="IH461" s="376"/>
      <c r="II461" s="376"/>
      <c r="IJ461" s="376"/>
    </row>
    <row r="462" spans="1:244" s="377" customFormat="1" ht="15" customHeight="1" x14ac:dyDescent="0.4">
      <c r="A462" s="410"/>
      <c r="B462" s="371"/>
      <c r="C462" s="354"/>
      <c r="D462" s="355"/>
      <c r="E462" s="374"/>
      <c r="F462" s="374"/>
      <c r="G462" s="374"/>
      <c r="H462" s="374"/>
      <c r="I462" s="374"/>
      <c r="J462" s="374"/>
      <c r="K462" s="374"/>
      <c r="L462" s="374"/>
      <c r="M462" s="374"/>
      <c r="N462" s="374"/>
      <c r="O462" s="374"/>
      <c r="P462" s="374"/>
      <c r="Q462" s="374"/>
      <c r="R462" s="374"/>
      <c r="S462" s="374"/>
      <c r="T462" s="374"/>
      <c r="U462" s="374"/>
      <c r="V462" s="374"/>
      <c r="W462" s="374"/>
      <c r="X462" s="369"/>
      <c r="Y462" s="369"/>
      <c r="Z462" s="369"/>
      <c r="AA462" s="369"/>
      <c r="AB462" s="369"/>
      <c r="AC462" s="369"/>
      <c r="AD462" s="369"/>
      <c r="AE462" s="369"/>
      <c r="AF462" s="369"/>
      <c r="AG462" s="369"/>
      <c r="AH462" s="369"/>
      <c r="AI462" s="369"/>
      <c r="AJ462" s="369"/>
      <c r="AK462" s="369"/>
      <c r="AL462" s="369"/>
      <c r="AM462" s="369"/>
      <c r="AN462" s="369"/>
      <c r="AO462" s="369"/>
      <c r="AP462" s="369"/>
      <c r="AQ462" s="369"/>
      <c r="AR462" s="372"/>
      <c r="AS462" s="372"/>
      <c r="AT462" s="372"/>
      <c r="AU462" s="373"/>
      <c r="AV462" s="11"/>
      <c r="AW462" s="11"/>
      <c r="AX462" s="11"/>
      <c r="AY462" s="8"/>
      <c r="AZ462" s="8"/>
      <c r="BA462" s="8"/>
      <c r="BB462" s="8"/>
      <c r="BC462" s="11"/>
      <c r="BD462" s="11"/>
      <c r="BE462" s="11"/>
      <c r="BF462" s="11"/>
      <c r="BG462" s="11"/>
      <c r="BH462" s="11"/>
      <c r="BI462" s="11"/>
      <c r="BJ462" s="11"/>
      <c r="BK462" s="8"/>
      <c r="BL462" s="8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375"/>
      <c r="EQ462" s="376"/>
      <c r="ER462" s="376"/>
      <c r="ES462" s="376"/>
      <c r="ET462" s="376"/>
      <c r="EU462" s="376"/>
      <c r="EV462" s="376"/>
      <c r="EW462" s="376"/>
      <c r="EX462" s="376"/>
      <c r="EY462" s="376"/>
      <c r="EZ462" s="376"/>
      <c r="FA462" s="376"/>
      <c r="FB462" s="376"/>
      <c r="FC462" s="376"/>
      <c r="FD462" s="376"/>
      <c r="FE462" s="376"/>
      <c r="FF462" s="376"/>
      <c r="FG462" s="376"/>
      <c r="FH462" s="376"/>
      <c r="FI462" s="376"/>
      <c r="FJ462" s="376"/>
      <c r="FK462" s="376"/>
      <c r="FL462" s="376"/>
      <c r="FM462" s="376"/>
      <c r="FN462" s="376"/>
      <c r="FO462" s="376"/>
      <c r="FP462" s="376"/>
      <c r="FQ462" s="376"/>
      <c r="FR462" s="376"/>
      <c r="FS462" s="376"/>
      <c r="FT462" s="376"/>
      <c r="FU462" s="376"/>
      <c r="FV462" s="376"/>
      <c r="FW462" s="376"/>
      <c r="FX462" s="376"/>
      <c r="FY462" s="376"/>
      <c r="FZ462" s="376"/>
      <c r="GA462" s="376"/>
      <c r="GB462" s="376"/>
      <c r="GC462" s="376"/>
      <c r="GD462" s="376"/>
      <c r="GE462" s="376"/>
      <c r="GF462" s="376"/>
      <c r="GG462" s="376"/>
      <c r="GH462" s="376"/>
      <c r="GI462" s="376"/>
      <c r="GJ462" s="376"/>
      <c r="GK462" s="376"/>
      <c r="GL462" s="376"/>
      <c r="GM462" s="376"/>
      <c r="GN462" s="376"/>
      <c r="GO462" s="376"/>
      <c r="GP462" s="376"/>
      <c r="GQ462" s="376"/>
      <c r="GR462" s="376"/>
      <c r="GS462" s="376"/>
      <c r="GT462" s="376"/>
      <c r="GU462" s="376"/>
      <c r="GV462" s="376"/>
      <c r="GW462" s="376"/>
      <c r="GX462" s="376"/>
      <c r="GY462" s="376"/>
      <c r="GZ462" s="376"/>
      <c r="HA462" s="376"/>
      <c r="HB462" s="376"/>
      <c r="HC462" s="376"/>
      <c r="HD462" s="376"/>
      <c r="HE462" s="376"/>
      <c r="HF462" s="376"/>
      <c r="HG462" s="376"/>
      <c r="HH462" s="376"/>
      <c r="HI462" s="376"/>
      <c r="HJ462" s="376"/>
      <c r="HK462" s="376"/>
      <c r="HL462" s="376"/>
      <c r="HM462" s="376"/>
      <c r="HN462" s="376"/>
      <c r="HO462" s="376"/>
      <c r="HP462" s="376"/>
      <c r="HQ462" s="376"/>
      <c r="HR462" s="376"/>
      <c r="HS462" s="376"/>
      <c r="HT462" s="376"/>
      <c r="HU462" s="376"/>
      <c r="HV462" s="376"/>
      <c r="HW462" s="376"/>
      <c r="HX462" s="376"/>
      <c r="HY462" s="376"/>
      <c r="HZ462" s="376"/>
      <c r="IA462" s="376"/>
      <c r="IB462" s="376"/>
      <c r="IC462" s="376"/>
      <c r="ID462" s="376"/>
      <c r="IE462" s="376"/>
      <c r="IF462" s="376"/>
      <c r="IG462" s="376"/>
      <c r="IH462" s="376"/>
      <c r="II462" s="376"/>
      <c r="IJ462" s="376"/>
    </row>
    <row r="463" spans="1:244" s="377" customFormat="1" ht="15" customHeight="1" x14ac:dyDescent="0.4">
      <c r="A463" s="410"/>
      <c r="B463" s="371"/>
      <c r="C463" s="354"/>
      <c r="D463" s="355"/>
      <c r="E463" s="374"/>
      <c r="F463" s="374"/>
      <c r="G463" s="374"/>
      <c r="H463" s="374"/>
      <c r="I463" s="374"/>
      <c r="J463" s="374"/>
      <c r="K463" s="374"/>
      <c r="L463" s="374"/>
      <c r="M463" s="374"/>
      <c r="N463" s="374"/>
      <c r="O463" s="374"/>
      <c r="P463" s="374"/>
      <c r="Q463" s="374"/>
      <c r="R463" s="374"/>
      <c r="S463" s="374"/>
      <c r="T463" s="374"/>
      <c r="U463" s="374"/>
      <c r="V463" s="374"/>
      <c r="W463" s="374"/>
      <c r="X463" s="369"/>
      <c r="Y463" s="369"/>
      <c r="Z463" s="369"/>
      <c r="AA463" s="369"/>
      <c r="AB463" s="369"/>
      <c r="AC463" s="369"/>
      <c r="AD463" s="369"/>
      <c r="AE463" s="369"/>
      <c r="AF463" s="369"/>
      <c r="AG463" s="369"/>
      <c r="AH463" s="369"/>
      <c r="AI463" s="369"/>
      <c r="AJ463" s="369"/>
      <c r="AK463" s="369"/>
      <c r="AL463" s="369"/>
      <c r="AM463" s="369"/>
      <c r="AN463" s="369"/>
      <c r="AO463" s="369"/>
      <c r="AP463" s="369"/>
      <c r="AQ463" s="369"/>
      <c r="AR463" s="372"/>
      <c r="AS463" s="372"/>
      <c r="AT463" s="372"/>
      <c r="AU463" s="373"/>
      <c r="AV463" s="11"/>
      <c r="AW463" s="11"/>
      <c r="AX463" s="11"/>
      <c r="AY463" s="8"/>
      <c r="AZ463" s="8"/>
      <c r="BA463" s="8"/>
      <c r="BB463" s="8"/>
      <c r="BC463" s="11"/>
      <c r="BD463" s="11"/>
      <c r="BE463" s="11"/>
      <c r="BF463" s="11"/>
      <c r="BG463" s="11"/>
      <c r="BH463" s="11"/>
      <c r="BI463" s="11"/>
      <c r="BJ463" s="11"/>
      <c r="BK463" s="8"/>
      <c r="BL463" s="8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375"/>
      <c r="EQ463" s="376"/>
      <c r="ER463" s="376"/>
      <c r="ES463" s="376"/>
      <c r="ET463" s="376"/>
      <c r="EU463" s="376"/>
      <c r="EV463" s="376"/>
      <c r="EW463" s="376"/>
      <c r="EX463" s="376"/>
      <c r="EY463" s="376"/>
      <c r="EZ463" s="376"/>
      <c r="FA463" s="376"/>
      <c r="FB463" s="376"/>
      <c r="FC463" s="376"/>
      <c r="FD463" s="376"/>
      <c r="FE463" s="376"/>
      <c r="FF463" s="376"/>
      <c r="FG463" s="376"/>
      <c r="FH463" s="376"/>
      <c r="FI463" s="376"/>
      <c r="FJ463" s="376"/>
      <c r="FK463" s="376"/>
      <c r="FL463" s="376"/>
      <c r="FM463" s="376"/>
      <c r="FN463" s="376"/>
      <c r="FO463" s="376"/>
      <c r="FP463" s="376"/>
      <c r="FQ463" s="376"/>
      <c r="FR463" s="376"/>
      <c r="FS463" s="376"/>
      <c r="FT463" s="376"/>
      <c r="FU463" s="376"/>
      <c r="FV463" s="376"/>
      <c r="FW463" s="376"/>
      <c r="FX463" s="376"/>
      <c r="FY463" s="376"/>
      <c r="FZ463" s="376"/>
      <c r="GA463" s="376"/>
      <c r="GB463" s="376"/>
      <c r="GC463" s="376"/>
      <c r="GD463" s="376"/>
      <c r="GE463" s="376"/>
      <c r="GF463" s="376"/>
      <c r="GG463" s="376"/>
      <c r="GH463" s="376"/>
      <c r="GI463" s="376"/>
      <c r="GJ463" s="376"/>
      <c r="GK463" s="376"/>
      <c r="GL463" s="376"/>
      <c r="GM463" s="376"/>
      <c r="GN463" s="376"/>
      <c r="GO463" s="376"/>
      <c r="GP463" s="376"/>
      <c r="GQ463" s="376"/>
      <c r="GR463" s="376"/>
      <c r="GS463" s="376"/>
      <c r="GT463" s="376"/>
      <c r="GU463" s="376"/>
      <c r="GV463" s="376"/>
      <c r="GW463" s="376"/>
      <c r="GX463" s="376"/>
      <c r="GY463" s="376"/>
      <c r="GZ463" s="376"/>
      <c r="HA463" s="376"/>
      <c r="HB463" s="376"/>
      <c r="HC463" s="376"/>
      <c r="HD463" s="376"/>
      <c r="HE463" s="376"/>
      <c r="HF463" s="376"/>
      <c r="HG463" s="376"/>
      <c r="HH463" s="376"/>
      <c r="HI463" s="376"/>
      <c r="HJ463" s="376"/>
      <c r="HK463" s="376"/>
      <c r="HL463" s="376"/>
      <c r="HM463" s="376"/>
      <c r="HN463" s="376"/>
      <c r="HO463" s="376"/>
      <c r="HP463" s="376"/>
      <c r="HQ463" s="376"/>
      <c r="HR463" s="376"/>
      <c r="HS463" s="376"/>
      <c r="HT463" s="376"/>
      <c r="HU463" s="376"/>
      <c r="HV463" s="376"/>
      <c r="HW463" s="376"/>
      <c r="HX463" s="376"/>
      <c r="HY463" s="376"/>
      <c r="HZ463" s="376"/>
      <c r="IA463" s="376"/>
      <c r="IB463" s="376"/>
      <c r="IC463" s="376"/>
      <c r="ID463" s="376"/>
      <c r="IE463" s="376"/>
      <c r="IF463" s="376"/>
      <c r="IG463" s="376"/>
      <c r="IH463" s="376"/>
      <c r="II463" s="376"/>
      <c r="IJ463" s="376"/>
    </row>
    <row r="464" spans="1:244" s="377" customFormat="1" ht="15" customHeight="1" x14ac:dyDescent="0.4">
      <c r="A464" s="410"/>
      <c r="B464" s="371"/>
      <c r="C464" s="354"/>
      <c r="D464" s="355"/>
      <c r="E464" s="374"/>
      <c r="F464" s="374"/>
      <c r="G464" s="374"/>
      <c r="H464" s="374"/>
      <c r="I464" s="374"/>
      <c r="J464" s="374"/>
      <c r="K464" s="374"/>
      <c r="L464" s="374"/>
      <c r="M464" s="374"/>
      <c r="N464" s="374"/>
      <c r="O464" s="374"/>
      <c r="P464" s="374"/>
      <c r="Q464" s="374"/>
      <c r="R464" s="374"/>
      <c r="S464" s="374"/>
      <c r="T464" s="374"/>
      <c r="U464" s="374"/>
      <c r="V464" s="374"/>
      <c r="W464" s="374"/>
      <c r="X464" s="369"/>
      <c r="Y464" s="369"/>
      <c r="Z464" s="369"/>
      <c r="AA464" s="369"/>
      <c r="AB464" s="369"/>
      <c r="AC464" s="369"/>
      <c r="AD464" s="369"/>
      <c r="AE464" s="369"/>
      <c r="AF464" s="369"/>
      <c r="AG464" s="369"/>
      <c r="AH464" s="369"/>
      <c r="AI464" s="369"/>
      <c r="AJ464" s="369"/>
      <c r="AK464" s="369"/>
      <c r="AL464" s="369"/>
      <c r="AM464" s="369"/>
      <c r="AN464" s="369"/>
      <c r="AO464" s="369"/>
      <c r="AP464" s="369"/>
      <c r="AQ464" s="369"/>
      <c r="AR464" s="372"/>
      <c r="AS464" s="372"/>
      <c r="AT464" s="372"/>
      <c r="AU464" s="373"/>
      <c r="AV464" s="11"/>
      <c r="AW464" s="11"/>
      <c r="AX464" s="11"/>
      <c r="AY464" s="8"/>
      <c r="AZ464" s="8"/>
      <c r="BA464" s="8"/>
      <c r="BB464" s="8"/>
      <c r="BC464" s="11"/>
      <c r="BD464" s="11"/>
      <c r="BE464" s="11"/>
      <c r="BF464" s="11"/>
      <c r="BG464" s="11"/>
      <c r="BH464" s="11"/>
      <c r="BI464" s="11"/>
      <c r="BJ464" s="11"/>
      <c r="BK464" s="8"/>
      <c r="BL464" s="8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375"/>
      <c r="EQ464" s="376"/>
      <c r="ER464" s="376"/>
      <c r="ES464" s="376"/>
      <c r="ET464" s="376"/>
      <c r="EU464" s="376"/>
      <c r="EV464" s="376"/>
      <c r="EW464" s="376"/>
      <c r="EX464" s="376"/>
      <c r="EY464" s="376"/>
      <c r="EZ464" s="376"/>
      <c r="FA464" s="376"/>
      <c r="FB464" s="376"/>
      <c r="FC464" s="376"/>
      <c r="FD464" s="376"/>
      <c r="FE464" s="376"/>
      <c r="FF464" s="376"/>
      <c r="FG464" s="376"/>
      <c r="FH464" s="376"/>
      <c r="FI464" s="376"/>
      <c r="FJ464" s="376"/>
      <c r="FK464" s="376"/>
      <c r="FL464" s="376"/>
      <c r="FM464" s="376"/>
      <c r="FN464" s="376"/>
      <c r="FO464" s="376"/>
      <c r="FP464" s="376"/>
      <c r="FQ464" s="376"/>
      <c r="FR464" s="376"/>
      <c r="FS464" s="376"/>
      <c r="FT464" s="376"/>
      <c r="FU464" s="376"/>
      <c r="FV464" s="376"/>
      <c r="FW464" s="376"/>
      <c r="FX464" s="376"/>
      <c r="FY464" s="376"/>
      <c r="FZ464" s="376"/>
      <c r="GA464" s="376"/>
      <c r="GB464" s="376"/>
      <c r="GC464" s="376"/>
      <c r="GD464" s="376"/>
      <c r="GE464" s="376"/>
      <c r="GF464" s="376"/>
      <c r="GG464" s="376"/>
      <c r="GH464" s="376"/>
      <c r="GI464" s="376"/>
      <c r="GJ464" s="376"/>
      <c r="GK464" s="376"/>
      <c r="GL464" s="376"/>
      <c r="GM464" s="376"/>
      <c r="GN464" s="376"/>
      <c r="GO464" s="376"/>
      <c r="GP464" s="376"/>
      <c r="GQ464" s="376"/>
      <c r="GR464" s="376"/>
      <c r="GS464" s="376"/>
      <c r="GT464" s="376"/>
      <c r="GU464" s="376"/>
      <c r="GV464" s="376"/>
      <c r="GW464" s="376"/>
      <c r="GX464" s="376"/>
      <c r="GY464" s="376"/>
      <c r="GZ464" s="376"/>
      <c r="HA464" s="376"/>
      <c r="HB464" s="376"/>
      <c r="HC464" s="376"/>
      <c r="HD464" s="376"/>
      <c r="HE464" s="376"/>
      <c r="HF464" s="376"/>
      <c r="HG464" s="376"/>
      <c r="HH464" s="376"/>
      <c r="HI464" s="376"/>
      <c r="HJ464" s="376"/>
      <c r="HK464" s="376"/>
      <c r="HL464" s="376"/>
      <c r="HM464" s="376"/>
      <c r="HN464" s="376"/>
      <c r="HO464" s="376"/>
      <c r="HP464" s="376"/>
      <c r="HQ464" s="376"/>
      <c r="HR464" s="376"/>
      <c r="HS464" s="376"/>
      <c r="HT464" s="376"/>
      <c r="HU464" s="376"/>
      <c r="HV464" s="376"/>
      <c r="HW464" s="376"/>
      <c r="HX464" s="376"/>
      <c r="HY464" s="376"/>
      <c r="HZ464" s="376"/>
      <c r="IA464" s="376"/>
      <c r="IB464" s="376"/>
      <c r="IC464" s="376"/>
      <c r="ID464" s="376"/>
      <c r="IE464" s="376"/>
      <c r="IF464" s="376"/>
      <c r="IG464" s="376"/>
      <c r="IH464" s="376"/>
      <c r="II464" s="376"/>
      <c r="IJ464" s="376"/>
    </row>
    <row r="465" spans="1:244" s="377" customFormat="1" ht="15" customHeight="1" x14ac:dyDescent="0.4">
      <c r="A465" s="410"/>
      <c r="B465" s="371"/>
      <c r="C465" s="354"/>
      <c r="D465" s="355"/>
      <c r="E465" s="374"/>
      <c r="F465" s="374"/>
      <c r="G465" s="374"/>
      <c r="H465" s="374"/>
      <c r="I465" s="374"/>
      <c r="J465" s="374"/>
      <c r="K465" s="374"/>
      <c r="L465" s="374"/>
      <c r="M465" s="374"/>
      <c r="N465" s="374"/>
      <c r="O465" s="374"/>
      <c r="P465" s="374"/>
      <c r="Q465" s="374"/>
      <c r="R465" s="374"/>
      <c r="S465" s="374"/>
      <c r="T465" s="374"/>
      <c r="U465" s="374"/>
      <c r="V465" s="374"/>
      <c r="W465" s="374"/>
      <c r="X465" s="369"/>
      <c r="Y465" s="369"/>
      <c r="Z465" s="369"/>
      <c r="AA465" s="369"/>
      <c r="AB465" s="369"/>
      <c r="AC465" s="369"/>
      <c r="AD465" s="369"/>
      <c r="AE465" s="369"/>
      <c r="AF465" s="369"/>
      <c r="AG465" s="369"/>
      <c r="AH465" s="369"/>
      <c r="AI465" s="369"/>
      <c r="AJ465" s="369"/>
      <c r="AK465" s="369"/>
      <c r="AL465" s="369"/>
      <c r="AM465" s="369"/>
      <c r="AN465" s="369"/>
      <c r="AO465" s="369"/>
      <c r="AP465" s="369"/>
      <c r="AQ465" s="369"/>
      <c r="AR465" s="372"/>
      <c r="AS465" s="372"/>
      <c r="AT465" s="372"/>
      <c r="AU465" s="373"/>
      <c r="AV465" s="11"/>
      <c r="AW465" s="11"/>
      <c r="AX465" s="11"/>
      <c r="AY465" s="8"/>
      <c r="AZ465" s="8"/>
      <c r="BA465" s="8"/>
      <c r="BB465" s="8"/>
      <c r="BC465" s="11"/>
      <c r="BD465" s="11"/>
      <c r="BE465" s="11"/>
      <c r="BF465" s="11"/>
      <c r="BG465" s="11"/>
      <c r="BH465" s="11"/>
      <c r="BI465" s="11"/>
      <c r="BJ465" s="11"/>
      <c r="BK465" s="8"/>
      <c r="BL465" s="8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375"/>
      <c r="EQ465" s="376"/>
      <c r="ER465" s="376"/>
      <c r="ES465" s="376"/>
      <c r="ET465" s="376"/>
      <c r="EU465" s="376"/>
      <c r="EV465" s="376"/>
      <c r="EW465" s="376"/>
      <c r="EX465" s="376"/>
      <c r="EY465" s="376"/>
      <c r="EZ465" s="376"/>
      <c r="FA465" s="376"/>
      <c r="FB465" s="376"/>
      <c r="FC465" s="376"/>
      <c r="FD465" s="376"/>
      <c r="FE465" s="376"/>
      <c r="FF465" s="376"/>
      <c r="FG465" s="376"/>
      <c r="FH465" s="376"/>
      <c r="FI465" s="376"/>
      <c r="FJ465" s="376"/>
      <c r="FK465" s="376"/>
      <c r="FL465" s="376"/>
      <c r="FM465" s="376"/>
      <c r="FN465" s="376"/>
      <c r="FO465" s="376"/>
      <c r="FP465" s="376"/>
      <c r="FQ465" s="376"/>
      <c r="FR465" s="376"/>
      <c r="FS465" s="376"/>
      <c r="FT465" s="376"/>
      <c r="FU465" s="376"/>
      <c r="FV465" s="376"/>
      <c r="FW465" s="376"/>
      <c r="FX465" s="376"/>
      <c r="FY465" s="376"/>
      <c r="FZ465" s="376"/>
      <c r="GA465" s="376"/>
      <c r="GB465" s="376"/>
      <c r="GC465" s="376"/>
      <c r="GD465" s="376"/>
      <c r="GE465" s="376"/>
      <c r="GF465" s="376"/>
      <c r="GG465" s="376"/>
      <c r="GH465" s="376"/>
      <c r="GI465" s="376"/>
      <c r="GJ465" s="376"/>
      <c r="GK465" s="376"/>
      <c r="GL465" s="376"/>
      <c r="GM465" s="376"/>
      <c r="GN465" s="376"/>
      <c r="GO465" s="376"/>
      <c r="GP465" s="376"/>
      <c r="GQ465" s="376"/>
      <c r="GR465" s="376"/>
      <c r="GS465" s="376"/>
      <c r="GT465" s="376"/>
      <c r="GU465" s="376"/>
      <c r="GV465" s="376"/>
      <c r="GW465" s="376"/>
      <c r="GX465" s="376"/>
      <c r="GY465" s="376"/>
      <c r="GZ465" s="376"/>
      <c r="HA465" s="376"/>
      <c r="HB465" s="376"/>
      <c r="HC465" s="376"/>
      <c r="HD465" s="376"/>
      <c r="HE465" s="376"/>
      <c r="HF465" s="376"/>
      <c r="HG465" s="376"/>
      <c r="HH465" s="376"/>
      <c r="HI465" s="376"/>
      <c r="HJ465" s="376"/>
      <c r="HK465" s="376"/>
      <c r="HL465" s="376"/>
      <c r="HM465" s="376"/>
      <c r="HN465" s="376"/>
      <c r="HO465" s="376"/>
      <c r="HP465" s="376"/>
      <c r="HQ465" s="376"/>
      <c r="HR465" s="376"/>
      <c r="HS465" s="376"/>
      <c r="HT465" s="376"/>
      <c r="HU465" s="376"/>
      <c r="HV465" s="376"/>
      <c r="HW465" s="376"/>
      <c r="HX465" s="376"/>
      <c r="HY465" s="376"/>
      <c r="HZ465" s="376"/>
      <c r="IA465" s="376"/>
      <c r="IB465" s="376"/>
      <c r="IC465" s="376"/>
      <c r="ID465" s="376"/>
      <c r="IE465" s="376"/>
      <c r="IF465" s="376"/>
      <c r="IG465" s="376"/>
      <c r="IH465" s="376"/>
      <c r="II465" s="376"/>
      <c r="IJ465" s="376"/>
    </row>
    <row r="466" spans="1:244" s="377" customFormat="1" ht="15" customHeight="1" x14ac:dyDescent="0.4">
      <c r="A466" s="410"/>
      <c r="B466" s="371"/>
      <c r="C466" s="354"/>
      <c r="D466" s="355"/>
      <c r="E466" s="374"/>
      <c r="F466" s="374"/>
      <c r="G466" s="374"/>
      <c r="H466" s="374"/>
      <c r="I466" s="374"/>
      <c r="J466" s="374"/>
      <c r="K466" s="374"/>
      <c r="L466" s="374"/>
      <c r="M466" s="374"/>
      <c r="N466" s="374"/>
      <c r="O466" s="374"/>
      <c r="P466" s="374"/>
      <c r="Q466" s="374"/>
      <c r="R466" s="374"/>
      <c r="S466" s="374"/>
      <c r="T466" s="374"/>
      <c r="U466" s="374"/>
      <c r="V466" s="374"/>
      <c r="W466" s="374"/>
      <c r="X466" s="369"/>
      <c r="Y466" s="369"/>
      <c r="Z466" s="369"/>
      <c r="AA466" s="369"/>
      <c r="AB466" s="369"/>
      <c r="AC466" s="369"/>
      <c r="AD466" s="369"/>
      <c r="AE466" s="369"/>
      <c r="AF466" s="369"/>
      <c r="AG466" s="369"/>
      <c r="AH466" s="369"/>
      <c r="AI466" s="369"/>
      <c r="AJ466" s="369"/>
      <c r="AK466" s="369"/>
      <c r="AL466" s="369"/>
      <c r="AM466" s="369"/>
      <c r="AN466" s="369"/>
      <c r="AO466" s="369"/>
      <c r="AP466" s="369"/>
      <c r="AQ466" s="369"/>
      <c r="AR466" s="372"/>
      <c r="AS466" s="372"/>
      <c r="AT466" s="372"/>
      <c r="AU466" s="373"/>
      <c r="AV466" s="11"/>
      <c r="AW466" s="11"/>
      <c r="AX466" s="11"/>
      <c r="AY466" s="8"/>
      <c r="AZ466" s="8"/>
      <c r="BA466" s="8"/>
      <c r="BB466" s="8"/>
      <c r="BC466" s="11"/>
      <c r="BD466" s="11"/>
      <c r="BE466" s="11"/>
      <c r="BF466" s="11"/>
      <c r="BG466" s="11"/>
      <c r="BH466" s="11"/>
      <c r="BI466" s="11"/>
      <c r="BJ466" s="11"/>
      <c r="BK466" s="8"/>
      <c r="BL466" s="8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375"/>
      <c r="EQ466" s="376"/>
      <c r="ER466" s="376"/>
      <c r="ES466" s="376"/>
      <c r="ET466" s="376"/>
      <c r="EU466" s="376"/>
      <c r="EV466" s="376"/>
      <c r="EW466" s="376"/>
      <c r="EX466" s="376"/>
      <c r="EY466" s="376"/>
      <c r="EZ466" s="376"/>
      <c r="FA466" s="376"/>
      <c r="FB466" s="376"/>
      <c r="FC466" s="376"/>
      <c r="FD466" s="376"/>
      <c r="FE466" s="376"/>
      <c r="FF466" s="376"/>
      <c r="FG466" s="376"/>
      <c r="FH466" s="376"/>
      <c r="FI466" s="376"/>
      <c r="FJ466" s="376"/>
      <c r="FK466" s="376"/>
      <c r="FL466" s="376"/>
      <c r="FM466" s="376"/>
      <c r="FN466" s="376"/>
      <c r="FO466" s="376"/>
      <c r="FP466" s="376"/>
      <c r="FQ466" s="376"/>
      <c r="FR466" s="376"/>
      <c r="FS466" s="376"/>
      <c r="FT466" s="376"/>
      <c r="FU466" s="376"/>
      <c r="FV466" s="376"/>
      <c r="FW466" s="376"/>
      <c r="FX466" s="376"/>
      <c r="FY466" s="376"/>
      <c r="FZ466" s="376"/>
      <c r="GA466" s="376"/>
      <c r="GB466" s="376"/>
      <c r="GC466" s="376"/>
      <c r="GD466" s="376"/>
      <c r="GE466" s="376"/>
      <c r="GF466" s="376"/>
      <c r="GG466" s="376"/>
      <c r="GH466" s="376"/>
      <c r="GI466" s="376"/>
      <c r="GJ466" s="376"/>
      <c r="GK466" s="376"/>
      <c r="GL466" s="376"/>
      <c r="GM466" s="376"/>
      <c r="GN466" s="376"/>
      <c r="GO466" s="376"/>
      <c r="GP466" s="376"/>
      <c r="GQ466" s="376"/>
      <c r="GR466" s="376"/>
      <c r="GS466" s="376"/>
      <c r="GT466" s="376"/>
      <c r="GU466" s="376"/>
      <c r="GV466" s="376"/>
      <c r="GW466" s="376"/>
      <c r="GX466" s="376"/>
      <c r="GY466" s="376"/>
      <c r="GZ466" s="376"/>
      <c r="HA466" s="376"/>
      <c r="HB466" s="376"/>
      <c r="HC466" s="376"/>
      <c r="HD466" s="376"/>
      <c r="HE466" s="376"/>
      <c r="HF466" s="376"/>
      <c r="HG466" s="376"/>
      <c r="HH466" s="376"/>
      <c r="HI466" s="376"/>
      <c r="HJ466" s="376"/>
      <c r="HK466" s="376"/>
      <c r="HL466" s="376"/>
      <c r="HM466" s="376"/>
      <c r="HN466" s="376"/>
      <c r="HO466" s="376"/>
      <c r="HP466" s="376"/>
      <c r="HQ466" s="376"/>
      <c r="HR466" s="376"/>
      <c r="HS466" s="376"/>
      <c r="HT466" s="376"/>
      <c r="HU466" s="376"/>
      <c r="HV466" s="376"/>
      <c r="HW466" s="376"/>
      <c r="HX466" s="376"/>
      <c r="HY466" s="376"/>
      <c r="HZ466" s="376"/>
      <c r="IA466" s="376"/>
      <c r="IB466" s="376"/>
      <c r="IC466" s="376"/>
      <c r="ID466" s="376"/>
      <c r="IE466" s="376"/>
      <c r="IF466" s="376"/>
      <c r="IG466" s="376"/>
      <c r="IH466" s="376"/>
      <c r="II466" s="376"/>
      <c r="IJ466" s="376"/>
    </row>
    <row r="467" spans="1:244" s="377" customFormat="1" ht="15" customHeight="1" x14ac:dyDescent="0.4">
      <c r="A467" s="410"/>
      <c r="B467" s="371"/>
      <c r="C467" s="354"/>
      <c r="D467" s="355"/>
      <c r="E467" s="374"/>
      <c r="F467" s="374"/>
      <c r="G467" s="374"/>
      <c r="H467" s="374"/>
      <c r="I467" s="374"/>
      <c r="J467" s="374"/>
      <c r="K467" s="374"/>
      <c r="L467" s="374"/>
      <c r="M467" s="374"/>
      <c r="N467" s="374"/>
      <c r="O467" s="374"/>
      <c r="P467" s="374"/>
      <c r="Q467" s="374"/>
      <c r="R467" s="374"/>
      <c r="S467" s="374"/>
      <c r="T467" s="374"/>
      <c r="U467" s="374"/>
      <c r="V467" s="374"/>
      <c r="W467" s="374"/>
      <c r="X467" s="369"/>
      <c r="Y467" s="369"/>
      <c r="Z467" s="369"/>
      <c r="AA467" s="369"/>
      <c r="AB467" s="369"/>
      <c r="AC467" s="369"/>
      <c r="AD467" s="369"/>
      <c r="AE467" s="369"/>
      <c r="AF467" s="369"/>
      <c r="AG467" s="369"/>
      <c r="AH467" s="369"/>
      <c r="AI467" s="369"/>
      <c r="AJ467" s="369"/>
      <c r="AK467" s="369"/>
      <c r="AL467" s="369"/>
      <c r="AM467" s="369"/>
      <c r="AN467" s="369"/>
      <c r="AO467" s="369"/>
      <c r="AP467" s="369"/>
      <c r="AQ467" s="369"/>
      <c r="AR467" s="372"/>
      <c r="AS467" s="372"/>
      <c r="AT467" s="372"/>
      <c r="AU467" s="373"/>
      <c r="AV467" s="11"/>
      <c r="AW467" s="11"/>
      <c r="AX467" s="11"/>
      <c r="AY467" s="8"/>
      <c r="AZ467" s="8"/>
      <c r="BA467" s="8"/>
      <c r="BB467" s="8"/>
      <c r="BC467" s="11"/>
      <c r="BD467" s="11"/>
      <c r="BE467" s="11"/>
      <c r="BF467" s="11"/>
      <c r="BG467" s="11"/>
      <c r="BH467" s="11"/>
      <c r="BI467" s="11"/>
      <c r="BJ467" s="11"/>
      <c r="BK467" s="8"/>
      <c r="BL467" s="8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375"/>
      <c r="EQ467" s="376"/>
      <c r="ER467" s="376"/>
      <c r="ES467" s="376"/>
      <c r="ET467" s="376"/>
      <c r="EU467" s="376"/>
      <c r="EV467" s="376"/>
      <c r="EW467" s="376"/>
      <c r="EX467" s="376"/>
      <c r="EY467" s="376"/>
      <c r="EZ467" s="376"/>
      <c r="FA467" s="376"/>
      <c r="FB467" s="376"/>
      <c r="FC467" s="376"/>
      <c r="FD467" s="376"/>
      <c r="FE467" s="376"/>
      <c r="FF467" s="376"/>
      <c r="FG467" s="376"/>
      <c r="FH467" s="376"/>
      <c r="FI467" s="376"/>
      <c r="FJ467" s="376"/>
      <c r="FK467" s="376"/>
      <c r="FL467" s="376"/>
      <c r="FM467" s="376"/>
      <c r="FN467" s="376"/>
      <c r="FO467" s="376"/>
      <c r="FP467" s="376"/>
      <c r="FQ467" s="376"/>
      <c r="FR467" s="376"/>
      <c r="FS467" s="376"/>
      <c r="FT467" s="376"/>
      <c r="FU467" s="376"/>
      <c r="FV467" s="376"/>
      <c r="FW467" s="376"/>
      <c r="FX467" s="376"/>
      <c r="FY467" s="376"/>
      <c r="FZ467" s="376"/>
      <c r="GA467" s="376"/>
      <c r="GB467" s="376"/>
      <c r="GC467" s="376"/>
      <c r="GD467" s="376"/>
      <c r="GE467" s="376"/>
      <c r="GF467" s="376"/>
      <c r="GG467" s="376"/>
      <c r="GH467" s="376"/>
      <c r="GI467" s="376"/>
      <c r="GJ467" s="376"/>
      <c r="GK467" s="376"/>
      <c r="GL467" s="376"/>
      <c r="GM467" s="376"/>
      <c r="GN467" s="376"/>
      <c r="GO467" s="376"/>
      <c r="GP467" s="376"/>
      <c r="GQ467" s="376"/>
      <c r="GR467" s="376"/>
      <c r="GS467" s="376"/>
      <c r="GT467" s="376"/>
      <c r="GU467" s="376"/>
      <c r="GV467" s="376"/>
      <c r="GW467" s="376"/>
      <c r="GX467" s="376"/>
      <c r="GY467" s="376"/>
      <c r="GZ467" s="376"/>
      <c r="HA467" s="376"/>
      <c r="HB467" s="376"/>
      <c r="HC467" s="376"/>
      <c r="HD467" s="376"/>
      <c r="HE467" s="376"/>
      <c r="HF467" s="376"/>
      <c r="HG467" s="376"/>
      <c r="HH467" s="376"/>
      <c r="HI467" s="376"/>
      <c r="HJ467" s="376"/>
      <c r="HK467" s="376"/>
      <c r="HL467" s="376"/>
      <c r="HM467" s="376"/>
      <c r="HN467" s="376"/>
      <c r="HO467" s="376"/>
      <c r="HP467" s="376"/>
      <c r="HQ467" s="376"/>
      <c r="HR467" s="376"/>
      <c r="HS467" s="376"/>
      <c r="HT467" s="376"/>
      <c r="HU467" s="376"/>
      <c r="HV467" s="376"/>
      <c r="HW467" s="376"/>
      <c r="HX467" s="376"/>
      <c r="HY467" s="376"/>
      <c r="HZ467" s="376"/>
      <c r="IA467" s="376"/>
      <c r="IB467" s="376"/>
      <c r="IC467" s="376"/>
      <c r="ID467" s="376"/>
      <c r="IE467" s="376"/>
      <c r="IF467" s="376"/>
      <c r="IG467" s="376"/>
      <c r="IH467" s="376"/>
      <c r="II467" s="376"/>
      <c r="IJ467" s="376"/>
    </row>
    <row r="468" spans="1:244" s="377" customFormat="1" ht="15" customHeight="1" x14ac:dyDescent="0.4">
      <c r="A468" s="410"/>
      <c r="B468" s="371"/>
      <c r="C468" s="354"/>
      <c r="D468" s="355"/>
      <c r="E468" s="374"/>
      <c r="F468" s="374"/>
      <c r="G468" s="374"/>
      <c r="H468" s="374"/>
      <c r="I468" s="374"/>
      <c r="J468" s="374"/>
      <c r="K468" s="374"/>
      <c r="L468" s="374"/>
      <c r="M468" s="374"/>
      <c r="N468" s="374"/>
      <c r="O468" s="374"/>
      <c r="P468" s="374"/>
      <c r="Q468" s="374"/>
      <c r="R468" s="374"/>
      <c r="S468" s="374"/>
      <c r="T468" s="374"/>
      <c r="U468" s="374"/>
      <c r="V468" s="374"/>
      <c r="W468" s="374"/>
      <c r="X468" s="369"/>
      <c r="Y468" s="369"/>
      <c r="Z468" s="369"/>
      <c r="AA468" s="369"/>
      <c r="AB468" s="369"/>
      <c r="AC468" s="369"/>
      <c r="AD468" s="369"/>
      <c r="AE468" s="369"/>
      <c r="AF468" s="369"/>
      <c r="AG468" s="369"/>
      <c r="AH468" s="369"/>
      <c r="AI468" s="369"/>
      <c r="AJ468" s="369"/>
      <c r="AK468" s="369"/>
      <c r="AL468" s="369"/>
      <c r="AM468" s="369"/>
      <c r="AN468" s="369"/>
      <c r="AO468" s="369"/>
      <c r="AP468" s="369"/>
      <c r="AQ468" s="369"/>
      <c r="AR468" s="372"/>
      <c r="AS468" s="372"/>
      <c r="AT468" s="372"/>
      <c r="AU468" s="373"/>
      <c r="AV468" s="11"/>
      <c r="AW468" s="11"/>
      <c r="AX468" s="11"/>
      <c r="AY468" s="8"/>
      <c r="AZ468" s="8"/>
      <c r="BA468" s="8"/>
      <c r="BB468" s="8"/>
      <c r="BC468" s="11"/>
      <c r="BD468" s="11"/>
      <c r="BE468" s="11"/>
      <c r="BF468" s="11"/>
      <c r="BG468" s="11"/>
      <c r="BH468" s="11"/>
      <c r="BI468" s="11"/>
      <c r="BJ468" s="11"/>
      <c r="BK468" s="8"/>
      <c r="BL468" s="8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375"/>
      <c r="EQ468" s="376"/>
      <c r="ER468" s="376"/>
      <c r="ES468" s="376"/>
      <c r="ET468" s="376"/>
      <c r="EU468" s="376"/>
      <c r="EV468" s="376"/>
      <c r="EW468" s="376"/>
      <c r="EX468" s="376"/>
      <c r="EY468" s="376"/>
      <c r="EZ468" s="376"/>
      <c r="FA468" s="376"/>
      <c r="FB468" s="376"/>
      <c r="FC468" s="376"/>
      <c r="FD468" s="376"/>
      <c r="FE468" s="376"/>
      <c r="FF468" s="376"/>
      <c r="FG468" s="376"/>
      <c r="FH468" s="376"/>
      <c r="FI468" s="376"/>
      <c r="FJ468" s="376"/>
      <c r="FK468" s="376"/>
      <c r="FL468" s="376"/>
      <c r="FM468" s="376"/>
      <c r="FN468" s="376"/>
      <c r="FO468" s="376"/>
      <c r="FP468" s="376"/>
      <c r="FQ468" s="376"/>
      <c r="FR468" s="376"/>
      <c r="FS468" s="376"/>
      <c r="FT468" s="376"/>
      <c r="FU468" s="376"/>
      <c r="FV468" s="376"/>
      <c r="FW468" s="376"/>
      <c r="FX468" s="376"/>
      <c r="FY468" s="376"/>
      <c r="FZ468" s="376"/>
      <c r="GA468" s="376"/>
      <c r="GB468" s="376"/>
      <c r="GC468" s="376"/>
      <c r="GD468" s="376"/>
      <c r="GE468" s="376"/>
      <c r="GF468" s="376"/>
      <c r="GG468" s="376"/>
      <c r="GH468" s="376"/>
      <c r="GI468" s="376"/>
      <c r="GJ468" s="376"/>
      <c r="GK468" s="376"/>
      <c r="GL468" s="376"/>
      <c r="GM468" s="376"/>
      <c r="GN468" s="376"/>
      <c r="GO468" s="376"/>
      <c r="GP468" s="376"/>
      <c r="GQ468" s="376"/>
      <c r="GR468" s="376"/>
      <c r="GS468" s="376"/>
      <c r="GT468" s="376"/>
      <c r="GU468" s="376"/>
      <c r="GV468" s="376"/>
      <c r="GW468" s="376"/>
      <c r="GX468" s="376"/>
      <c r="GY468" s="376"/>
      <c r="GZ468" s="376"/>
      <c r="HA468" s="376"/>
      <c r="HB468" s="376"/>
      <c r="HC468" s="376"/>
      <c r="HD468" s="376"/>
      <c r="HE468" s="376"/>
      <c r="HF468" s="376"/>
      <c r="HG468" s="376"/>
      <c r="HH468" s="376"/>
      <c r="HI468" s="376"/>
      <c r="HJ468" s="376"/>
      <c r="HK468" s="376"/>
      <c r="HL468" s="376"/>
      <c r="HM468" s="376"/>
      <c r="HN468" s="376"/>
      <c r="HO468" s="376"/>
      <c r="HP468" s="376"/>
      <c r="HQ468" s="376"/>
      <c r="HR468" s="376"/>
      <c r="HS468" s="376"/>
      <c r="HT468" s="376"/>
      <c r="HU468" s="376"/>
      <c r="HV468" s="376"/>
      <c r="HW468" s="376"/>
      <c r="HX468" s="376"/>
      <c r="HY468" s="376"/>
      <c r="HZ468" s="376"/>
      <c r="IA468" s="376"/>
      <c r="IB468" s="376"/>
      <c r="IC468" s="376"/>
      <c r="ID468" s="376"/>
      <c r="IE468" s="376"/>
      <c r="IF468" s="376"/>
      <c r="IG468" s="376"/>
      <c r="IH468" s="376"/>
      <c r="II468" s="376"/>
      <c r="IJ468" s="376"/>
    </row>
    <row r="469" spans="1:244" s="377" customFormat="1" ht="15" customHeight="1" x14ac:dyDescent="0.4">
      <c r="A469" s="410"/>
      <c r="B469" s="371"/>
      <c r="C469" s="354"/>
      <c r="D469" s="355"/>
      <c r="E469" s="374"/>
      <c r="F469" s="374"/>
      <c r="G469" s="374"/>
      <c r="H469" s="374"/>
      <c r="I469" s="374"/>
      <c r="J469" s="374"/>
      <c r="K469" s="374"/>
      <c r="L469" s="374"/>
      <c r="M469" s="374"/>
      <c r="N469" s="374"/>
      <c r="O469" s="374"/>
      <c r="P469" s="374"/>
      <c r="Q469" s="374"/>
      <c r="R469" s="374"/>
      <c r="S469" s="374"/>
      <c r="T469" s="374"/>
      <c r="U469" s="374"/>
      <c r="V469" s="374"/>
      <c r="W469" s="374"/>
      <c r="X469" s="369"/>
      <c r="Y469" s="369"/>
      <c r="Z469" s="369"/>
      <c r="AA469" s="369"/>
      <c r="AB469" s="369"/>
      <c r="AC469" s="369"/>
      <c r="AD469" s="369"/>
      <c r="AE469" s="369"/>
      <c r="AF469" s="369"/>
      <c r="AG469" s="369"/>
      <c r="AH469" s="369"/>
      <c r="AI469" s="369"/>
      <c r="AJ469" s="369"/>
      <c r="AK469" s="369"/>
      <c r="AL469" s="369"/>
      <c r="AM469" s="369"/>
      <c r="AN469" s="369"/>
      <c r="AO469" s="369"/>
      <c r="AP469" s="369"/>
      <c r="AQ469" s="369"/>
      <c r="AR469" s="372"/>
      <c r="AS469" s="372"/>
      <c r="AT469" s="372"/>
      <c r="AU469" s="373"/>
      <c r="AV469" s="11"/>
      <c r="AW469" s="11"/>
      <c r="AX469" s="11"/>
      <c r="AY469" s="8"/>
      <c r="AZ469" s="8"/>
      <c r="BA469" s="8"/>
      <c r="BB469" s="8"/>
      <c r="BC469" s="11"/>
      <c r="BD469" s="11"/>
      <c r="BE469" s="11"/>
      <c r="BF469" s="11"/>
      <c r="BG469" s="11"/>
      <c r="BH469" s="11"/>
      <c r="BI469" s="11"/>
      <c r="BJ469" s="11"/>
      <c r="BK469" s="8"/>
      <c r="BL469" s="8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375"/>
      <c r="EQ469" s="376"/>
      <c r="ER469" s="376"/>
      <c r="ES469" s="376"/>
      <c r="ET469" s="376"/>
      <c r="EU469" s="376"/>
      <c r="EV469" s="376"/>
      <c r="EW469" s="376"/>
      <c r="EX469" s="376"/>
      <c r="EY469" s="376"/>
      <c r="EZ469" s="376"/>
      <c r="FA469" s="376"/>
      <c r="FB469" s="376"/>
      <c r="FC469" s="376"/>
      <c r="FD469" s="376"/>
      <c r="FE469" s="376"/>
      <c r="FF469" s="376"/>
      <c r="FG469" s="376"/>
      <c r="FH469" s="376"/>
      <c r="FI469" s="376"/>
      <c r="FJ469" s="376"/>
      <c r="FK469" s="376"/>
      <c r="FL469" s="376"/>
      <c r="FM469" s="376"/>
      <c r="FN469" s="376"/>
      <c r="FO469" s="376"/>
      <c r="FP469" s="376"/>
      <c r="FQ469" s="376"/>
      <c r="FR469" s="376"/>
      <c r="FS469" s="376"/>
      <c r="FT469" s="376"/>
      <c r="FU469" s="376"/>
      <c r="FV469" s="376"/>
      <c r="FW469" s="376"/>
      <c r="FX469" s="376"/>
      <c r="FY469" s="376"/>
      <c r="FZ469" s="376"/>
      <c r="GA469" s="376"/>
      <c r="GB469" s="376"/>
      <c r="GC469" s="376"/>
      <c r="GD469" s="376"/>
      <c r="GE469" s="376"/>
      <c r="GF469" s="376"/>
      <c r="GG469" s="376"/>
      <c r="GH469" s="376"/>
      <c r="GI469" s="376"/>
      <c r="GJ469" s="376"/>
      <c r="GK469" s="376"/>
      <c r="GL469" s="376"/>
      <c r="GM469" s="376"/>
      <c r="GN469" s="376"/>
      <c r="GO469" s="376"/>
      <c r="GP469" s="376"/>
      <c r="GQ469" s="376"/>
      <c r="GR469" s="376"/>
      <c r="GS469" s="376"/>
      <c r="GT469" s="376"/>
      <c r="GU469" s="376"/>
      <c r="GV469" s="376"/>
      <c r="GW469" s="376"/>
      <c r="GX469" s="376"/>
      <c r="GY469" s="376"/>
      <c r="GZ469" s="376"/>
      <c r="HA469" s="376"/>
      <c r="HB469" s="376"/>
      <c r="HC469" s="376"/>
      <c r="HD469" s="376"/>
      <c r="HE469" s="376"/>
      <c r="HF469" s="376"/>
      <c r="HG469" s="376"/>
      <c r="HH469" s="376"/>
      <c r="HI469" s="376"/>
      <c r="HJ469" s="376"/>
      <c r="HK469" s="376"/>
      <c r="HL469" s="376"/>
      <c r="HM469" s="376"/>
      <c r="HN469" s="376"/>
      <c r="HO469" s="376"/>
      <c r="HP469" s="376"/>
      <c r="HQ469" s="376"/>
      <c r="HR469" s="376"/>
      <c r="HS469" s="376"/>
      <c r="HT469" s="376"/>
      <c r="HU469" s="376"/>
      <c r="HV469" s="376"/>
      <c r="HW469" s="376"/>
      <c r="HX469" s="376"/>
      <c r="HY469" s="376"/>
      <c r="HZ469" s="376"/>
      <c r="IA469" s="376"/>
      <c r="IB469" s="376"/>
      <c r="IC469" s="376"/>
      <c r="ID469" s="376"/>
      <c r="IE469" s="376"/>
      <c r="IF469" s="376"/>
      <c r="IG469" s="376"/>
      <c r="IH469" s="376"/>
      <c r="II469" s="376"/>
      <c r="IJ469" s="376"/>
    </row>
    <row r="470" spans="1:244" s="377" customFormat="1" ht="15" customHeight="1" x14ac:dyDescent="0.4">
      <c r="A470" s="410"/>
      <c r="B470" s="371"/>
      <c r="C470" s="354"/>
      <c r="D470" s="355"/>
      <c r="E470" s="374"/>
      <c r="F470" s="374"/>
      <c r="G470" s="374"/>
      <c r="H470" s="374"/>
      <c r="I470" s="374"/>
      <c r="J470" s="374"/>
      <c r="K470" s="374"/>
      <c r="L470" s="374"/>
      <c r="M470" s="374"/>
      <c r="N470" s="374"/>
      <c r="O470" s="374"/>
      <c r="P470" s="374"/>
      <c r="Q470" s="374"/>
      <c r="R470" s="374"/>
      <c r="S470" s="374"/>
      <c r="T470" s="374"/>
      <c r="U470" s="374"/>
      <c r="V470" s="374"/>
      <c r="W470" s="374"/>
      <c r="X470" s="369"/>
      <c r="Y470" s="369"/>
      <c r="Z470" s="369"/>
      <c r="AA470" s="369"/>
      <c r="AB470" s="369"/>
      <c r="AC470" s="369"/>
      <c r="AD470" s="369"/>
      <c r="AE470" s="369"/>
      <c r="AF470" s="369"/>
      <c r="AG470" s="369"/>
      <c r="AH470" s="369"/>
      <c r="AI470" s="369"/>
      <c r="AJ470" s="369"/>
      <c r="AK470" s="369"/>
      <c r="AL470" s="369"/>
      <c r="AM470" s="369"/>
      <c r="AN470" s="369"/>
      <c r="AO470" s="369"/>
      <c r="AP470" s="369"/>
      <c r="AQ470" s="369"/>
      <c r="AR470" s="372"/>
      <c r="AS470" s="372"/>
      <c r="AT470" s="372"/>
      <c r="AU470" s="373"/>
      <c r="AV470" s="11"/>
      <c r="AW470" s="11"/>
      <c r="AX470" s="11"/>
      <c r="AY470" s="8"/>
      <c r="AZ470" s="8"/>
      <c r="BA470" s="8"/>
      <c r="BB470" s="8"/>
      <c r="BC470" s="11"/>
      <c r="BD470" s="11"/>
      <c r="BE470" s="11"/>
      <c r="BF470" s="11"/>
      <c r="BG470" s="11"/>
      <c r="BH470" s="11"/>
      <c r="BI470" s="11"/>
      <c r="BJ470" s="11"/>
      <c r="BK470" s="8"/>
      <c r="BL470" s="8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375"/>
      <c r="EQ470" s="376"/>
      <c r="ER470" s="376"/>
      <c r="ES470" s="376"/>
      <c r="ET470" s="376"/>
      <c r="EU470" s="376"/>
      <c r="EV470" s="376"/>
      <c r="EW470" s="376"/>
      <c r="EX470" s="376"/>
      <c r="EY470" s="376"/>
      <c r="EZ470" s="376"/>
      <c r="FA470" s="376"/>
      <c r="FB470" s="376"/>
      <c r="FC470" s="376"/>
      <c r="FD470" s="376"/>
      <c r="FE470" s="376"/>
      <c r="FF470" s="376"/>
      <c r="FG470" s="376"/>
      <c r="FH470" s="376"/>
      <c r="FI470" s="376"/>
      <c r="FJ470" s="376"/>
      <c r="FK470" s="376"/>
      <c r="FL470" s="376"/>
      <c r="FM470" s="376"/>
      <c r="FN470" s="376"/>
      <c r="FO470" s="376"/>
      <c r="FP470" s="376"/>
      <c r="FQ470" s="376"/>
      <c r="FR470" s="376"/>
      <c r="FS470" s="376"/>
      <c r="FT470" s="376"/>
      <c r="FU470" s="376"/>
      <c r="FV470" s="376"/>
      <c r="FW470" s="376"/>
      <c r="FX470" s="376"/>
      <c r="FY470" s="376"/>
      <c r="FZ470" s="376"/>
      <c r="GA470" s="376"/>
      <c r="GB470" s="376"/>
      <c r="GC470" s="376"/>
      <c r="GD470" s="376"/>
      <c r="GE470" s="376"/>
      <c r="GF470" s="376"/>
      <c r="GG470" s="376"/>
      <c r="GH470" s="376"/>
      <c r="GI470" s="376"/>
      <c r="GJ470" s="376"/>
      <c r="GK470" s="376"/>
      <c r="GL470" s="376"/>
      <c r="GM470" s="376"/>
      <c r="GN470" s="376"/>
      <c r="GO470" s="376"/>
      <c r="GP470" s="376"/>
      <c r="GQ470" s="376"/>
      <c r="GR470" s="376"/>
      <c r="GS470" s="376"/>
      <c r="GT470" s="376"/>
      <c r="GU470" s="376"/>
      <c r="GV470" s="376"/>
      <c r="GW470" s="376"/>
      <c r="GX470" s="376"/>
      <c r="GY470" s="376"/>
      <c r="GZ470" s="376"/>
      <c r="HA470" s="376"/>
      <c r="HB470" s="376"/>
      <c r="HC470" s="376"/>
      <c r="HD470" s="376"/>
      <c r="HE470" s="376"/>
      <c r="HF470" s="376"/>
      <c r="HG470" s="376"/>
      <c r="HH470" s="376"/>
      <c r="HI470" s="376"/>
      <c r="HJ470" s="376"/>
      <c r="HK470" s="376"/>
      <c r="HL470" s="376"/>
      <c r="HM470" s="376"/>
      <c r="HN470" s="376"/>
      <c r="HO470" s="376"/>
      <c r="HP470" s="376"/>
      <c r="HQ470" s="376"/>
      <c r="HR470" s="376"/>
      <c r="HS470" s="376"/>
      <c r="HT470" s="376"/>
      <c r="HU470" s="376"/>
      <c r="HV470" s="376"/>
      <c r="HW470" s="376"/>
      <c r="HX470" s="376"/>
      <c r="HY470" s="376"/>
      <c r="HZ470" s="376"/>
      <c r="IA470" s="376"/>
      <c r="IB470" s="376"/>
      <c r="IC470" s="376"/>
      <c r="ID470" s="376"/>
      <c r="IE470" s="376"/>
      <c r="IF470" s="376"/>
      <c r="IG470" s="376"/>
      <c r="IH470" s="376"/>
      <c r="II470" s="376"/>
      <c r="IJ470" s="376"/>
    </row>
    <row r="471" spans="1:244" s="377" customFormat="1" ht="15" customHeight="1" x14ac:dyDescent="0.4">
      <c r="A471" s="410"/>
      <c r="B471" s="371"/>
      <c r="C471" s="354"/>
      <c r="D471" s="355"/>
      <c r="E471" s="374"/>
      <c r="F471" s="374"/>
      <c r="G471" s="374"/>
      <c r="H471" s="374"/>
      <c r="I471" s="374"/>
      <c r="J471" s="374"/>
      <c r="K471" s="374"/>
      <c r="L471" s="374"/>
      <c r="M471" s="374"/>
      <c r="N471" s="374"/>
      <c r="O471" s="374"/>
      <c r="P471" s="374"/>
      <c r="Q471" s="374"/>
      <c r="R471" s="374"/>
      <c r="S471" s="374"/>
      <c r="T471" s="374"/>
      <c r="U471" s="374"/>
      <c r="V471" s="374"/>
      <c r="W471" s="374"/>
      <c r="X471" s="369"/>
      <c r="Y471" s="369"/>
      <c r="Z471" s="369"/>
      <c r="AA471" s="369"/>
      <c r="AB471" s="369"/>
      <c r="AC471" s="369"/>
      <c r="AD471" s="369"/>
      <c r="AE471" s="369"/>
      <c r="AF471" s="369"/>
      <c r="AG471" s="369"/>
      <c r="AH471" s="369"/>
      <c r="AI471" s="369"/>
      <c r="AJ471" s="369"/>
      <c r="AK471" s="369"/>
      <c r="AL471" s="369"/>
      <c r="AM471" s="369"/>
      <c r="AN471" s="369"/>
      <c r="AO471" s="369"/>
      <c r="AP471" s="369"/>
      <c r="AQ471" s="369"/>
      <c r="AR471" s="372"/>
      <c r="AS471" s="372"/>
      <c r="AT471" s="372"/>
      <c r="AU471" s="373"/>
      <c r="AV471" s="11"/>
      <c r="AW471" s="11"/>
      <c r="AX471" s="11"/>
      <c r="AY471" s="8"/>
      <c r="AZ471" s="8"/>
      <c r="BA471" s="8"/>
      <c r="BB471" s="8"/>
      <c r="BC471" s="11"/>
      <c r="BD471" s="11"/>
      <c r="BE471" s="11"/>
      <c r="BF471" s="11"/>
      <c r="BG471" s="11"/>
      <c r="BH471" s="11"/>
      <c r="BI471" s="11"/>
      <c r="BJ471" s="11"/>
      <c r="BK471" s="8"/>
      <c r="BL471" s="8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375"/>
      <c r="EQ471" s="376"/>
      <c r="ER471" s="376"/>
      <c r="ES471" s="376"/>
      <c r="ET471" s="376"/>
      <c r="EU471" s="376"/>
      <c r="EV471" s="376"/>
      <c r="EW471" s="376"/>
      <c r="EX471" s="376"/>
      <c r="EY471" s="376"/>
      <c r="EZ471" s="376"/>
      <c r="FA471" s="376"/>
      <c r="FB471" s="376"/>
      <c r="FC471" s="376"/>
      <c r="FD471" s="376"/>
      <c r="FE471" s="376"/>
      <c r="FF471" s="376"/>
      <c r="FG471" s="376"/>
      <c r="FH471" s="376"/>
      <c r="FI471" s="376"/>
      <c r="FJ471" s="376"/>
      <c r="FK471" s="376"/>
      <c r="FL471" s="376"/>
      <c r="FM471" s="376"/>
      <c r="FN471" s="376"/>
      <c r="FO471" s="376"/>
      <c r="FP471" s="376"/>
      <c r="FQ471" s="376"/>
      <c r="FR471" s="376"/>
      <c r="FS471" s="376"/>
      <c r="FT471" s="376"/>
      <c r="FU471" s="376"/>
      <c r="FV471" s="376"/>
      <c r="FW471" s="376"/>
      <c r="FX471" s="376"/>
      <c r="FY471" s="376"/>
      <c r="FZ471" s="376"/>
      <c r="GA471" s="376"/>
      <c r="GB471" s="376"/>
      <c r="GC471" s="376"/>
      <c r="GD471" s="376"/>
      <c r="GE471" s="376"/>
      <c r="GF471" s="376"/>
      <c r="GG471" s="376"/>
      <c r="GH471" s="376"/>
      <c r="GI471" s="376"/>
      <c r="GJ471" s="376"/>
      <c r="GK471" s="376"/>
      <c r="GL471" s="376"/>
      <c r="GM471" s="376"/>
      <c r="GN471" s="376"/>
      <c r="GO471" s="376"/>
      <c r="GP471" s="376"/>
      <c r="GQ471" s="376"/>
      <c r="GR471" s="376"/>
      <c r="GS471" s="376"/>
      <c r="GT471" s="376"/>
      <c r="GU471" s="376"/>
      <c r="GV471" s="376"/>
      <c r="GW471" s="376"/>
      <c r="GX471" s="376"/>
      <c r="GY471" s="376"/>
      <c r="GZ471" s="376"/>
      <c r="HA471" s="376"/>
      <c r="HB471" s="376"/>
      <c r="HC471" s="376"/>
      <c r="HD471" s="376"/>
      <c r="HE471" s="376"/>
      <c r="HF471" s="376"/>
      <c r="HG471" s="376"/>
      <c r="HH471" s="376"/>
      <c r="HI471" s="376"/>
      <c r="HJ471" s="376"/>
      <c r="HK471" s="376"/>
      <c r="HL471" s="376"/>
      <c r="HM471" s="376"/>
      <c r="HN471" s="376"/>
      <c r="HO471" s="376"/>
      <c r="HP471" s="376"/>
      <c r="HQ471" s="376"/>
      <c r="HR471" s="376"/>
      <c r="HS471" s="376"/>
      <c r="HT471" s="376"/>
      <c r="HU471" s="376"/>
      <c r="HV471" s="376"/>
      <c r="HW471" s="376"/>
      <c r="HX471" s="376"/>
      <c r="HY471" s="376"/>
      <c r="HZ471" s="376"/>
      <c r="IA471" s="376"/>
      <c r="IB471" s="376"/>
      <c r="IC471" s="376"/>
      <c r="ID471" s="376"/>
      <c r="IE471" s="376"/>
      <c r="IF471" s="376"/>
      <c r="IG471" s="376"/>
      <c r="IH471" s="376"/>
      <c r="II471" s="376"/>
      <c r="IJ471" s="376"/>
    </row>
    <row r="472" spans="1:244" s="377" customFormat="1" ht="15" customHeight="1" x14ac:dyDescent="0.4">
      <c r="A472" s="410"/>
      <c r="B472" s="371"/>
      <c r="C472" s="354"/>
      <c r="D472" s="355"/>
      <c r="E472" s="374"/>
      <c r="F472" s="374"/>
      <c r="G472" s="374"/>
      <c r="H472" s="374"/>
      <c r="I472" s="374"/>
      <c r="J472" s="374"/>
      <c r="K472" s="374"/>
      <c r="L472" s="374"/>
      <c r="M472" s="374"/>
      <c r="N472" s="374"/>
      <c r="O472" s="374"/>
      <c r="P472" s="374"/>
      <c r="Q472" s="374"/>
      <c r="R472" s="374"/>
      <c r="S472" s="374"/>
      <c r="T472" s="374"/>
      <c r="U472" s="374"/>
      <c r="V472" s="374"/>
      <c r="W472" s="374"/>
      <c r="X472" s="369"/>
      <c r="Y472" s="369"/>
      <c r="Z472" s="369"/>
      <c r="AA472" s="369"/>
      <c r="AB472" s="369"/>
      <c r="AC472" s="369"/>
      <c r="AD472" s="369"/>
      <c r="AE472" s="369"/>
      <c r="AF472" s="369"/>
      <c r="AG472" s="369"/>
      <c r="AH472" s="369"/>
      <c r="AI472" s="369"/>
      <c r="AJ472" s="369"/>
      <c r="AK472" s="369"/>
      <c r="AL472" s="369"/>
      <c r="AM472" s="369"/>
      <c r="AN472" s="369"/>
      <c r="AO472" s="369"/>
      <c r="AP472" s="369"/>
      <c r="AQ472" s="369"/>
      <c r="AR472" s="372"/>
      <c r="AS472" s="372"/>
      <c r="AT472" s="372"/>
      <c r="AU472" s="373"/>
      <c r="AV472" s="11"/>
      <c r="AW472" s="11"/>
      <c r="AX472" s="11"/>
      <c r="AY472" s="8"/>
      <c r="AZ472" s="8"/>
      <c r="BA472" s="8"/>
      <c r="BB472" s="8"/>
      <c r="BC472" s="11"/>
      <c r="BD472" s="11"/>
      <c r="BE472" s="11"/>
      <c r="BF472" s="11"/>
      <c r="BG472" s="11"/>
      <c r="BH472" s="11"/>
      <c r="BI472" s="11"/>
      <c r="BJ472" s="11"/>
      <c r="BK472" s="8"/>
      <c r="BL472" s="8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375"/>
      <c r="EQ472" s="376"/>
      <c r="ER472" s="376"/>
      <c r="ES472" s="376"/>
      <c r="ET472" s="376"/>
      <c r="EU472" s="376"/>
      <c r="EV472" s="376"/>
      <c r="EW472" s="376"/>
      <c r="EX472" s="376"/>
      <c r="EY472" s="376"/>
      <c r="EZ472" s="376"/>
      <c r="FA472" s="376"/>
      <c r="FB472" s="376"/>
      <c r="FC472" s="376"/>
      <c r="FD472" s="376"/>
      <c r="FE472" s="376"/>
      <c r="FF472" s="376"/>
      <c r="FG472" s="376"/>
      <c r="FH472" s="376"/>
      <c r="FI472" s="376"/>
      <c r="FJ472" s="376"/>
      <c r="FK472" s="376"/>
      <c r="FL472" s="376"/>
      <c r="FM472" s="376"/>
      <c r="FN472" s="376"/>
      <c r="FO472" s="376"/>
      <c r="FP472" s="376"/>
      <c r="FQ472" s="376"/>
      <c r="FR472" s="376"/>
      <c r="FS472" s="376"/>
      <c r="FT472" s="376"/>
      <c r="FU472" s="376"/>
      <c r="FV472" s="376"/>
      <c r="FW472" s="376"/>
      <c r="FX472" s="376"/>
      <c r="FY472" s="376"/>
      <c r="FZ472" s="376"/>
      <c r="GA472" s="376"/>
      <c r="GB472" s="376"/>
      <c r="GC472" s="376"/>
      <c r="GD472" s="376"/>
      <c r="GE472" s="376"/>
      <c r="GF472" s="376"/>
      <c r="GG472" s="376"/>
      <c r="GH472" s="376"/>
      <c r="GI472" s="376"/>
      <c r="GJ472" s="376"/>
      <c r="GK472" s="376"/>
      <c r="GL472" s="376"/>
      <c r="GM472" s="376"/>
      <c r="GN472" s="376"/>
      <c r="GO472" s="376"/>
      <c r="GP472" s="376"/>
      <c r="GQ472" s="376"/>
      <c r="GR472" s="376"/>
      <c r="GS472" s="376"/>
      <c r="GT472" s="376"/>
      <c r="GU472" s="376"/>
      <c r="GV472" s="376"/>
      <c r="GW472" s="376"/>
      <c r="GX472" s="376"/>
      <c r="GY472" s="376"/>
      <c r="GZ472" s="376"/>
      <c r="HA472" s="376"/>
      <c r="HB472" s="376"/>
      <c r="HC472" s="376"/>
      <c r="HD472" s="376"/>
      <c r="HE472" s="376"/>
      <c r="HF472" s="376"/>
      <c r="HG472" s="376"/>
      <c r="HH472" s="376"/>
      <c r="HI472" s="376"/>
      <c r="HJ472" s="376"/>
      <c r="HK472" s="376"/>
      <c r="HL472" s="376"/>
      <c r="HM472" s="376"/>
      <c r="HN472" s="376"/>
      <c r="HO472" s="376"/>
      <c r="HP472" s="376"/>
      <c r="HQ472" s="376"/>
      <c r="HR472" s="376"/>
      <c r="HS472" s="376"/>
      <c r="HT472" s="376"/>
      <c r="HU472" s="376"/>
      <c r="HV472" s="376"/>
      <c r="HW472" s="376"/>
      <c r="HX472" s="376"/>
      <c r="HY472" s="376"/>
      <c r="HZ472" s="376"/>
      <c r="IA472" s="376"/>
      <c r="IB472" s="376"/>
      <c r="IC472" s="376"/>
      <c r="ID472" s="376"/>
      <c r="IE472" s="376"/>
      <c r="IF472" s="376"/>
      <c r="IG472" s="376"/>
      <c r="IH472" s="376"/>
      <c r="II472" s="376"/>
      <c r="IJ472" s="376"/>
    </row>
    <row r="473" spans="1:244" s="377" customFormat="1" ht="15" customHeight="1" x14ac:dyDescent="0.4">
      <c r="A473" s="410"/>
      <c r="B473" s="371"/>
      <c r="C473" s="354"/>
      <c r="D473" s="355"/>
      <c r="E473" s="374"/>
      <c r="F473" s="374"/>
      <c r="G473" s="374"/>
      <c r="H473" s="374"/>
      <c r="I473" s="374"/>
      <c r="J473" s="374"/>
      <c r="K473" s="374"/>
      <c r="L473" s="374"/>
      <c r="M473" s="374"/>
      <c r="N473" s="374"/>
      <c r="O473" s="374"/>
      <c r="P473" s="374"/>
      <c r="Q473" s="374"/>
      <c r="R473" s="374"/>
      <c r="S473" s="374"/>
      <c r="T473" s="374"/>
      <c r="U473" s="374"/>
      <c r="V473" s="374"/>
      <c r="W473" s="374"/>
      <c r="X473" s="369"/>
      <c r="Y473" s="369"/>
      <c r="Z473" s="369"/>
      <c r="AA473" s="369"/>
      <c r="AB473" s="369"/>
      <c r="AC473" s="369"/>
      <c r="AD473" s="369"/>
      <c r="AE473" s="369"/>
      <c r="AF473" s="369"/>
      <c r="AG473" s="369"/>
      <c r="AH473" s="369"/>
      <c r="AI473" s="369"/>
      <c r="AJ473" s="369"/>
      <c r="AK473" s="369"/>
      <c r="AL473" s="369"/>
      <c r="AM473" s="369"/>
      <c r="AN473" s="369"/>
      <c r="AO473" s="369"/>
      <c r="AP473" s="369"/>
      <c r="AQ473" s="369"/>
      <c r="AR473" s="372"/>
      <c r="AS473" s="372"/>
      <c r="AT473" s="372"/>
      <c r="AU473" s="373"/>
      <c r="AV473" s="11"/>
      <c r="AW473" s="11"/>
      <c r="AX473" s="11"/>
      <c r="AY473" s="8"/>
      <c r="AZ473" s="8"/>
      <c r="BA473" s="8"/>
      <c r="BB473" s="8"/>
      <c r="BC473" s="11"/>
      <c r="BD473" s="11"/>
      <c r="BE473" s="11"/>
      <c r="BF473" s="11"/>
      <c r="BG473" s="11"/>
      <c r="BH473" s="11"/>
      <c r="BI473" s="11"/>
      <c r="BJ473" s="11"/>
      <c r="BK473" s="8"/>
      <c r="BL473" s="8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375"/>
      <c r="EQ473" s="376"/>
      <c r="ER473" s="376"/>
      <c r="ES473" s="376"/>
      <c r="ET473" s="376"/>
      <c r="EU473" s="376"/>
      <c r="EV473" s="376"/>
      <c r="EW473" s="376"/>
      <c r="EX473" s="376"/>
      <c r="EY473" s="376"/>
      <c r="EZ473" s="376"/>
      <c r="FA473" s="376"/>
      <c r="FB473" s="376"/>
      <c r="FC473" s="376"/>
      <c r="FD473" s="376"/>
      <c r="FE473" s="376"/>
      <c r="FF473" s="376"/>
      <c r="FG473" s="376"/>
      <c r="FH473" s="376"/>
      <c r="FI473" s="376"/>
      <c r="FJ473" s="376"/>
      <c r="FK473" s="376"/>
      <c r="FL473" s="376"/>
      <c r="FM473" s="376"/>
      <c r="FN473" s="376"/>
      <c r="FO473" s="376"/>
      <c r="FP473" s="376"/>
      <c r="FQ473" s="376"/>
      <c r="FR473" s="376"/>
      <c r="FS473" s="376"/>
      <c r="FT473" s="376"/>
      <c r="FU473" s="376"/>
      <c r="FV473" s="376"/>
      <c r="FW473" s="376"/>
      <c r="FX473" s="376"/>
      <c r="FY473" s="376"/>
      <c r="FZ473" s="376"/>
      <c r="GA473" s="376"/>
      <c r="GB473" s="376"/>
      <c r="GC473" s="376"/>
      <c r="GD473" s="376"/>
      <c r="GE473" s="376"/>
      <c r="GF473" s="376"/>
      <c r="GG473" s="376"/>
      <c r="GH473" s="376"/>
      <c r="GI473" s="376"/>
      <c r="GJ473" s="376"/>
      <c r="GK473" s="376"/>
      <c r="GL473" s="376"/>
      <c r="GM473" s="376"/>
      <c r="GN473" s="376"/>
      <c r="GO473" s="376"/>
      <c r="GP473" s="376"/>
      <c r="GQ473" s="376"/>
      <c r="GR473" s="376"/>
      <c r="GS473" s="376"/>
      <c r="GT473" s="376"/>
      <c r="GU473" s="376"/>
      <c r="GV473" s="376"/>
      <c r="GW473" s="376"/>
      <c r="GX473" s="376"/>
      <c r="GY473" s="376"/>
      <c r="GZ473" s="376"/>
      <c r="HA473" s="376"/>
      <c r="HB473" s="376"/>
      <c r="HC473" s="376"/>
      <c r="HD473" s="376"/>
      <c r="HE473" s="376"/>
      <c r="HF473" s="376"/>
      <c r="HG473" s="376"/>
      <c r="HH473" s="376"/>
      <c r="HI473" s="376"/>
      <c r="HJ473" s="376"/>
      <c r="HK473" s="376"/>
      <c r="HL473" s="376"/>
      <c r="HM473" s="376"/>
      <c r="HN473" s="376"/>
      <c r="HO473" s="376"/>
      <c r="HP473" s="376"/>
      <c r="HQ473" s="376"/>
      <c r="HR473" s="376"/>
      <c r="HS473" s="376"/>
      <c r="HT473" s="376"/>
      <c r="HU473" s="376"/>
      <c r="HV473" s="376"/>
      <c r="HW473" s="376"/>
      <c r="HX473" s="376"/>
      <c r="HY473" s="376"/>
      <c r="HZ473" s="376"/>
      <c r="IA473" s="376"/>
      <c r="IB473" s="376"/>
      <c r="IC473" s="376"/>
      <c r="ID473" s="376"/>
      <c r="IE473" s="376"/>
      <c r="IF473" s="376"/>
      <c r="IG473" s="376"/>
      <c r="IH473" s="376"/>
      <c r="II473" s="376"/>
      <c r="IJ473" s="376"/>
    </row>
    <row r="474" spans="1:244" s="377" customFormat="1" ht="15" customHeight="1" x14ac:dyDescent="0.4">
      <c r="A474" s="410"/>
      <c r="B474" s="371"/>
      <c r="C474" s="354"/>
      <c r="D474" s="355"/>
      <c r="E474" s="374"/>
      <c r="F474" s="374"/>
      <c r="G474" s="374"/>
      <c r="H474" s="374"/>
      <c r="I474" s="374"/>
      <c r="J474" s="374"/>
      <c r="K474" s="374"/>
      <c r="L474" s="374"/>
      <c r="M474" s="374"/>
      <c r="N474" s="374"/>
      <c r="O474" s="374"/>
      <c r="P474" s="374"/>
      <c r="Q474" s="374"/>
      <c r="R474" s="374"/>
      <c r="S474" s="374"/>
      <c r="T474" s="374"/>
      <c r="U474" s="374"/>
      <c r="V474" s="374"/>
      <c r="W474" s="374"/>
      <c r="X474" s="369"/>
      <c r="Y474" s="369"/>
      <c r="Z474" s="369"/>
      <c r="AA474" s="369"/>
      <c r="AB474" s="369"/>
      <c r="AC474" s="369"/>
      <c r="AD474" s="369"/>
      <c r="AE474" s="369"/>
      <c r="AF474" s="369"/>
      <c r="AG474" s="369"/>
      <c r="AH474" s="369"/>
      <c r="AI474" s="369"/>
      <c r="AJ474" s="369"/>
      <c r="AK474" s="369"/>
      <c r="AL474" s="369"/>
      <c r="AM474" s="369"/>
      <c r="AN474" s="369"/>
      <c r="AO474" s="369"/>
      <c r="AP474" s="369"/>
      <c r="AQ474" s="369"/>
      <c r="AR474" s="372"/>
      <c r="AS474" s="372"/>
      <c r="AT474" s="372"/>
      <c r="AU474" s="373"/>
      <c r="AV474" s="11"/>
      <c r="AW474" s="11"/>
      <c r="AX474" s="11"/>
      <c r="AY474" s="8"/>
      <c r="AZ474" s="8"/>
      <c r="BA474" s="8"/>
      <c r="BB474" s="8"/>
      <c r="BC474" s="11"/>
      <c r="BD474" s="11"/>
      <c r="BE474" s="11"/>
      <c r="BF474" s="11"/>
      <c r="BG474" s="11"/>
      <c r="BH474" s="11"/>
      <c r="BI474" s="11"/>
      <c r="BJ474" s="11"/>
      <c r="BK474" s="8"/>
      <c r="BL474" s="8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375"/>
      <c r="EQ474" s="376"/>
      <c r="ER474" s="376"/>
      <c r="ES474" s="376"/>
      <c r="ET474" s="376"/>
      <c r="EU474" s="376"/>
      <c r="EV474" s="376"/>
      <c r="EW474" s="376"/>
      <c r="EX474" s="376"/>
      <c r="EY474" s="376"/>
      <c r="EZ474" s="376"/>
      <c r="FA474" s="376"/>
      <c r="FB474" s="376"/>
      <c r="FC474" s="376"/>
      <c r="FD474" s="376"/>
      <c r="FE474" s="376"/>
      <c r="FF474" s="376"/>
      <c r="FG474" s="376"/>
      <c r="FH474" s="376"/>
      <c r="FI474" s="376"/>
      <c r="FJ474" s="376"/>
      <c r="FK474" s="376"/>
      <c r="FL474" s="376"/>
      <c r="FM474" s="376"/>
      <c r="FN474" s="376"/>
      <c r="FO474" s="376"/>
      <c r="FP474" s="376"/>
      <c r="FQ474" s="376"/>
      <c r="FR474" s="376"/>
      <c r="FS474" s="376"/>
      <c r="FT474" s="376"/>
      <c r="FU474" s="376"/>
      <c r="FV474" s="376"/>
      <c r="FW474" s="376"/>
      <c r="FX474" s="376"/>
      <c r="FY474" s="376"/>
      <c r="FZ474" s="376"/>
      <c r="GA474" s="376"/>
      <c r="GB474" s="376"/>
      <c r="GC474" s="376"/>
      <c r="GD474" s="376"/>
      <c r="GE474" s="376"/>
      <c r="GF474" s="376"/>
      <c r="GG474" s="376"/>
      <c r="GH474" s="376"/>
      <c r="GI474" s="376"/>
      <c r="GJ474" s="376"/>
      <c r="GK474" s="376"/>
      <c r="GL474" s="376"/>
      <c r="GM474" s="376"/>
      <c r="GN474" s="376"/>
      <c r="GO474" s="376"/>
      <c r="GP474" s="376"/>
      <c r="GQ474" s="376"/>
      <c r="GR474" s="376"/>
      <c r="GS474" s="376"/>
      <c r="GT474" s="376"/>
      <c r="GU474" s="376"/>
      <c r="GV474" s="376"/>
      <c r="GW474" s="376"/>
      <c r="GX474" s="376"/>
      <c r="GY474" s="376"/>
      <c r="GZ474" s="376"/>
      <c r="HA474" s="376"/>
      <c r="HB474" s="376"/>
      <c r="HC474" s="376"/>
      <c r="HD474" s="376"/>
      <c r="HE474" s="376"/>
      <c r="HF474" s="376"/>
      <c r="HG474" s="376"/>
      <c r="HH474" s="376"/>
      <c r="HI474" s="376"/>
      <c r="HJ474" s="376"/>
      <c r="HK474" s="376"/>
      <c r="HL474" s="376"/>
      <c r="HM474" s="376"/>
      <c r="HN474" s="376"/>
      <c r="HO474" s="376"/>
      <c r="HP474" s="376"/>
      <c r="HQ474" s="376"/>
      <c r="HR474" s="376"/>
      <c r="HS474" s="376"/>
      <c r="HT474" s="376"/>
      <c r="HU474" s="376"/>
      <c r="HV474" s="376"/>
      <c r="HW474" s="376"/>
      <c r="HX474" s="376"/>
      <c r="HY474" s="376"/>
      <c r="HZ474" s="376"/>
      <c r="IA474" s="376"/>
      <c r="IB474" s="376"/>
      <c r="IC474" s="376"/>
      <c r="ID474" s="376"/>
      <c r="IE474" s="376"/>
      <c r="IF474" s="376"/>
      <c r="IG474" s="376"/>
      <c r="IH474" s="376"/>
      <c r="II474" s="376"/>
      <c r="IJ474" s="376"/>
    </row>
    <row r="475" spans="1:244" s="377" customFormat="1" ht="15" customHeight="1" x14ac:dyDescent="0.4">
      <c r="A475" s="410"/>
      <c r="B475" s="371"/>
      <c r="C475" s="354"/>
      <c r="D475" s="355"/>
      <c r="E475" s="374"/>
      <c r="F475" s="374"/>
      <c r="G475" s="374"/>
      <c r="H475" s="374"/>
      <c r="I475" s="374"/>
      <c r="J475" s="374"/>
      <c r="K475" s="374"/>
      <c r="L475" s="374"/>
      <c r="M475" s="374"/>
      <c r="N475" s="374"/>
      <c r="O475" s="374"/>
      <c r="P475" s="374"/>
      <c r="Q475" s="374"/>
      <c r="R475" s="374"/>
      <c r="S475" s="374"/>
      <c r="T475" s="374"/>
      <c r="U475" s="374"/>
      <c r="V475" s="374"/>
      <c r="W475" s="374"/>
      <c r="X475" s="369"/>
      <c r="Y475" s="369"/>
      <c r="Z475" s="369"/>
      <c r="AA475" s="369"/>
      <c r="AB475" s="369"/>
      <c r="AC475" s="369"/>
      <c r="AD475" s="369"/>
      <c r="AE475" s="369"/>
      <c r="AF475" s="369"/>
      <c r="AG475" s="369"/>
      <c r="AH475" s="369"/>
      <c r="AI475" s="369"/>
      <c r="AJ475" s="369"/>
      <c r="AK475" s="369"/>
      <c r="AL475" s="369"/>
      <c r="AM475" s="369"/>
      <c r="AN475" s="369"/>
      <c r="AO475" s="369"/>
      <c r="AP475" s="369"/>
      <c r="AQ475" s="369"/>
      <c r="AR475" s="372"/>
      <c r="AS475" s="372"/>
      <c r="AT475" s="372"/>
      <c r="AU475" s="373"/>
      <c r="AV475" s="11"/>
      <c r="AW475" s="11"/>
      <c r="AX475" s="11"/>
      <c r="AY475" s="8"/>
      <c r="AZ475" s="8"/>
      <c r="BA475" s="8"/>
      <c r="BB475" s="8"/>
      <c r="BC475" s="11"/>
      <c r="BD475" s="11"/>
      <c r="BE475" s="11"/>
      <c r="BF475" s="11"/>
      <c r="BG475" s="11"/>
      <c r="BH475" s="11"/>
      <c r="BI475" s="11"/>
      <c r="BJ475" s="11"/>
      <c r="BK475" s="8"/>
      <c r="BL475" s="8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375"/>
      <c r="EQ475" s="376"/>
      <c r="ER475" s="376"/>
      <c r="ES475" s="376"/>
      <c r="ET475" s="376"/>
      <c r="EU475" s="376"/>
      <c r="EV475" s="376"/>
      <c r="EW475" s="376"/>
      <c r="EX475" s="376"/>
      <c r="EY475" s="376"/>
      <c r="EZ475" s="376"/>
      <c r="FA475" s="376"/>
      <c r="FB475" s="376"/>
      <c r="FC475" s="376"/>
      <c r="FD475" s="376"/>
      <c r="FE475" s="376"/>
      <c r="FF475" s="376"/>
      <c r="FG475" s="376"/>
      <c r="FH475" s="376"/>
      <c r="FI475" s="376"/>
      <c r="FJ475" s="376"/>
      <c r="FK475" s="376"/>
      <c r="FL475" s="376"/>
      <c r="FM475" s="376"/>
      <c r="FN475" s="376"/>
      <c r="FO475" s="376"/>
      <c r="FP475" s="376"/>
      <c r="FQ475" s="376"/>
      <c r="FR475" s="376"/>
      <c r="FS475" s="376"/>
      <c r="FT475" s="376"/>
      <c r="FU475" s="376"/>
      <c r="FV475" s="376"/>
      <c r="FW475" s="376"/>
      <c r="FX475" s="376"/>
      <c r="FY475" s="376"/>
      <c r="FZ475" s="376"/>
      <c r="GA475" s="376"/>
      <c r="GB475" s="376"/>
      <c r="GC475" s="376"/>
      <c r="GD475" s="376"/>
      <c r="GE475" s="376"/>
      <c r="GF475" s="376"/>
      <c r="GG475" s="376"/>
      <c r="GH475" s="376"/>
      <c r="GI475" s="376"/>
      <c r="GJ475" s="376"/>
      <c r="GK475" s="376"/>
      <c r="GL475" s="376"/>
      <c r="GM475" s="376"/>
      <c r="GN475" s="376"/>
      <c r="GO475" s="376"/>
      <c r="GP475" s="376"/>
      <c r="GQ475" s="376"/>
      <c r="GR475" s="376"/>
      <c r="GS475" s="376"/>
      <c r="GT475" s="376"/>
      <c r="GU475" s="376"/>
      <c r="GV475" s="376"/>
      <c r="GW475" s="376"/>
      <c r="GX475" s="376"/>
      <c r="GY475" s="376"/>
      <c r="GZ475" s="376"/>
      <c r="HA475" s="376"/>
      <c r="HB475" s="376"/>
      <c r="HC475" s="376"/>
      <c r="HD475" s="376"/>
      <c r="HE475" s="376"/>
      <c r="HF475" s="376"/>
      <c r="HG475" s="376"/>
      <c r="HH475" s="376"/>
      <c r="HI475" s="376"/>
      <c r="HJ475" s="376"/>
      <c r="HK475" s="376"/>
      <c r="HL475" s="376"/>
      <c r="HM475" s="376"/>
      <c r="HN475" s="376"/>
      <c r="HO475" s="376"/>
      <c r="HP475" s="376"/>
      <c r="HQ475" s="376"/>
      <c r="HR475" s="376"/>
      <c r="HS475" s="376"/>
      <c r="HT475" s="376"/>
      <c r="HU475" s="376"/>
      <c r="HV475" s="376"/>
      <c r="HW475" s="376"/>
      <c r="HX475" s="376"/>
      <c r="HY475" s="376"/>
      <c r="HZ475" s="376"/>
      <c r="IA475" s="376"/>
      <c r="IB475" s="376"/>
      <c r="IC475" s="376"/>
      <c r="ID475" s="376"/>
      <c r="IE475" s="376"/>
      <c r="IF475" s="376"/>
      <c r="IG475" s="376"/>
      <c r="IH475" s="376"/>
      <c r="II475" s="376"/>
      <c r="IJ475" s="376"/>
    </row>
    <row r="476" spans="1:244" s="377" customFormat="1" ht="15" customHeight="1" x14ac:dyDescent="0.4">
      <c r="A476" s="410"/>
      <c r="B476" s="371"/>
      <c r="C476" s="354"/>
      <c r="D476" s="355"/>
      <c r="E476" s="374"/>
      <c r="F476" s="374"/>
      <c r="G476" s="374"/>
      <c r="H476" s="374"/>
      <c r="I476" s="374"/>
      <c r="J476" s="374"/>
      <c r="K476" s="374"/>
      <c r="L476" s="374"/>
      <c r="M476" s="374"/>
      <c r="N476" s="374"/>
      <c r="O476" s="374"/>
      <c r="P476" s="374"/>
      <c r="Q476" s="374"/>
      <c r="R476" s="374"/>
      <c r="S476" s="374"/>
      <c r="T476" s="374"/>
      <c r="U476" s="374"/>
      <c r="V476" s="374"/>
      <c r="W476" s="374"/>
      <c r="X476" s="369"/>
      <c r="Y476" s="369"/>
      <c r="Z476" s="369"/>
      <c r="AA476" s="369"/>
      <c r="AB476" s="369"/>
      <c r="AC476" s="369"/>
      <c r="AD476" s="369"/>
      <c r="AE476" s="369"/>
      <c r="AF476" s="369"/>
      <c r="AG476" s="369"/>
      <c r="AH476" s="369"/>
      <c r="AI476" s="369"/>
      <c r="AJ476" s="369"/>
      <c r="AK476" s="369"/>
      <c r="AL476" s="369"/>
      <c r="AM476" s="369"/>
      <c r="AN476" s="369"/>
      <c r="AO476" s="369"/>
      <c r="AP476" s="369"/>
      <c r="AQ476" s="369"/>
      <c r="AR476" s="372"/>
      <c r="AS476" s="372"/>
      <c r="AT476" s="372"/>
      <c r="AU476" s="373"/>
      <c r="AV476" s="11"/>
      <c r="AW476" s="11"/>
      <c r="AX476" s="11"/>
      <c r="AY476" s="8"/>
      <c r="AZ476" s="8"/>
      <c r="BA476" s="8"/>
      <c r="BB476" s="8"/>
      <c r="BC476" s="11"/>
      <c r="BD476" s="11"/>
      <c r="BE476" s="11"/>
      <c r="BF476" s="11"/>
      <c r="BG476" s="11"/>
      <c r="BH476" s="11"/>
      <c r="BI476" s="11"/>
      <c r="BJ476" s="11"/>
      <c r="BK476" s="8"/>
      <c r="BL476" s="8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375"/>
      <c r="EQ476" s="376"/>
      <c r="ER476" s="376"/>
      <c r="ES476" s="376"/>
      <c r="ET476" s="376"/>
      <c r="EU476" s="376"/>
      <c r="EV476" s="376"/>
      <c r="EW476" s="376"/>
      <c r="EX476" s="376"/>
      <c r="EY476" s="376"/>
      <c r="EZ476" s="376"/>
      <c r="FA476" s="376"/>
      <c r="FB476" s="376"/>
      <c r="FC476" s="376"/>
      <c r="FD476" s="376"/>
      <c r="FE476" s="376"/>
      <c r="FF476" s="376"/>
      <c r="FG476" s="376"/>
      <c r="FH476" s="376"/>
      <c r="FI476" s="376"/>
      <c r="FJ476" s="376"/>
      <c r="FK476" s="376"/>
      <c r="FL476" s="376"/>
      <c r="FM476" s="376"/>
      <c r="FN476" s="376"/>
      <c r="FO476" s="376"/>
      <c r="FP476" s="376"/>
      <c r="FQ476" s="376"/>
      <c r="FR476" s="376"/>
      <c r="FS476" s="376"/>
      <c r="FT476" s="376"/>
      <c r="FU476" s="376"/>
      <c r="FV476" s="376"/>
      <c r="FW476" s="376"/>
      <c r="FX476" s="376"/>
      <c r="FY476" s="376"/>
      <c r="FZ476" s="376"/>
      <c r="GA476" s="376"/>
      <c r="GB476" s="376"/>
      <c r="GC476" s="376"/>
      <c r="GD476" s="376"/>
      <c r="GE476" s="376"/>
      <c r="GF476" s="376"/>
      <c r="GG476" s="376"/>
      <c r="GH476" s="376"/>
      <c r="GI476" s="376"/>
      <c r="GJ476" s="376"/>
      <c r="GK476" s="376"/>
      <c r="GL476" s="376"/>
      <c r="GM476" s="376"/>
      <c r="GN476" s="376"/>
      <c r="GO476" s="376"/>
      <c r="GP476" s="376"/>
      <c r="GQ476" s="376"/>
      <c r="GR476" s="376"/>
      <c r="GS476" s="376"/>
      <c r="GT476" s="376"/>
      <c r="GU476" s="376"/>
      <c r="GV476" s="376"/>
      <c r="GW476" s="376"/>
      <c r="GX476" s="376"/>
      <c r="GY476" s="376"/>
      <c r="GZ476" s="376"/>
      <c r="HA476" s="376"/>
      <c r="HB476" s="376"/>
      <c r="HC476" s="376"/>
      <c r="HD476" s="376"/>
      <c r="HE476" s="376"/>
      <c r="HF476" s="376"/>
      <c r="HG476" s="376"/>
      <c r="HH476" s="376"/>
      <c r="HI476" s="376"/>
      <c r="HJ476" s="376"/>
      <c r="HK476" s="376"/>
      <c r="HL476" s="376"/>
      <c r="HM476" s="376"/>
      <c r="HN476" s="376"/>
      <c r="HO476" s="376"/>
      <c r="HP476" s="376"/>
      <c r="HQ476" s="376"/>
      <c r="HR476" s="376"/>
      <c r="HS476" s="376"/>
      <c r="HT476" s="376"/>
      <c r="HU476" s="376"/>
      <c r="HV476" s="376"/>
      <c r="HW476" s="376"/>
      <c r="HX476" s="376"/>
      <c r="HY476" s="376"/>
      <c r="HZ476" s="376"/>
      <c r="IA476" s="376"/>
      <c r="IB476" s="376"/>
      <c r="IC476" s="376"/>
      <c r="ID476" s="376"/>
      <c r="IE476" s="376"/>
      <c r="IF476" s="376"/>
      <c r="IG476" s="376"/>
      <c r="IH476" s="376"/>
      <c r="II476" s="376"/>
      <c r="IJ476" s="376"/>
    </row>
    <row r="477" spans="1:244" s="377" customFormat="1" ht="15" customHeight="1" x14ac:dyDescent="0.4">
      <c r="A477" s="410"/>
      <c r="B477" s="371"/>
      <c r="C477" s="354"/>
      <c r="D477" s="355"/>
      <c r="E477" s="374"/>
      <c r="F477" s="374"/>
      <c r="G477" s="374"/>
      <c r="H477" s="374"/>
      <c r="I477" s="374"/>
      <c r="J477" s="374"/>
      <c r="K477" s="374"/>
      <c r="L477" s="374"/>
      <c r="M477" s="374"/>
      <c r="N477" s="374"/>
      <c r="O477" s="374"/>
      <c r="P477" s="374"/>
      <c r="Q477" s="374"/>
      <c r="R477" s="374"/>
      <c r="S477" s="374"/>
      <c r="T477" s="374"/>
      <c r="U477" s="374"/>
      <c r="V477" s="374"/>
      <c r="W477" s="374"/>
      <c r="X477" s="369"/>
      <c r="Y477" s="369"/>
      <c r="Z477" s="369"/>
      <c r="AA477" s="369"/>
      <c r="AB477" s="369"/>
      <c r="AC477" s="369"/>
      <c r="AD477" s="369"/>
      <c r="AE477" s="369"/>
      <c r="AF477" s="369"/>
      <c r="AG477" s="369"/>
      <c r="AH477" s="369"/>
      <c r="AI477" s="369"/>
      <c r="AJ477" s="369"/>
      <c r="AK477" s="369"/>
      <c r="AL477" s="369"/>
      <c r="AM477" s="369"/>
      <c r="AN477" s="369"/>
      <c r="AO477" s="369"/>
      <c r="AP477" s="369"/>
      <c r="AQ477" s="369"/>
      <c r="AR477" s="372"/>
      <c r="AS477" s="372"/>
      <c r="AT477" s="372"/>
      <c r="AU477" s="373"/>
      <c r="AV477" s="11"/>
      <c r="AW477" s="11"/>
      <c r="AX477" s="11"/>
      <c r="AY477" s="8"/>
      <c r="AZ477" s="8"/>
      <c r="BA477" s="8"/>
      <c r="BB477" s="8"/>
      <c r="BC477" s="11"/>
      <c r="BD477" s="11"/>
      <c r="BE477" s="11"/>
      <c r="BF477" s="11"/>
      <c r="BG477" s="11"/>
      <c r="BH477" s="11"/>
      <c r="BI477" s="11"/>
      <c r="BJ477" s="11"/>
      <c r="BK477" s="8"/>
      <c r="BL477" s="8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375"/>
      <c r="EQ477" s="376"/>
      <c r="ER477" s="376"/>
      <c r="ES477" s="376"/>
      <c r="ET477" s="376"/>
      <c r="EU477" s="376"/>
      <c r="EV477" s="376"/>
      <c r="EW477" s="376"/>
      <c r="EX477" s="376"/>
      <c r="EY477" s="376"/>
      <c r="EZ477" s="376"/>
      <c r="FA477" s="376"/>
      <c r="FB477" s="376"/>
      <c r="FC477" s="376"/>
      <c r="FD477" s="376"/>
      <c r="FE477" s="376"/>
      <c r="FF477" s="376"/>
      <c r="FG477" s="376"/>
      <c r="FH477" s="376"/>
      <c r="FI477" s="376"/>
      <c r="FJ477" s="376"/>
      <c r="FK477" s="376"/>
      <c r="FL477" s="376"/>
      <c r="FM477" s="376"/>
      <c r="FN477" s="376"/>
      <c r="FO477" s="376"/>
      <c r="FP477" s="376"/>
      <c r="FQ477" s="376"/>
      <c r="FR477" s="376"/>
      <c r="FS477" s="376"/>
      <c r="FT477" s="376"/>
      <c r="FU477" s="376"/>
      <c r="FV477" s="376"/>
      <c r="FW477" s="376"/>
      <c r="FX477" s="376"/>
      <c r="FY477" s="376"/>
      <c r="FZ477" s="376"/>
      <c r="GA477" s="376"/>
      <c r="GB477" s="376"/>
      <c r="GC477" s="376"/>
      <c r="GD477" s="376"/>
      <c r="GE477" s="376"/>
      <c r="GF477" s="376"/>
      <c r="GG477" s="376"/>
      <c r="GH477" s="376"/>
      <c r="GI477" s="376"/>
      <c r="GJ477" s="376"/>
      <c r="GK477" s="376"/>
      <c r="GL477" s="376"/>
      <c r="GM477" s="376"/>
      <c r="GN477" s="376"/>
      <c r="GO477" s="376"/>
      <c r="GP477" s="376"/>
      <c r="GQ477" s="376"/>
      <c r="GR477" s="376"/>
      <c r="GS477" s="376"/>
      <c r="GT477" s="376"/>
      <c r="GU477" s="376"/>
      <c r="GV477" s="376"/>
      <c r="GW477" s="376"/>
      <c r="GX477" s="376"/>
      <c r="GY477" s="376"/>
      <c r="GZ477" s="376"/>
      <c r="HA477" s="376"/>
      <c r="HB477" s="376"/>
      <c r="HC477" s="376"/>
      <c r="HD477" s="376"/>
      <c r="HE477" s="376"/>
      <c r="HF477" s="376"/>
      <c r="HG477" s="376"/>
      <c r="HH477" s="376"/>
      <c r="HI477" s="376"/>
      <c r="HJ477" s="376"/>
      <c r="HK477" s="376"/>
      <c r="HL477" s="376"/>
      <c r="HM477" s="376"/>
      <c r="HN477" s="376"/>
      <c r="HO477" s="376"/>
      <c r="HP477" s="376"/>
      <c r="HQ477" s="376"/>
      <c r="HR477" s="376"/>
      <c r="HS477" s="376"/>
      <c r="HT477" s="376"/>
      <c r="HU477" s="376"/>
      <c r="HV477" s="376"/>
      <c r="HW477" s="376"/>
      <c r="HX477" s="376"/>
      <c r="HY477" s="376"/>
      <c r="HZ477" s="376"/>
      <c r="IA477" s="376"/>
      <c r="IB477" s="376"/>
      <c r="IC477" s="376"/>
      <c r="ID477" s="376"/>
      <c r="IE477" s="376"/>
      <c r="IF477" s="376"/>
      <c r="IG477" s="376"/>
      <c r="IH477" s="376"/>
      <c r="II477" s="376"/>
      <c r="IJ477" s="376"/>
    </row>
    <row r="478" spans="1:244" s="377" customFormat="1" ht="15" customHeight="1" x14ac:dyDescent="0.4">
      <c r="A478" s="410"/>
      <c r="B478" s="371"/>
      <c r="C478" s="354"/>
      <c r="D478" s="355"/>
      <c r="E478" s="374"/>
      <c r="F478" s="374"/>
      <c r="G478" s="374"/>
      <c r="H478" s="374"/>
      <c r="I478" s="374"/>
      <c r="J478" s="374"/>
      <c r="K478" s="374"/>
      <c r="L478" s="374"/>
      <c r="M478" s="374"/>
      <c r="N478" s="374"/>
      <c r="O478" s="374"/>
      <c r="P478" s="374"/>
      <c r="Q478" s="374"/>
      <c r="R478" s="374"/>
      <c r="S478" s="374"/>
      <c r="T478" s="374"/>
      <c r="U478" s="374"/>
      <c r="V478" s="374"/>
      <c r="W478" s="374"/>
      <c r="X478" s="369"/>
      <c r="Y478" s="369"/>
      <c r="Z478" s="369"/>
      <c r="AA478" s="369"/>
      <c r="AB478" s="369"/>
      <c r="AC478" s="369"/>
      <c r="AD478" s="369"/>
      <c r="AE478" s="369"/>
      <c r="AF478" s="369"/>
      <c r="AG478" s="369"/>
      <c r="AH478" s="369"/>
      <c r="AI478" s="369"/>
      <c r="AJ478" s="369"/>
      <c r="AK478" s="369"/>
      <c r="AL478" s="369"/>
      <c r="AM478" s="369"/>
      <c r="AN478" s="369"/>
      <c r="AO478" s="369"/>
      <c r="AP478" s="369"/>
      <c r="AQ478" s="369"/>
      <c r="AR478" s="372"/>
      <c r="AS478" s="372"/>
      <c r="AT478" s="372"/>
      <c r="AU478" s="373"/>
      <c r="AV478" s="11"/>
      <c r="AW478" s="11"/>
      <c r="AX478" s="11"/>
      <c r="AY478" s="8"/>
      <c r="AZ478" s="8"/>
      <c r="BA478" s="8"/>
      <c r="BB478" s="8"/>
      <c r="BC478" s="11"/>
      <c r="BD478" s="11"/>
      <c r="BE478" s="11"/>
      <c r="BF478" s="11"/>
      <c r="BG478" s="11"/>
      <c r="BH478" s="11"/>
      <c r="BI478" s="11"/>
      <c r="BJ478" s="11"/>
      <c r="BK478" s="8"/>
      <c r="BL478" s="8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375"/>
      <c r="EQ478" s="376"/>
      <c r="ER478" s="376"/>
      <c r="ES478" s="376"/>
      <c r="ET478" s="376"/>
      <c r="EU478" s="376"/>
      <c r="EV478" s="376"/>
      <c r="EW478" s="376"/>
      <c r="EX478" s="376"/>
      <c r="EY478" s="376"/>
      <c r="EZ478" s="376"/>
      <c r="FA478" s="376"/>
      <c r="FB478" s="376"/>
      <c r="FC478" s="376"/>
      <c r="FD478" s="376"/>
      <c r="FE478" s="376"/>
      <c r="FF478" s="376"/>
      <c r="FG478" s="376"/>
      <c r="FH478" s="376"/>
      <c r="FI478" s="376"/>
      <c r="FJ478" s="376"/>
      <c r="FK478" s="376"/>
      <c r="FL478" s="376"/>
      <c r="FM478" s="376"/>
      <c r="FN478" s="376"/>
      <c r="FO478" s="376"/>
      <c r="FP478" s="376"/>
      <c r="FQ478" s="376"/>
      <c r="FR478" s="376"/>
      <c r="FS478" s="376"/>
      <c r="FT478" s="376"/>
      <c r="FU478" s="376"/>
      <c r="FV478" s="376"/>
      <c r="FW478" s="376"/>
      <c r="FX478" s="376"/>
      <c r="FY478" s="376"/>
      <c r="FZ478" s="376"/>
      <c r="GA478" s="376"/>
      <c r="GB478" s="376"/>
      <c r="GC478" s="376"/>
      <c r="GD478" s="376"/>
      <c r="GE478" s="376"/>
      <c r="GF478" s="376"/>
      <c r="GG478" s="376"/>
      <c r="GH478" s="376"/>
      <c r="GI478" s="376"/>
      <c r="GJ478" s="376"/>
      <c r="GK478" s="376"/>
      <c r="GL478" s="376"/>
      <c r="GM478" s="376"/>
      <c r="GN478" s="376"/>
      <c r="GO478" s="376"/>
      <c r="GP478" s="376"/>
      <c r="GQ478" s="376"/>
      <c r="GR478" s="376"/>
      <c r="GS478" s="376"/>
      <c r="GT478" s="376"/>
      <c r="GU478" s="376"/>
      <c r="GV478" s="376"/>
      <c r="GW478" s="376"/>
      <c r="GX478" s="376"/>
      <c r="GY478" s="376"/>
      <c r="GZ478" s="376"/>
      <c r="HA478" s="376"/>
      <c r="HB478" s="376"/>
      <c r="HC478" s="376"/>
      <c r="HD478" s="376"/>
      <c r="HE478" s="376"/>
      <c r="HF478" s="376"/>
      <c r="HG478" s="376"/>
      <c r="HH478" s="376"/>
      <c r="HI478" s="376"/>
      <c r="HJ478" s="376"/>
      <c r="HK478" s="376"/>
      <c r="HL478" s="376"/>
      <c r="HM478" s="376"/>
      <c r="HN478" s="376"/>
      <c r="HO478" s="376"/>
      <c r="HP478" s="376"/>
      <c r="HQ478" s="376"/>
      <c r="HR478" s="376"/>
      <c r="HS478" s="376"/>
      <c r="HT478" s="376"/>
      <c r="HU478" s="376"/>
      <c r="HV478" s="376"/>
      <c r="HW478" s="376"/>
      <c r="HX478" s="376"/>
      <c r="HY478" s="376"/>
      <c r="HZ478" s="376"/>
      <c r="IA478" s="376"/>
      <c r="IB478" s="376"/>
      <c r="IC478" s="376"/>
      <c r="ID478" s="376"/>
      <c r="IE478" s="376"/>
      <c r="IF478" s="376"/>
      <c r="IG478" s="376"/>
      <c r="IH478" s="376"/>
      <c r="II478" s="376"/>
      <c r="IJ478" s="376"/>
    </row>
    <row r="479" spans="1:244" s="377" customFormat="1" ht="15" customHeight="1" x14ac:dyDescent="0.4">
      <c r="A479" s="410"/>
      <c r="B479" s="371"/>
      <c r="C479" s="354"/>
      <c r="D479" s="355"/>
      <c r="E479" s="374"/>
      <c r="F479" s="374"/>
      <c r="G479" s="374"/>
      <c r="H479" s="374"/>
      <c r="I479" s="374"/>
      <c r="J479" s="374"/>
      <c r="K479" s="374"/>
      <c r="L479" s="374"/>
      <c r="M479" s="374"/>
      <c r="N479" s="374"/>
      <c r="O479" s="374"/>
      <c r="P479" s="374"/>
      <c r="Q479" s="374"/>
      <c r="R479" s="374"/>
      <c r="S479" s="374"/>
      <c r="T479" s="374"/>
      <c r="U479" s="374"/>
      <c r="V479" s="374"/>
      <c r="W479" s="374"/>
      <c r="X479" s="369"/>
      <c r="Y479" s="369"/>
      <c r="Z479" s="369"/>
      <c r="AA479" s="369"/>
      <c r="AB479" s="369"/>
      <c r="AC479" s="369"/>
      <c r="AD479" s="369"/>
      <c r="AE479" s="369"/>
      <c r="AF479" s="369"/>
      <c r="AG479" s="369"/>
      <c r="AH479" s="369"/>
      <c r="AI479" s="369"/>
      <c r="AJ479" s="369"/>
      <c r="AK479" s="369"/>
      <c r="AL479" s="369"/>
      <c r="AM479" s="369"/>
      <c r="AN479" s="369"/>
      <c r="AO479" s="369"/>
      <c r="AP479" s="369"/>
      <c r="AQ479" s="369"/>
      <c r="AR479" s="372"/>
      <c r="AS479" s="372"/>
      <c r="AT479" s="372"/>
      <c r="AU479" s="373"/>
      <c r="AV479" s="11"/>
      <c r="AW479" s="11"/>
      <c r="AX479" s="11"/>
      <c r="AY479" s="8"/>
      <c r="AZ479" s="8"/>
      <c r="BA479" s="8"/>
      <c r="BB479" s="8"/>
      <c r="BC479" s="11"/>
      <c r="BD479" s="11"/>
      <c r="BE479" s="11"/>
      <c r="BF479" s="11"/>
      <c r="BG479" s="11"/>
      <c r="BH479" s="11"/>
      <c r="BI479" s="11"/>
      <c r="BJ479" s="11"/>
      <c r="BK479" s="8"/>
      <c r="BL479" s="8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375"/>
      <c r="EQ479" s="376"/>
      <c r="ER479" s="376"/>
      <c r="ES479" s="376"/>
      <c r="ET479" s="376"/>
      <c r="EU479" s="376"/>
      <c r="EV479" s="376"/>
      <c r="EW479" s="376"/>
      <c r="EX479" s="376"/>
      <c r="EY479" s="376"/>
      <c r="EZ479" s="376"/>
      <c r="FA479" s="376"/>
      <c r="FB479" s="376"/>
      <c r="FC479" s="376"/>
      <c r="FD479" s="376"/>
      <c r="FE479" s="376"/>
      <c r="FF479" s="376"/>
      <c r="FG479" s="376"/>
      <c r="FH479" s="376"/>
      <c r="FI479" s="376"/>
      <c r="FJ479" s="376"/>
      <c r="FK479" s="376"/>
      <c r="FL479" s="376"/>
      <c r="FM479" s="376"/>
      <c r="FN479" s="376"/>
      <c r="FO479" s="376"/>
      <c r="FP479" s="376"/>
      <c r="FQ479" s="376"/>
      <c r="FR479" s="376"/>
      <c r="FS479" s="376"/>
      <c r="FT479" s="376"/>
      <c r="FU479" s="376"/>
      <c r="FV479" s="376"/>
      <c r="FW479" s="376"/>
      <c r="FX479" s="376"/>
      <c r="FY479" s="376"/>
      <c r="FZ479" s="376"/>
      <c r="GA479" s="376"/>
      <c r="GB479" s="376"/>
      <c r="GC479" s="376"/>
      <c r="GD479" s="376"/>
      <c r="GE479" s="376"/>
      <c r="GF479" s="376"/>
      <c r="GG479" s="376"/>
      <c r="GH479" s="376"/>
      <c r="GI479" s="376"/>
      <c r="GJ479" s="376"/>
      <c r="GK479" s="376"/>
      <c r="GL479" s="376"/>
      <c r="GM479" s="376"/>
      <c r="GN479" s="376"/>
      <c r="GO479" s="376"/>
      <c r="GP479" s="376"/>
      <c r="GQ479" s="376"/>
      <c r="GR479" s="376"/>
      <c r="GS479" s="376"/>
      <c r="GT479" s="376"/>
      <c r="GU479" s="376"/>
      <c r="GV479" s="376"/>
      <c r="GW479" s="376"/>
      <c r="GX479" s="376"/>
      <c r="GY479" s="376"/>
      <c r="GZ479" s="376"/>
      <c r="HA479" s="376"/>
      <c r="HB479" s="376"/>
      <c r="HC479" s="376"/>
      <c r="HD479" s="376"/>
      <c r="HE479" s="376"/>
      <c r="HF479" s="376"/>
      <c r="HG479" s="376"/>
      <c r="HH479" s="376"/>
      <c r="HI479" s="376"/>
      <c r="HJ479" s="376"/>
      <c r="HK479" s="376"/>
      <c r="HL479" s="376"/>
      <c r="HM479" s="376"/>
      <c r="HN479" s="376"/>
      <c r="HO479" s="376"/>
      <c r="HP479" s="376"/>
      <c r="HQ479" s="376"/>
      <c r="HR479" s="376"/>
      <c r="HS479" s="376"/>
      <c r="HT479" s="376"/>
      <c r="HU479" s="376"/>
      <c r="HV479" s="376"/>
      <c r="HW479" s="376"/>
      <c r="HX479" s="376"/>
      <c r="HY479" s="376"/>
      <c r="HZ479" s="376"/>
      <c r="IA479" s="376"/>
      <c r="IB479" s="376"/>
      <c r="IC479" s="376"/>
      <c r="ID479" s="376"/>
      <c r="IE479" s="376"/>
      <c r="IF479" s="376"/>
      <c r="IG479" s="376"/>
      <c r="IH479" s="376"/>
      <c r="II479" s="376"/>
      <c r="IJ479" s="376"/>
    </row>
    <row r="480" spans="1:244" s="377" customFormat="1" ht="15" customHeight="1" x14ac:dyDescent="0.4">
      <c r="A480" s="410"/>
      <c r="B480" s="371"/>
      <c r="C480" s="354"/>
      <c r="D480" s="355"/>
      <c r="E480" s="374"/>
      <c r="F480" s="374"/>
      <c r="G480" s="374"/>
      <c r="H480" s="374"/>
      <c r="I480" s="374"/>
      <c r="J480" s="374"/>
      <c r="K480" s="374"/>
      <c r="L480" s="374"/>
      <c r="M480" s="374"/>
      <c r="N480" s="374"/>
      <c r="O480" s="374"/>
      <c r="P480" s="374"/>
      <c r="Q480" s="374"/>
      <c r="R480" s="374"/>
      <c r="S480" s="374"/>
      <c r="T480" s="374"/>
      <c r="U480" s="374"/>
      <c r="V480" s="374"/>
      <c r="W480" s="374"/>
      <c r="X480" s="369"/>
      <c r="Y480" s="369"/>
      <c r="Z480" s="369"/>
      <c r="AA480" s="369"/>
      <c r="AB480" s="369"/>
      <c r="AC480" s="369"/>
      <c r="AD480" s="369"/>
      <c r="AE480" s="369"/>
      <c r="AF480" s="369"/>
      <c r="AG480" s="369"/>
      <c r="AH480" s="369"/>
      <c r="AI480" s="369"/>
      <c r="AJ480" s="369"/>
      <c r="AK480" s="369"/>
      <c r="AL480" s="369"/>
      <c r="AM480" s="369"/>
      <c r="AN480" s="369"/>
      <c r="AO480" s="369"/>
      <c r="AP480" s="369"/>
      <c r="AQ480" s="369"/>
      <c r="AR480" s="372"/>
      <c r="AS480" s="372"/>
      <c r="AT480" s="372"/>
      <c r="AU480" s="373"/>
      <c r="AV480" s="11"/>
      <c r="AW480" s="11"/>
      <c r="AX480" s="11"/>
      <c r="AY480" s="8"/>
      <c r="AZ480" s="8"/>
      <c r="BA480" s="8"/>
      <c r="BB480" s="8"/>
      <c r="BC480" s="11"/>
      <c r="BD480" s="11"/>
      <c r="BE480" s="11"/>
      <c r="BF480" s="11"/>
      <c r="BG480" s="11"/>
      <c r="BH480" s="11"/>
      <c r="BI480" s="11"/>
      <c r="BJ480" s="11"/>
      <c r="BK480" s="8"/>
      <c r="BL480" s="8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375"/>
      <c r="EQ480" s="376"/>
      <c r="ER480" s="376"/>
      <c r="ES480" s="376"/>
      <c r="ET480" s="376"/>
      <c r="EU480" s="376"/>
      <c r="EV480" s="376"/>
      <c r="EW480" s="376"/>
      <c r="EX480" s="376"/>
      <c r="EY480" s="376"/>
      <c r="EZ480" s="376"/>
      <c r="FA480" s="376"/>
      <c r="FB480" s="376"/>
      <c r="FC480" s="376"/>
      <c r="FD480" s="376"/>
      <c r="FE480" s="376"/>
      <c r="FF480" s="376"/>
      <c r="FG480" s="376"/>
      <c r="FH480" s="376"/>
      <c r="FI480" s="376"/>
      <c r="FJ480" s="376"/>
      <c r="FK480" s="376"/>
      <c r="FL480" s="376"/>
      <c r="FM480" s="376"/>
      <c r="FN480" s="376"/>
      <c r="FO480" s="376"/>
      <c r="FP480" s="376"/>
      <c r="FQ480" s="376"/>
      <c r="FR480" s="376"/>
      <c r="FS480" s="376"/>
      <c r="FT480" s="376"/>
      <c r="FU480" s="376"/>
      <c r="FV480" s="376"/>
      <c r="FW480" s="376"/>
      <c r="FX480" s="376"/>
      <c r="FY480" s="376"/>
      <c r="FZ480" s="376"/>
      <c r="GA480" s="376"/>
      <c r="GB480" s="376"/>
      <c r="GC480" s="376"/>
      <c r="GD480" s="376"/>
      <c r="GE480" s="376"/>
      <c r="GF480" s="376"/>
      <c r="GG480" s="376"/>
      <c r="GH480" s="376"/>
      <c r="GI480" s="376"/>
      <c r="GJ480" s="376"/>
      <c r="GK480" s="376"/>
      <c r="GL480" s="376"/>
      <c r="GM480" s="376"/>
      <c r="GN480" s="376"/>
      <c r="GO480" s="376"/>
      <c r="GP480" s="376"/>
      <c r="GQ480" s="376"/>
      <c r="GR480" s="376"/>
      <c r="GS480" s="376"/>
      <c r="GT480" s="376"/>
      <c r="GU480" s="376"/>
      <c r="GV480" s="376"/>
      <c r="GW480" s="376"/>
      <c r="GX480" s="376"/>
      <c r="GY480" s="376"/>
      <c r="GZ480" s="376"/>
      <c r="HA480" s="376"/>
      <c r="HB480" s="376"/>
      <c r="HC480" s="376"/>
      <c r="HD480" s="376"/>
      <c r="HE480" s="376"/>
      <c r="HF480" s="376"/>
      <c r="HG480" s="376"/>
      <c r="HH480" s="376"/>
      <c r="HI480" s="376"/>
      <c r="HJ480" s="376"/>
      <c r="HK480" s="376"/>
      <c r="HL480" s="376"/>
      <c r="HM480" s="376"/>
      <c r="HN480" s="376"/>
      <c r="HO480" s="376"/>
      <c r="HP480" s="376"/>
      <c r="HQ480" s="376"/>
      <c r="HR480" s="376"/>
      <c r="HS480" s="376"/>
      <c r="HT480" s="376"/>
      <c r="HU480" s="376"/>
      <c r="HV480" s="376"/>
      <c r="HW480" s="376"/>
      <c r="HX480" s="376"/>
      <c r="HY480" s="376"/>
      <c r="HZ480" s="376"/>
      <c r="IA480" s="376"/>
      <c r="IB480" s="376"/>
      <c r="IC480" s="376"/>
      <c r="ID480" s="376"/>
      <c r="IE480" s="376"/>
      <c r="IF480" s="376"/>
      <c r="IG480" s="376"/>
      <c r="IH480" s="376"/>
      <c r="II480" s="376"/>
      <c r="IJ480" s="376"/>
    </row>
    <row r="481" spans="1:244" s="377" customFormat="1" ht="15" customHeight="1" x14ac:dyDescent="0.4">
      <c r="A481" s="410"/>
      <c r="B481" s="371"/>
      <c r="C481" s="354"/>
      <c r="D481" s="355"/>
      <c r="E481" s="374"/>
      <c r="F481" s="374"/>
      <c r="G481" s="374"/>
      <c r="H481" s="374"/>
      <c r="I481" s="374"/>
      <c r="J481" s="374"/>
      <c r="K481" s="374"/>
      <c r="L481" s="374"/>
      <c r="M481" s="374"/>
      <c r="N481" s="374"/>
      <c r="O481" s="374"/>
      <c r="P481" s="374"/>
      <c r="Q481" s="374"/>
      <c r="R481" s="374"/>
      <c r="S481" s="374"/>
      <c r="T481" s="374"/>
      <c r="U481" s="374"/>
      <c r="V481" s="374"/>
      <c r="W481" s="374"/>
      <c r="X481" s="369"/>
      <c r="Y481" s="369"/>
      <c r="Z481" s="369"/>
      <c r="AA481" s="369"/>
      <c r="AB481" s="369"/>
      <c r="AC481" s="369"/>
      <c r="AD481" s="369"/>
      <c r="AE481" s="369"/>
      <c r="AF481" s="369"/>
      <c r="AG481" s="369"/>
      <c r="AH481" s="369"/>
      <c r="AI481" s="369"/>
      <c r="AJ481" s="369"/>
      <c r="AK481" s="369"/>
      <c r="AL481" s="369"/>
      <c r="AM481" s="369"/>
      <c r="AN481" s="369"/>
      <c r="AO481" s="369"/>
      <c r="AP481" s="369"/>
      <c r="AQ481" s="369"/>
      <c r="AR481" s="372"/>
      <c r="AS481" s="372"/>
      <c r="AT481" s="372"/>
      <c r="AU481" s="373"/>
      <c r="AV481" s="11"/>
      <c r="AW481" s="11"/>
      <c r="AX481" s="11"/>
      <c r="AY481" s="8"/>
      <c r="AZ481" s="8"/>
      <c r="BA481" s="8"/>
      <c r="BB481" s="8"/>
      <c r="BC481" s="11"/>
      <c r="BD481" s="11"/>
      <c r="BE481" s="11"/>
      <c r="BF481" s="11"/>
      <c r="BG481" s="11"/>
      <c r="BH481" s="11"/>
      <c r="BI481" s="11"/>
      <c r="BJ481" s="11"/>
      <c r="BK481" s="8"/>
      <c r="BL481" s="8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375"/>
      <c r="EQ481" s="376"/>
      <c r="ER481" s="376"/>
      <c r="ES481" s="376"/>
      <c r="ET481" s="376"/>
      <c r="EU481" s="376"/>
      <c r="EV481" s="376"/>
      <c r="EW481" s="376"/>
      <c r="EX481" s="376"/>
      <c r="EY481" s="376"/>
      <c r="EZ481" s="376"/>
      <c r="FA481" s="376"/>
      <c r="FB481" s="376"/>
      <c r="FC481" s="376"/>
      <c r="FD481" s="376"/>
      <c r="FE481" s="376"/>
      <c r="FF481" s="376"/>
      <c r="FG481" s="376"/>
      <c r="FH481" s="376"/>
      <c r="FI481" s="376"/>
      <c r="FJ481" s="376"/>
      <c r="FK481" s="376"/>
      <c r="FL481" s="376"/>
      <c r="FM481" s="376"/>
      <c r="FN481" s="376"/>
      <c r="FO481" s="376"/>
      <c r="FP481" s="376"/>
      <c r="FQ481" s="376"/>
      <c r="FR481" s="376"/>
      <c r="FS481" s="376"/>
      <c r="FT481" s="376"/>
      <c r="FU481" s="376"/>
      <c r="FV481" s="376"/>
      <c r="FW481" s="376"/>
      <c r="FX481" s="376"/>
      <c r="FY481" s="376"/>
      <c r="FZ481" s="376"/>
      <c r="GA481" s="376"/>
      <c r="GB481" s="376"/>
      <c r="GC481" s="376"/>
      <c r="GD481" s="376"/>
      <c r="GE481" s="376"/>
      <c r="GF481" s="376"/>
      <c r="GG481" s="376"/>
      <c r="GH481" s="376"/>
      <c r="GI481" s="376"/>
      <c r="GJ481" s="376"/>
      <c r="GK481" s="376"/>
      <c r="GL481" s="376"/>
      <c r="GM481" s="376"/>
      <c r="GN481" s="376"/>
      <c r="GO481" s="376"/>
      <c r="GP481" s="376"/>
      <c r="GQ481" s="376"/>
      <c r="GR481" s="376"/>
      <c r="GS481" s="376"/>
      <c r="GT481" s="376"/>
      <c r="GU481" s="376"/>
      <c r="GV481" s="376"/>
      <c r="GW481" s="376"/>
      <c r="GX481" s="376"/>
      <c r="GY481" s="376"/>
      <c r="GZ481" s="376"/>
      <c r="HA481" s="376"/>
      <c r="HB481" s="376"/>
      <c r="HC481" s="376"/>
      <c r="HD481" s="376"/>
      <c r="HE481" s="376"/>
      <c r="HF481" s="376"/>
      <c r="HG481" s="376"/>
      <c r="HH481" s="376"/>
      <c r="HI481" s="376"/>
      <c r="HJ481" s="376"/>
      <c r="HK481" s="376"/>
      <c r="HL481" s="376"/>
      <c r="HM481" s="376"/>
      <c r="HN481" s="376"/>
      <c r="HO481" s="376"/>
      <c r="HP481" s="376"/>
      <c r="HQ481" s="376"/>
      <c r="HR481" s="376"/>
      <c r="HS481" s="376"/>
      <c r="HT481" s="376"/>
      <c r="HU481" s="376"/>
      <c r="HV481" s="376"/>
      <c r="HW481" s="376"/>
      <c r="HX481" s="376"/>
      <c r="HY481" s="376"/>
      <c r="HZ481" s="376"/>
      <c r="IA481" s="376"/>
      <c r="IB481" s="376"/>
      <c r="IC481" s="376"/>
      <c r="ID481" s="376"/>
      <c r="IE481" s="376"/>
      <c r="IF481" s="376"/>
      <c r="IG481" s="376"/>
      <c r="IH481" s="376"/>
      <c r="II481" s="376"/>
      <c r="IJ481" s="376"/>
    </row>
    <row r="482" spans="1:244" s="377" customFormat="1" ht="15" customHeight="1" x14ac:dyDescent="0.4">
      <c r="A482" s="410"/>
      <c r="B482" s="371"/>
      <c r="C482" s="354"/>
      <c r="D482" s="355"/>
      <c r="E482" s="374"/>
      <c r="F482" s="374"/>
      <c r="G482" s="374"/>
      <c r="H482" s="374"/>
      <c r="I482" s="374"/>
      <c r="J482" s="374"/>
      <c r="K482" s="374"/>
      <c r="L482" s="374"/>
      <c r="M482" s="374"/>
      <c r="N482" s="374"/>
      <c r="O482" s="374"/>
      <c r="P482" s="374"/>
      <c r="Q482" s="374"/>
      <c r="R482" s="374"/>
      <c r="S482" s="374"/>
      <c r="T482" s="374"/>
      <c r="U482" s="374"/>
      <c r="V482" s="374"/>
      <c r="W482" s="374"/>
      <c r="X482" s="369"/>
      <c r="Y482" s="369"/>
      <c r="Z482" s="369"/>
      <c r="AA482" s="369"/>
      <c r="AB482" s="369"/>
      <c r="AC482" s="369"/>
      <c r="AD482" s="369"/>
      <c r="AE482" s="369"/>
      <c r="AF482" s="369"/>
      <c r="AG482" s="369"/>
      <c r="AH482" s="369"/>
      <c r="AI482" s="369"/>
      <c r="AJ482" s="369"/>
      <c r="AK482" s="369"/>
      <c r="AL482" s="369"/>
      <c r="AM482" s="369"/>
      <c r="AN482" s="369"/>
      <c r="AO482" s="369"/>
      <c r="AP482" s="369"/>
      <c r="AQ482" s="369"/>
      <c r="AR482" s="372"/>
      <c r="AS482" s="372"/>
      <c r="AT482" s="372"/>
      <c r="AU482" s="373"/>
      <c r="AV482" s="11"/>
      <c r="AW482" s="11"/>
      <c r="AX482" s="11"/>
      <c r="AY482" s="8"/>
      <c r="AZ482" s="8"/>
      <c r="BA482" s="8"/>
      <c r="BB482" s="8"/>
      <c r="BC482" s="11"/>
      <c r="BD482" s="11"/>
      <c r="BE482" s="11"/>
      <c r="BF482" s="11"/>
      <c r="BG482" s="11"/>
      <c r="BH482" s="11"/>
      <c r="BI482" s="11"/>
      <c r="BJ482" s="11"/>
      <c r="BK482" s="8"/>
      <c r="BL482" s="8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375"/>
      <c r="EQ482" s="376"/>
      <c r="ER482" s="376"/>
      <c r="ES482" s="376"/>
      <c r="ET482" s="376"/>
      <c r="EU482" s="376"/>
      <c r="EV482" s="376"/>
      <c r="EW482" s="376"/>
      <c r="EX482" s="376"/>
      <c r="EY482" s="376"/>
      <c r="EZ482" s="376"/>
      <c r="FA482" s="376"/>
      <c r="FB482" s="376"/>
      <c r="FC482" s="376"/>
      <c r="FD482" s="376"/>
      <c r="FE482" s="376"/>
      <c r="FF482" s="376"/>
      <c r="FG482" s="376"/>
      <c r="FH482" s="376"/>
      <c r="FI482" s="376"/>
      <c r="FJ482" s="376"/>
      <c r="FK482" s="376"/>
      <c r="FL482" s="376"/>
      <c r="FM482" s="376"/>
      <c r="FN482" s="376"/>
      <c r="FO482" s="376"/>
      <c r="FP482" s="376"/>
      <c r="FQ482" s="376"/>
      <c r="FR482" s="376"/>
      <c r="FS482" s="376"/>
      <c r="FT482" s="376"/>
      <c r="FU482" s="376"/>
      <c r="FV482" s="376"/>
      <c r="FW482" s="376"/>
      <c r="FX482" s="376"/>
      <c r="FY482" s="376"/>
      <c r="FZ482" s="376"/>
      <c r="GA482" s="376"/>
      <c r="GB482" s="376"/>
      <c r="GC482" s="376"/>
      <c r="GD482" s="376"/>
      <c r="GE482" s="376"/>
      <c r="GF482" s="376"/>
      <c r="GG482" s="376"/>
      <c r="GH482" s="376"/>
      <c r="GI482" s="376"/>
      <c r="GJ482" s="376"/>
      <c r="GK482" s="376"/>
      <c r="GL482" s="376"/>
      <c r="GM482" s="376"/>
      <c r="GN482" s="376"/>
      <c r="GO482" s="376"/>
      <c r="GP482" s="376"/>
      <c r="GQ482" s="376"/>
      <c r="GR482" s="376"/>
      <c r="GS482" s="376"/>
      <c r="GT482" s="376"/>
      <c r="GU482" s="376"/>
      <c r="GV482" s="376"/>
      <c r="GW482" s="376"/>
      <c r="GX482" s="376"/>
      <c r="GY482" s="376"/>
      <c r="GZ482" s="376"/>
      <c r="HA482" s="376"/>
      <c r="HB482" s="376"/>
      <c r="HC482" s="376"/>
      <c r="HD482" s="376"/>
      <c r="HE482" s="376"/>
      <c r="HF482" s="376"/>
      <c r="HG482" s="376"/>
      <c r="HH482" s="376"/>
      <c r="HI482" s="376"/>
      <c r="HJ482" s="376"/>
      <c r="HK482" s="376"/>
      <c r="HL482" s="376"/>
      <c r="HM482" s="376"/>
      <c r="HN482" s="376"/>
      <c r="HO482" s="376"/>
      <c r="HP482" s="376"/>
      <c r="HQ482" s="376"/>
      <c r="HR482" s="376"/>
      <c r="HS482" s="376"/>
      <c r="HT482" s="376"/>
      <c r="HU482" s="376"/>
      <c r="HV482" s="376"/>
      <c r="HW482" s="376"/>
      <c r="HX482" s="376"/>
      <c r="HY482" s="376"/>
      <c r="HZ482" s="376"/>
      <c r="IA482" s="376"/>
      <c r="IB482" s="376"/>
      <c r="IC482" s="376"/>
      <c r="ID482" s="376"/>
      <c r="IE482" s="376"/>
      <c r="IF482" s="376"/>
      <c r="IG482" s="376"/>
      <c r="IH482" s="376"/>
      <c r="II482" s="376"/>
      <c r="IJ482" s="376"/>
    </row>
    <row r="483" spans="1:244" s="377" customFormat="1" ht="15" customHeight="1" x14ac:dyDescent="0.4">
      <c r="A483" s="410"/>
      <c r="B483" s="371"/>
      <c r="C483" s="354"/>
      <c r="D483" s="355"/>
      <c r="E483" s="374"/>
      <c r="F483" s="374"/>
      <c r="G483" s="374"/>
      <c r="H483" s="374"/>
      <c r="I483" s="374"/>
      <c r="J483" s="374"/>
      <c r="K483" s="374"/>
      <c r="L483" s="374"/>
      <c r="M483" s="374"/>
      <c r="N483" s="374"/>
      <c r="O483" s="374"/>
      <c r="P483" s="374"/>
      <c r="Q483" s="374"/>
      <c r="R483" s="374"/>
      <c r="S483" s="374"/>
      <c r="T483" s="374"/>
      <c r="U483" s="374"/>
      <c r="V483" s="374"/>
      <c r="W483" s="374"/>
      <c r="X483" s="369"/>
      <c r="Y483" s="369"/>
      <c r="Z483" s="369"/>
      <c r="AA483" s="369"/>
      <c r="AB483" s="369"/>
      <c r="AC483" s="369"/>
      <c r="AD483" s="369"/>
      <c r="AE483" s="369"/>
      <c r="AF483" s="369"/>
      <c r="AG483" s="369"/>
      <c r="AH483" s="369"/>
      <c r="AI483" s="369"/>
      <c r="AJ483" s="369"/>
      <c r="AK483" s="369"/>
      <c r="AL483" s="369"/>
      <c r="AM483" s="369"/>
      <c r="AN483" s="369"/>
      <c r="AO483" s="369"/>
      <c r="AP483" s="369"/>
      <c r="AQ483" s="369"/>
      <c r="AR483" s="372"/>
      <c r="AS483" s="372"/>
      <c r="AT483" s="372"/>
      <c r="AU483" s="373"/>
      <c r="AV483" s="11"/>
      <c r="AW483" s="11"/>
      <c r="AX483" s="11"/>
      <c r="AY483" s="8"/>
      <c r="AZ483" s="8"/>
      <c r="BA483" s="8"/>
      <c r="BB483" s="8"/>
      <c r="BC483" s="11"/>
      <c r="BD483" s="11"/>
      <c r="BE483" s="11"/>
      <c r="BF483" s="11"/>
      <c r="BG483" s="11"/>
      <c r="BH483" s="11"/>
      <c r="BI483" s="11"/>
      <c r="BJ483" s="11"/>
      <c r="BK483" s="8"/>
      <c r="BL483" s="8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375"/>
      <c r="EQ483" s="376"/>
      <c r="ER483" s="376"/>
      <c r="ES483" s="376"/>
      <c r="ET483" s="376"/>
      <c r="EU483" s="376"/>
      <c r="EV483" s="376"/>
      <c r="EW483" s="376"/>
      <c r="EX483" s="376"/>
      <c r="EY483" s="376"/>
      <c r="EZ483" s="376"/>
      <c r="FA483" s="376"/>
      <c r="FB483" s="376"/>
      <c r="FC483" s="376"/>
      <c r="FD483" s="376"/>
      <c r="FE483" s="376"/>
      <c r="FF483" s="376"/>
      <c r="FG483" s="376"/>
      <c r="FH483" s="376"/>
      <c r="FI483" s="376"/>
      <c r="FJ483" s="376"/>
      <c r="FK483" s="376"/>
      <c r="FL483" s="376"/>
      <c r="FM483" s="376"/>
      <c r="FN483" s="376"/>
      <c r="FO483" s="376"/>
      <c r="FP483" s="376"/>
      <c r="FQ483" s="376"/>
      <c r="FR483" s="376"/>
      <c r="FS483" s="376"/>
      <c r="FT483" s="376"/>
      <c r="FU483" s="376"/>
      <c r="FV483" s="376"/>
      <c r="FW483" s="376"/>
      <c r="FX483" s="376"/>
      <c r="FY483" s="376"/>
      <c r="FZ483" s="376"/>
      <c r="GA483" s="376"/>
      <c r="GB483" s="376"/>
      <c r="GC483" s="376"/>
      <c r="GD483" s="376"/>
      <c r="GE483" s="376"/>
      <c r="GF483" s="376"/>
      <c r="GG483" s="376"/>
      <c r="GH483" s="376"/>
      <c r="GI483" s="376"/>
      <c r="GJ483" s="376"/>
      <c r="GK483" s="376"/>
      <c r="GL483" s="376"/>
      <c r="GM483" s="376"/>
      <c r="GN483" s="376"/>
      <c r="GO483" s="376"/>
      <c r="GP483" s="376"/>
      <c r="GQ483" s="376"/>
      <c r="GR483" s="376"/>
      <c r="GS483" s="376"/>
      <c r="GT483" s="376"/>
      <c r="GU483" s="376"/>
      <c r="GV483" s="376"/>
      <c r="GW483" s="376"/>
      <c r="GX483" s="376"/>
      <c r="GY483" s="376"/>
      <c r="GZ483" s="376"/>
      <c r="HA483" s="376"/>
      <c r="HB483" s="376"/>
      <c r="HC483" s="376"/>
      <c r="HD483" s="376"/>
      <c r="HE483" s="376"/>
      <c r="HF483" s="376"/>
      <c r="HG483" s="376"/>
      <c r="HH483" s="376"/>
      <c r="HI483" s="376"/>
      <c r="HJ483" s="376"/>
      <c r="HK483" s="376"/>
      <c r="HL483" s="376"/>
      <c r="HM483" s="376"/>
      <c r="HN483" s="376"/>
      <c r="HO483" s="376"/>
      <c r="HP483" s="376"/>
      <c r="HQ483" s="376"/>
      <c r="HR483" s="376"/>
      <c r="HS483" s="376"/>
      <c r="HT483" s="376"/>
      <c r="HU483" s="376"/>
      <c r="HV483" s="376"/>
      <c r="HW483" s="376"/>
      <c r="HX483" s="376"/>
      <c r="HY483" s="376"/>
      <c r="HZ483" s="376"/>
      <c r="IA483" s="376"/>
      <c r="IB483" s="376"/>
      <c r="IC483" s="376"/>
      <c r="ID483" s="376"/>
      <c r="IE483" s="376"/>
      <c r="IF483" s="376"/>
      <c r="IG483" s="376"/>
      <c r="IH483" s="376"/>
      <c r="II483" s="376"/>
      <c r="IJ483" s="376"/>
    </row>
    <row r="484" spans="1:244" s="377" customFormat="1" ht="15" customHeight="1" x14ac:dyDescent="0.4">
      <c r="A484" s="410"/>
      <c r="B484" s="371"/>
      <c r="C484" s="354"/>
      <c r="D484" s="355"/>
      <c r="E484" s="374"/>
      <c r="F484" s="374"/>
      <c r="G484" s="374"/>
      <c r="H484" s="374"/>
      <c r="I484" s="374"/>
      <c r="J484" s="374"/>
      <c r="K484" s="374"/>
      <c r="L484" s="374"/>
      <c r="M484" s="374"/>
      <c r="N484" s="374"/>
      <c r="O484" s="374"/>
      <c r="P484" s="374"/>
      <c r="Q484" s="374"/>
      <c r="R484" s="374"/>
      <c r="S484" s="374"/>
      <c r="T484" s="374"/>
      <c r="U484" s="374"/>
      <c r="V484" s="374"/>
      <c r="W484" s="374"/>
      <c r="X484" s="369"/>
      <c r="Y484" s="369"/>
      <c r="Z484" s="369"/>
      <c r="AA484" s="369"/>
      <c r="AB484" s="369"/>
      <c r="AC484" s="369"/>
      <c r="AD484" s="369"/>
      <c r="AE484" s="369"/>
      <c r="AF484" s="369"/>
      <c r="AG484" s="369"/>
      <c r="AH484" s="369"/>
      <c r="AI484" s="369"/>
      <c r="AJ484" s="369"/>
      <c r="AK484" s="369"/>
      <c r="AL484" s="369"/>
      <c r="AM484" s="369"/>
      <c r="AN484" s="369"/>
      <c r="AO484" s="369"/>
      <c r="AP484" s="369"/>
      <c r="AQ484" s="369"/>
      <c r="AR484" s="372"/>
      <c r="AS484" s="372"/>
      <c r="AT484" s="372"/>
      <c r="AU484" s="373"/>
      <c r="AV484" s="11"/>
      <c r="AW484" s="11"/>
      <c r="AX484" s="11"/>
      <c r="AY484" s="8"/>
      <c r="AZ484" s="8"/>
      <c r="BA484" s="8"/>
      <c r="BB484" s="8"/>
      <c r="BC484" s="11"/>
      <c r="BD484" s="11"/>
      <c r="BE484" s="11"/>
      <c r="BF484" s="11"/>
      <c r="BG484" s="11"/>
      <c r="BH484" s="11"/>
      <c r="BI484" s="11"/>
      <c r="BJ484" s="11"/>
      <c r="BK484" s="8"/>
      <c r="BL484" s="8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375"/>
      <c r="EQ484" s="376"/>
      <c r="ER484" s="376"/>
      <c r="ES484" s="376"/>
      <c r="ET484" s="376"/>
      <c r="EU484" s="376"/>
      <c r="EV484" s="376"/>
      <c r="EW484" s="376"/>
      <c r="EX484" s="376"/>
      <c r="EY484" s="376"/>
      <c r="EZ484" s="376"/>
      <c r="FA484" s="376"/>
      <c r="FB484" s="376"/>
      <c r="FC484" s="376"/>
      <c r="FD484" s="376"/>
      <c r="FE484" s="376"/>
      <c r="FF484" s="376"/>
      <c r="FG484" s="376"/>
      <c r="FH484" s="376"/>
      <c r="FI484" s="376"/>
      <c r="FJ484" s="376"/>
      <c r="FK484" s="376"/>
      <c r="FL484" s="376"/>
      <c r="FM484" s="376"/>
      <c r="FN484" s="376"/>
      <c r="FO484" s="376"/>
      <c r="FP484" s="376"/>
      <c r="FQ484" s="376"/>
      <c r="FR484" s="376"/>
      <c r="FS484" s="376"/>
      <c r="FT484" s="376"/>
      <c r="FU484" s="376"/>
      <c r="FV484" s="376"/>
      <c r="FW484" s="376"/>
      <c r="FX484" s="376"/>
      <c r="FY484" s="376"/>
      <c r="FZ484" s="376"/>
      <c r="GA484" s="376"/>
      <c r="GB484" s="376"/>
      <c r="GC484" s="376"/>
      <c r="GD484" s="376"/>
      <c r="GE484" s="376"/>
      <c r="GF484" s="376"/>
      <c r="GG484" s="376"/>
      <c r="GH484" s="376"/>
      <c r="GI484" s="376"/>
      <c r="GJ484" s="376"/>
      <c r="GK484" s="376"/>
      <c r="GL484" s="376"/>
      <c r="GM484" s="376"/>
      <c r="GN484" s="376"/>
      <c r="GO484" s="376"/>
      <c r="GP484" s="376"/>
      <c r="GQ484" s="376"/>
      <c r="GR484" s="376"/>
      <c r="GS484" s="376"/>
      <c r="GT484" s="376"/>
      <c r="GU484" s="376"/>
      <c r="GV484" s="376"/>
      <c r="GW484" s="376"/>
      <c r="GX484" s="376"/>
      <c r="GY484" s="376"/>
      <c r="GZ484" s="376"/>
      <c r="HA484" s="376"/>
      <c r="HB484" s="376"/>
      <c r="HC484" s="376"/>
      <c r="HD484" s="376"/>
      <c r="HE484" s="376"/>
      <c r="HF484" s="376"/>
      <c r="HG484" s="376"/>
      <c r="HH484" s="376"/>
      <c r="HI484" s="376"/>
      <c r="HJ484" s="376"/>
      <c r="HK484" s="376"/>
      <c r="HL484" s="376"/>
      <c r="HM484" s="376"/>
      <c r="HN484" s="376"/>
      <c r="HO484" s="376"/>
      <c r="HP484" s="376"/>
      <c r="HQ484" s="376"/>
      <c r="HR484" s="376"/>
      <c r="HS484" s="376"/>
      <c r="HT484" s="376"/>
      <c r="HU484" s="376"/>
      <c r="HV484" s="376"/>
      <c r="HW484" s="376"/>
      <c r="HX484" s="376"/>
      <c r="HY484" s="376"/>
      <c r="HZ484" s="376"/>
      <c r="IA484" s="376"/>
      <c r="IB484" s="376"/>
      <c r="IC484" s="376"/>
      <c r="ID484" s="376"/>
      <c r="IE484" s="376"/>
      <c r="IF484" s="376"/>
      <c r="IG484" s="376"/>
      <c r="IH484" s="376"/>
      <c r="II484" s="376"/>
      <c r="IJ484" s="376"/>
    </row>
    <row r="485" spans="1:244" s="377" customFormat="1" ht="15" customHeight="1" x14ac:dyDescent="0.4">
      <c r="A485" s="410"/>
      <c r="B485" s="371"/>
      <c r="C485" s="354"/>
      <c r="D485" s="355"/>
      <c r="E485" s="374"/>
      <c r="F485" s="374"/>
      <c r="G485" s="374"/>
      <c r="H485" s="374"/>
      <c r="I485" s="374"/>
      <c r="J485" s="374"/>
      <c r="K485" s="374"/>
      <c r="L485" s="374"/>
      <c r="M485" s="374"/>
      <c r="N485" s="374"/>
      <c r="O485" s="374"/>
      <c r="P485" s="374"/>
      <c r="Q485" s="374"/>
      <c r="R485" s="374"/>
      <c r="S485" s="374"/>
      <c r="T485" s="374"/>
      <c r="U485" s="374"/>
      <c r="V485" s="374"/>
      <c r="W485" s="374"/>
      <c r="X485" s="369"/>
      <c r="Y485" s="369"/>
      <c r="Z485" s="369"/>
      <c r="AA485" s="369"/>
      <c r="AB485" s="369"/>
      <c r="AC485" s="369"/>
      <c r="AD485" s="369"/>
      <c r="AE485" s="369"/>
      <c r="AF485" s="369"/>
      <c r="AG485" s="369"/>
      <c r="AH485" s="369"/>
      <c r="AI485" s="369"/>
      <c r="AJ485" s="369"/>
      <c r="AK485" s="369"/>
      <c r="AL485" s="369"/>
      <c r="AM485" s="369"/>
      <c r="AN485" s="369"/>
      <c r="AO485" s="369"/>
      <c r="AP485" s="369"/>
      <c r="AQ485" s="369"/>
      <c r="AR485" s="372"/>
      <c r="AS485" s="372"/>
      <c r="AT485" s="372"/>
      <c r="AU485" s="373"/>
      <c r="AV485" s="11"/>
      <c r="AW485" s="11"/>
      <c r="AX485" s="11"/>
      <c r="AY485" s="8"/>
      <c r="AZ485" s="8"/>
      <c r="BA485" s="8"/>
      <c r="BB485" s="8"/>
      <c r="BC485" s="11"/>
      <c r="BD485" s="11"/>
      <c r="BE485" s="11"/>
      <c r="BF485" s="11"/>
      <c r="BG485" s="11"/>
      <c r="BH485" s="11"/>
      <c r="BI485" s="11"/>
      <c r="BJ485" s="11"/>
      <c r="BK485" s="8"/>
      <c r="BL485" s="8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375"/>
      <c r="EQ485" s="376"/>
      <c r="ER485" s="376"/>
      <c r="ES485" s="376"/>
      <c r="ET485" s="376"/>
      <c r="EU485" s="376"/>
      <c r="EV485" s="376"/>
      <c r="EW485" s="376"/>
      <c r="EX485" s="376"/>
      <c r="EY485" s="376"/>
      <c r="EZ485" s="376"/>
      <c r="FA485" s="376"/>
      <c r="FB485" s="376"/>
      <c r="FC485" s="376"/>
      <c r="FD485" s="376"/>
      <c r="FE485" s="376"/>
      <c r="FF485" s="376"/>
      <c r="FG485" s="376"/>
      <c r="FH485" s="376"/>
      <c r="FI485" s="376"/>
      <c r="FJ485" s="376"/>
      <c r="FK485" s="376"/>
      <c r="FL485" s="376"/>
      <c r="FM485" s="376"/>
      <c r="FN485" s="376"/>
      <c r="FO485" s="376"/>
      <c r="FP485" s="376"/>
      <c r="FQ485" s="376"/>
      <c r="FR485" s="376"/>
      <c r="FS485" s="376"/>
      <c r="FT485" s="376"/>
      <c r="FU485" s="376"/>
      <c r="FV485" s="376"/>
      <c r="FW485" s="376"/>
      <c r="FX485" s="376"/>
      <c r="FY485" s="376"/>
      <c r="FZ485" s="376"/>
      <c r="GA485" s="376"/>
      <c r="GB485" s="376"/>
      <c r="GC485" s="376"/>
      <c r="GD485" s="376"/>
      <c r="GE485" s="376"/>
      <c r="GF485" s="376"/>
      <c r="GG485" s="376"/>
      <c r="GH485" s="376"/>
      <c r="GI485" s="376"/>
      <c r="GJ485" s="376"/>
      <c r="GK485" s="376"/>
      <c r="GL485" s="376"/>
      <c r="GM485" s="376"/>
      <c r="GN485" s="376"/>
      <c r="GO485" s="376"/>
      <c r="GP485" s="376"/>
      <c r="GQ485" s="376"/>
      <c r="GR485" s="376"/>
      <c r="GS485" s="376"/>
      <c r="GT485" s="376"/>
      <c r="GU485" s="376"/>
      <c r="GV485" s="376"/>
      <c r="GW485" s="376"/>
      <c r="GX485" s="376"/>
      <c r="GY485" s="376"/>
      <c r="GZ485" s="376"/>
      <c r="HA485" s="376"/>
      <c r="HB485" s="376"/>
      <c r="HC485" s="376"/>
      <c r="HD485" s="376"/>
      <c r="HE485" s="376"/>
      <c r="HF485" s="376"/>
      <c r="HG485" s="376"/>
      <c r="HH485" s="376"/>
      <c r="HI485" s="376"/>
      <c r="HJ485" s="376"/>
      <c r="HK485" s="376"/>
      <c r="HL485" s="376"/>
      <c r="HM485" s="376"/>
      <c r="HN485" s="376"/>
      <c r="HO485" s="376"/>
      <c r="HP485" s="376"/>
      <c r="HQ485" s="376"/>
      <c r="HR485" s="376"/>
      <c r="HS485" s="376"/>
      <c r="HT485" s="376"/>
      <c r="HU485" s="376"/>
      <c r="HV485" s="376"/>
      <c r="HW485" s="376"/>
      <c r="HX485" s="376"/>
      <c r="HY485" s="376"/>
      <c r="HZ485" s="376"/>
      <c r="IA485" s="376"/>
      <c r="IB485" s="376"/>
      <c r="IC485" s="376"/>
      <c r="ID485" s="376"/>
      <c r="IE485" s="376"/>
      <c r="IF485" s="376"/>
      <c r="IG485" s="376"/>
      <c r="IH485" s="376"/>
      <c r="II485" s="376"/>
      <c r="IJ485" s="376"/>
    </row>
    <row r="486" spans="1:244" s="377" customFormat="1" ht="15" customHeight="1" x14ac:dyDescent="0.4">
      <c r="A486" s="410"/>
      <c r="B486" s="371"/>
      <c r="C486" s="354"/>
      <c r="D486" s="355"/>
      <c r="E486" s="374"/>
      <c r="F486" s="374"/>
      <c r="G486" s="374"/>
      <c r="H486" s="374"/>
      <c r="I486" s="374"/>
      <c r="J486" s="374"/>
      <c r="K486" s="374"/>
      <c r="L486" s="374"/>
      <c r="M486" s="374"/>
      <c r="N486" s="374"/>
      <c r="O486" s="374"/>
      <c r="P486" s="374"/>
      <c r="Q486" s="374"/>
      <c r="R486" s="374"/>
      <c r="S486" s="374"/>
      <c r="T486" s="374"/>
      <c r="U486" s="374"/>
      <c r="V486" s="374"/>
      <c r="W486" s="374"/>
      <c r="X486" s="369"/>
      <c r="Y486" s="369"/>
      <c r="Z486" s="369"/>
      <c r="AA486" s="369"/>
      <c r="AB486" s="369"/>
      <c r="AC486" s="369"/>
      <c r="AD486" s="369"/>
      <c r="AE486" s="369"/>
      <c r="AF486" s="369"/>
      <c r="AG486" s="369"/>
      <c r="AH486" s="369"/>
      <c r="AI486" s="369"/>
      <c r="AJ486" s="369"/>
      <c r="AK486" s="369"/>
      <c r="AL486" s="369"/>
      <c r="AM486" s="369"/>
      <c r="AN486" s="369"/>
      <c r="AO486" s="369"/>
      <c r="AP486" s="369"/>
      <c r="AQ486" s="369"/>
      <c r="AR486" s="372"/>
      <c r="AS486" s="372"/>
      <c r="AT486" s="372"/>
      <c r="AU486" s="373"/>
      <c r="AV486" s="11"/>
      <c r="AW486" s="11"/>
      <c r="AX486" s="11"/>
      <c r="AY486" s="8"/>
      <c r="AZ486" s="8"/>
      <c r="BA486" s="8"/>
      <c r="BB486" s="8"/>
      <c r="BC486" s="11"/>
      <c r="BD486" s="11"/>
      <c r="BE486" s="11"/>
      <c r="BF486" s="11"/>
      <c r="BG486" s="11"/>
      <c r="BH486" s="11"/>
      <c r="BI486" s="11"/>
      <c r="BJ486" s="11"/>
      <c r="BK486" s="8"/>
      <c r="BL486" s="8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375"/>
      <c r="EQ486" s="376"/>
      <c r="ER486" s="376"/>
      <c r="ES486" s="376"/>
      <c r="ET486" s="376"/>
      <c r="EU486" s="376"/>
      <c r="EV486" s="376"/>
      <c r="EW486" s="376"/>
      <c r="EX486" s="376"/>
      <c r="EY486" s="376"/>
      <c r="EZ486" s="376"/>
      <c r="FA486" s="376"/>
      <c r="FB486" s="376"/>
      <c r="FC486" s="376"/>
      <c r="FD486" s="376"/>
      <c r="FE486" s="376"/>
      <c r="FF486" s="376"/>
      <c r="FG486" s="376"/>
      <c r="FH486" s="376"/>
      <c r="FI486" s="376"/>
      <c r="FJ486" s="376"/>
      <c r="FK486" s="376"/>
      <c r="FL486" s="376"/>
      <c r="FM486" s="376"/>
      <c r="FN486" s="376"/>
      <c r="FO486" s="376"/>
      <c r="FP486" s="376"/>
      <c r="FQ486" s="376"/>
      <c r="FR486" s="376"/>
      <c r="FS486" s="376"/>
      <c r="FT486" s="376"/>
      <c r="FU486" s="376"/>
      <c r="FV486" s="376"/>
      <c r="FW486" s="376"/>
      <c r="FX486" s="376"/>
      <c r="FY486" s="376"/>
      <c r="FZ486" s="376"/>
      <c r="GA486" s="376"/>
      <c r="GB486" s="376"/>
      <c r="GC486" s="376"/>
      <c r="GD486" s="376"/>
      <c r="GE486" s="376"/>
      <c r="GF486" s="376"/>
      <c r="GG486" s="376"/>
      <c r="GH486" s="376"/>
      <c r="GI486" s="376"/>
      <c r="GJ486" s="376"/>
      <c r="GK486" s="376"/>
      <c r="GL486" s="376"/>
      <c r="GM486" s="376"/>
      <c r="GN486" s="376"/>
      <c r="GO486" s="376"/>
      <c r="GP486" s="376"/>
      <c r="GQ486" s="376"/>
      <c r="GR486" s="376"/>
      <c r="GS486" s="376"/>
      <c r="GT486" s="376"/>
      <c r="GU486" s="376"/>
      <c r="GV486" s="376"/>
      <c r="GW486" s="376"/>
      <c r="GX486" s="376"/>
      <c r="GY486" s="376"/>
      <c r="GZ486" s="376"/>
      <c r="HA486" s="376"/>
      <c r="HB486" s="376"/>
      <c r="HC486" s="376"/>
      <c r="HD486" s="376"/>
      <c r="HE486" s="376"/>
      <c r="HF486" s="376"/>
      <c r="HG486" s="376"/>
      <c r="HH486" s="376"/>
      <c r="HI486" s="376"/>
      <c r="HJ486" s="376"/>
      <c r="HK486" s="376"/>
      <c r="HL486" s="376"/>
      <c r="HM486" s="376"/>
      <c r="HN486" s="376"/>
      <c r="HO486" s="376"/>
      <c r="HP486" s="376"/>
      <c r="HQ486" s="376"/>
      <c r="HR486" s="376"/>
      <c r="HS486" s="376"/>
      <c r="HT486" s="376"/>
      <c r="HU486" s="376"/>
      <c r="HV486" s="376"/>
      <c r="HW486" s="376"/>
      <c r="HX486" s="376"/>
      <c r="HY486" s="376"/>
      <c r="HZ486" s="376"/>
      <c r="IA486" s="376"/>
      <c r="IB486" s="376"/>
      <c r="IC486" s="376"/>
      <c r="ID486" s="376"/>
      <c r="IE486" s="376"/>
      <c r="IF486" s="376"/>
      <c r="IG486" s="376"/>
      <c r="IH486" s="376"/>
      <c r="II486" s="376"/>
      <c r="IJ486" s="376"/>
    </row>
    <row r="487" spans="1:244" s="377" customFormat="1" ht="15" customHeight="1" x14ac:dyDescent="0.4">
      <c r="A487" s="410"/>
      <c r="B487" s="371"/>
      <c r="C487" s="354"/>
      <c r="D487" s="355"/>
      <c r="E487" s="374"/>
      <c r="F487" s="374"/>
      <c r="G487" s="374"/>
      <c r="H487" s="374"/>
      <c r="I487" s="374"/>
      <c r="J487" s="374"/>
      <c r="K487" s="374"/>
      <c r="L487" s="374"/>
      <c r="M487" s="374"/>
      <c r="N487" s="374"/>
      <c r="O487" s="374"/>
      <c r="P487" s="374"/>
      <c r="Q487" s="374"/>
      <c r="R487" s="374"/>
      <c r="S487" s="374"/>
      <c r="T487" s="374"/>
      <c r="U487" s="374"/>
      <c r="V487" s="374"/>
      <c r="W487" s="374"/>
      <c r="X487" s="369"/>
      <c r="Y487" s="369"/>
      <c r="Z487" s="369"/>
      <c r="AA487" s="369"/>
      <c r="AB487" s="369"/>
      <c r="AC487" s="369"/>
      <c r="AD487" s="369"/>
      <c r="AE487" s="369"/>
      <c r="AF487" s="369"/>
      <c r="AG487" s="369"/>
      <c r="AH487" s="369"/>
      <c r="AI487" s="369"/>
      <c r="AJ487" s="369"/>
      <c r="AK487" s="369"/>
      <c r="AL487" s="369"/>
      <c r="AM487" s="369"/>
      <c r="AN487" s="369"/>
      <c r="AO487" s="369"/>
      <c r="AP487" s="369"/>
      <c r="AQ487" s="369"/>
      <c r="AR487" s="372"/>
      <c r="AS487" s="372"/>
      <c r="AT487" s="372"/>
      <c r="AU487" s="373"/>
      <c r="AV487" s="11"/>
      <c r="AW487" s="11"/>
      <c r="AX487" s="11"/>
      <c r="AY487" s="8"/>
      <c r="AZ487" s="8"/>
      <c r="BA487" s="8"/>
      <c r="BB487" s="8"/>
      <c r="BC487" s="11"/>
      <c r="BD487" s="11"/>
      <c r="BE487" s="11"/>
      <c r="BF487" s="11"/>
      <c r="BG487" s="11"/>
      <c r="BH487" s="11"/>
      <c r="BI487" s="11"/>
      <c r="BJ487" s="11"/>
      <c r="BK487" s="8"/>
      <c r="BL487" s="8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375"/>
      <c r="EQ487" s="376"/>
      <c r="ER487" s="376"/>
      <c r="ES487" s="376"/>
      <c r="ET487" s="376"/>
      <c r="EU487" s="376"/>
      <c r="EV487" s="376"/>
      <c r="EW487" s="376"/>
      <c r="EX487" s="376"/>
      <c r="EY487" s="376"/>
      <c r="EZ487" s="376"/>
      <c r="FA487" s="376"/>
      <c r="FB487" s="376"/>
      <c r="FC487" s="376"/>
      <c r="FD487" s="376"/>
      <c r="FE487" s="376"/>
      <c r="FF487" s="376"/>
      <c r="FG487" s="376"/>
      <c r="FH487" s="376"/>
      <c r="FI487" s="376"/>
      <c r="FJ487" s="376"/>
      <c r="FK487" s="376"/>
      <c r="FL487" s="376"/>
      <c r="FM487" s="376"/>
      <c r="FN487" s="376"/>
      <c r="FO487" s="376"/>
      <c r="FP487" s="376"/>
      <c r="FQ487" s="376"/>
      <c r="FR487" s="376"/>
      <c r="FS487" s="376"/>
      <c r="FT487" s="376"/>
      <c r="FU487" s="376"/>
      <c r="FV487" s="376"/>
      <c r="FW487" s="376"/>
      <c r="FX487" s="376"/>
      <c r="FY487" s="376"/>
      <c r="FZ487" s="376"/>
      <c r="GA487" s="376"/>
      <c r="GB487" s="376"/>
      <c r="GC487" s="376"/>
      <c r="GD487" s="376"/>
      <c r="GE487" s="376"/>
      <c r="GF487" s="376"/>
      <c r="GG487" s="376"/>
      <c r="GH487" s="376"/>
      <c r="GI487" s="376"/>
      <c r="GJ487" s="376"/>
      <c r="GK487" s="376"/>
      <c r="GL487" s="376"/>
      <c r="GM487" s="376"/>
      <c r="GN487" s="376"/>
      <c r="GO487" s="376"/>
      <c r="GP487" s="376"/>
      <c r="GQ487" s="376"/>
      <c r="GR487" s="376"/>
      <c r="GS487" s="376"/>
      <c r="GT487" s="376"/>
      <c r="GU487" s="376"/>
      <c r="GV487" s="376"/>
      <c r="GW487" s="376"/>
      <c r="GX487" s="376"/>
      <c r="GY487" s="376"/>
      <c r="GZ487" s="376"/>
      <c r="HA487" s="376"/>
      <c r="HB487" s="376"/>
      <c r="HC487" s="376"/>
      <c r="HD487" s="376"/>
      <c r="HE487" s="376"/>
      <c r="HF487" s="376"/>
      <c r="HG487" s="376"/>
      <c r="HH487" s="376"/>
      <c r="HI487" s="376"/>
      <c r="HJ487" s="376"/>
      <c r="HK487" s="376"/>
      <c r="HL487" s="376"/>
      <c r="HM487" s="376"/>
      <c r="HN487" s="376"/>
      <c r="HO487" s="376"/>
      <c r="HP487" s="376"/>
      <c r="HQ487" s="376"/>
      <c r="HR487" s="376"/>
      <c r="HS487" s="376"/>
      <c r="HT487" s="376"/>
      <c r="HU487" s="376"/>
      <c r="HV487" s="376"/>
      <c r="HW487" s="376"/>
      <c r="HX487" s="376"/>
      <c r="HY487" s="376"/>
      <c r="HZ487" s="376"/>
      <c r="IA487" s="376"/>
      <c r="IB487" s="376"/>
      <c r="IC487" s="376"/>
      <c r="ID487" s="376"/>
      <c r="IE487" s="376"/>
      <c r="IF487" s="376"/>
      <c r="IG487" s="376"/>
      <c r="IH487" s="376"/>
      <c r="II487" s="376"/>
      <c r="IJ487" s="376"/>
    </row>
    <row r="488" spans="1:244" s="377" customFormat="1" ht="15" customHeight="1" x14ac:dyDescent="0.4">
      <c r="A488" s="410"/>
      <c r="B488" s="371"/>
      <c r="C488" s="354"/>
      <c r="D488" s="355"/>
      <c r="E488" s="374"/>
      <c r="F488" s="374"/>
      <c r="G488" s="374"/>
      <c r="H488" s="374"/>
      <c r="I488" s="374"/>
      <c r="J488" s="374"/>
      <c r="K488" s="374"/>
      <c r="L488" s="374"/>
      <c r="M488" s="374"/>
      <c r="N488" s="374"/>
      <c r="O488" s="374"/>
      <c r="P488" s="374"/>
      <c r="Q488" s="374"/>
      <c r="R488" s="374"/>
      <c r="S488" s="374"/>
      <c r="T488" s="374"/>
      <c r="U488" s="374"/>
      <c r="V488" s="374"/>
      <c r="W488" s="374"/>
      <c r="X488" s="369"/>
      <c r="Y488" s="369"/>
      <c r="Z488" s="369"/>
      <c r="AA488" s="369"/>
      <c r="AB488" s="369"/>
      <c r="AC488" s="369"/>
      <c r="AD488" s="369"/>
      <c r="AE488" s="369"/>
      <c r="AF488" s="369"/>
      <c r="AG488" s="369"/>
      <c r="AH488" s="369"/>
      <c r="AI488" s="369"/>
      <c r="AJ488" s="369"/>
      <c r="AK488" s="369"/>
      <c r="AL488" s="369"/>
      <c r="AM488" s="369"/>
      <c r="AN488" s="369"/>
      <c r="AO488" s="369"/>
      <c r="AP488" s="369"/>
      <c r="AQ488" s="369"/>
      <c r="AR488" s="372"/>
      <c r="AS488" s="372"/>
      <c r="AT488" s="372"/>
      <c r="AU488" s="373"/>
      <c r="AV488" s="11"/>
      <c r="AW488" s="11"/>
      <c r="AX488" s="11"/>
      <c r="AY488" s="8"/>
      <c r="AZ488" s="8"/>
      <c r="BA488" s="8"/>
      <c r="BB488" s="8"/>
      <c r="BC488" s="11"/>
      <c r="BD488" s="11"/>
      <c r="BE488" s="11"/>
      <c r="BF488" s="11"/>
      <c r="BG488" s="11"/>
      <c r="BH488" s="11"/>
      <c r="BI488" s="11"/>
      <c r="BJ488" s="11"/>
      <c r="BK488" s="8"/>
      <c r="BL488" s="8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375"/>
      <c r="EQ488" s="376"/>
      <c r="ER488" s="376"/>
      <c r="ES488" s="376"/>
      <c r="ET488" s="376"/>
      <c r="EU488" s="376"/>
      <c r="EV488" s="376"/>
      <c r="EW488" s="376"/>
      <c r="EX488" s="376"/>
      <c r="EY488" s="376"/>
      <c r="EZ488" s="376"/>
      <c r="FA488" s="376"/>
      <c r="FB488" s="376"/>
      <c r="FC488" s="376"/>
      <c r="FD488" s="376"/>
      <c r="FE488" s="376"/>
      <c r="FF488" s="376"/>
      <c r="FG488" s="376"/>
      <c r="FH488" s="376"/>
      <c r="FI488" s="376"/>
      <c r="FJ488" s="376"/>
      <c r="FK488" s="376"/>
      <c r="FL488" s="376"/>
      <c r="FM488" s="376"/>
      <c r="FN488" s="376"/>
      <c r="FO488" s="376"/>
      <c r="FP488" s="376"/>
      <c r="FQ488" s="376"/>
      <c r="FR488" s="376"/>
      <c r="FS488" s="376"/>
      <c r="FT488" s="376"/>
      <c r="FU488" s="376"/>
      <c r="FV488" s="376"/>
      <c r="FW488" s="376"/>
      <c r="FX488" s="376"/>
      <c r="FY488" s="376"/>
      <c r="FZ488" s="376"/>
      <c r="GA488" s="376"/>
      <c r="GB488" s="376"/>
      <c r="GC488" s="376"/>
      <c r="GD488" s="376"/>
      <c r="GE488" s="376"/>
      <c r="GF488" s="376"/>
      <c r="GG488" s="376"/>
      <c r="GH488" s="376"/>
      <c r="GI488" s="376"/>
      <c r="GJ488" s="376"/>
      <c r="GK488" s="376"/>
      <c r="GL488" s="376"/>
      <c r="GM488" s="376"/>
      <c r="GN488" s="376"/>
      <c r="GO488" s="376"/>
      <c r="GP488" s="376"/>
      <c r="GQ488" s="376"/>
      <c r="GR488" s="376"/>
      <c r="GS488" s="376"/>
      <c r="GT488" s="376"/>
      <c r="GU488" s="376"/>
      <c r="GV488" s="376"/>
      <c r="GW488" s="376"/>
      <c r="GX488" s="376"/>
      <c r="GY488" s="376"/>
      <c r="GZ488" s="376"/>
      <c r="HA488" s="376"/>
      <c r="HB488" s="376"/>
      <c r="HC488" s="376"/>
      <c r="HD488" s="376"/>
      <c r="HE488" s="376"/>
      <c r="HF488" s="376"/>
      <c r="HG488" s="376"/>
      <c r="HH488" s="376"/>
      <c r="HI488" s="376"/>
      <c r="HJ488" s="376"/>
      <c r="HK488" s="376"/>
      <c r="HL488" s="376"/>
      <c r="HM488" s="376"/>
      <c r="HN488" s="376"/>
      <c r="HO488" s="376"/>
      <c r="HP488" s="376"/>
      <c r="HQ488" s="376"/>
      <c r="HR488" s="376"/>
      <c r="HS488" s="376"/>
      <c r="HT488" s="376"/>
      <c r="HU488" s="376"/>
      <c r="HV488" s="376"/>
      <c r="HW488" s="376"/>
      <c r="HX488" s="376"/>
      <c r="HY488" s="376"/>
      <c r="HZ488" s="376"/>
      <c r="IA488" s="376"/>
      <c r="IB488" s="376"/>
      <c r="IC488" s="376"/>
      <c r="ID488" s="376"/>
      <c r="IE488" s="376"/>
      <c r="IF488" s="376"/>
      <c r="IG488" s="376"/>
      <c r="IH488" s="376"/>
      <c r="II488" s="376"/>
      <c r="IJ488" s="376"/>
    </row>
    <row r="489" spans="1:244" s="377" customFormat="1" ht="15" customHeight="1" x14ac:dyDescent="0.4">
      <c r="A489" s="410"/>
      <c r="B489" s="371"/>
      <c r="C489" s="354"/>
      <c r="D489" s="355"/>
      <c r="E489" s="374"/>
      <c r="F489" s="374"/>
      <c r="G489" s="374"/>
      <c r="H489" s="374"/>
      <c r="I489" s="374"/>
      <c r="J489" s="374"/>
      <c r="K489" s="374"/>
      <c r="L489" s="374"/>
      <c r="M489" s="374"/>
      <c r="N489" s="374"/>
      <c r="O489" s="374"/>
      <c r="P489" s="374"/>
      <c r="Q489" s="374"/>
      <c r="R489" s="374"/>
      <c r="S489" s="374"/>
      <c r="T489" s="374"/>
      <c r="U489" s="374"/>
      <c r="V489" s="374"/>
      <c r="W489" s="374"/>
      <c r="X489" s="369"/>
      <c r="Y489" s="369"/>
      <c r="Z489" s="369"/>
      <c r="AA489" s="369"/>
      <c r="AB489" s="369"/>
      <c r="AC489" s="369"/>
      <c r="AD489" s="369"/>
      <c r="AE489" s="369"/>
      <c r="AF489" s="369"/>
      <c r="AG489" s="369"/>
      <c r="AH489" s="369"/>
      <c r="AI489" s="369"/>
      <c r="AJ489" s="369"/>
      <c r="AK489" s="369"/>
      <c r="AL489" s="369"/>
      <c r="AM489" s="369"/>
      <c r="AN489" s="369"/>
      <c r="AO489" s="369"/>
      <c r="AP489" s="369"/>
      <c r="AQ489" s="369"/>
      <c r="AR489" s="372"/>
      <c r="AS489" s="372"/>
      <c r="AT489" s="372"/>
      <c r="AU489" s="373"/>
      <c r="AV489" s="11"/>
      <c r="AW489" s="11"/>
      <c r="AX489" s="11"/>
      <c r="AY489" s="8"/>
      <c r="AZ489" s="8"/>
      <c r="BA489" s="8"/>
      <c r="BB489" s="8"/>
      <c r="BC489" s="11"/>
      <c r="BD489" s="11"/>
      <c r="BE489" s="11"/>
      <c r="BF489" s="11"/>
      <c r="BG489" s="11"/>
      <c r="BH489" s="11"/>
      <c r="BI489" s="11"/>
      <c r="BJ489" s="11"/>
      <c r="BK489" s="8"/>
      <c r="BL489" s="8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375"/>
      <c r="EQ489" s="376"/>
      <c r="ER489" s="376"/>
      <c r="ES489" s="376"/>
      <c r="ET489" s="376"/>
      <c r="EU489" s="376"/>
      <c r="EV489" s="376"/>
      <c r="EW489" s="376"/>
      <c r="EX489" s="376"/>
      <c r="EY489" s="376"/>
      <c r="EZ489" s="376"/>
      <c r="FA489" s="376"/>
      <c r="FB489" s="376"/>
      <c r="FC489" s="376"/>
      <c r="FD489" s="376"/>
      <c r="FE489" s="376"/>
      <c r="FF489" s="376"/>
      <c r="FG489" s="376"/>
      <c r="FH489" s="376"/>
      <c r="FI489" s="376"/>
      <c r="FJ489" s="376"/>
      <c r="FK489" s="376"/>
      <c r="FL489" s="376"/>
      <c r="FM489" s="376"/>
      <c r="FN489" s="376"/>
      <c r="FO489" s="376"/>
      <c r="FP489" s="376"/>
      <c r="FQ489" s="376"/>
      <c r="FR489" s="376"/>
      <c r="FS489" s="376"/>
      <c r="FT489" s="376"/>
      <c r="FU489" s="376"/>
      <c r="FV489" s="376"/>
      <c r="FW489" s="376"/>
      <c r="FX489" s="376"/>
      <c r="FY489" s="376"/>
      <c r="FZ489" s="376"/>
      <c r="GA489" s="376"/>
      <c r="GB489" s="376"/>
      <c r="GC489" s="376"/>
      <c r="GD489" s="376"/>
      <c r="GE489" s="376"/>
      <c r="GF489" s="376"/>
      <c r="GG489" s="376"/>
      <c r="GH489" s="376"/>
      <c r="GI489" s="376"/>
      <c r="GJ489" s="376"/>
      <c r="GK489" s="376"/>
      <c r="GL489" s="376"/>
      <c r="GM489" s="376"/>
      <c r="GN489" s="376"/>
      <c r="GO489" s="376"/>
      <c r="GP489" s="376"/>
      <c r="GQ489" s="376"/>
      <c r="GR489" s="376"/>
      <c r="GS489" s="376"/>
      <c r="GT489" s="376"/>
      <c r="GU489" s="376"/>
      <c r="GV489" s="376"/>
      <c r="GW489" s="376"/>
      <c r="GX489" s="376"/>
      <c r="GY489" s="376"/>
      <c r="GZ489" s="376"/>
      <c r="HA489" s="376"/>
      <c r="HB489" s="376"/>
      <c r="HC489" s="376"/>
      <c r="HD489" s="376"/>
      <c r="HE489" s="376"/>
      <c r="HF489" s="376"/>
      <c r="HG489" s="376"/>
      <c r="HH489" s="376"/>
      <c r="HI489" s="376"/>
      <c r="HJ489" s="376"/>
      <c r="HK489" s="376"/>
      <c r="HL489" s="376"/>
      <c r="HM489" s="376"/>
      <c r="HN489" s="376"/>
      <c r="HO489" s="376"/>
      <c r="HP489" s="376"/>
      <c r="HQ489" s="376"/>
      <c r="HR489" s="376"/>
      <c r="HS489" s="376"/>
      <c r="HT489" s="376"/>
      <c r="HU489" s="376"/>
      <c r="HV489" s="376"/>
      <c r="HW489" s="376"/>
      <c r="HX489" s="376"/>
      <c r="HY489" s="376"/>
      <c r="HZ489" s="376"/>
      <c r="IA489" s="376"/>
      <c r="IB489" s="376"/>
      <c r="IC489" s="376"/>
      <c r="ID489" s="376"/>
      <c r="IE489" s="376"/>
      <c r="IF489" s="376"/>
      <c r="IG489" s="376"/>
      <c r="IH489" s="376"/>
      <c r="II489" s="376"/>
      <c r="IJ489" s="376"/>
    </row>
    <row r="490" spans="1:244" s="377" customFormat="1" ht="15" customHeight="1" x14ac:dyDescent="0.4">
      <c r="A490" s="410"/>
      <c r="B490" s="371"/>
      <c r="C490" s="354"/>
      <c r="D490" s="355"/>
      <c r="E490" s="374"/>
      <c r="F490" s="374"/>
      <c r="G490" s="374"/>
      <c r="H490" s="374"/>
      <c r="I490" s="374"/>
      <c r="J490" s="374"/>
      <c r="K490" s="374"/>
      <c r="L490" s="374"/>
      <c r="M490" s="374"/>
      <c r="N490" s="374"/>
      <c r="O490" s="374"/>
      <c r="P490" s="374"/>
      <c r="Q490" s="374"/>
      <c r="R490" s="374"/>
      <c r="S490" s="374"/>
      <c r="T490" s="374"/>
      <c r="U490" s="374"/>
      <c r="V490" s="374"/>
      <c r="W490" s="374"/>
      <c r="X490" s="369"/>
      <c r="Y490" s="369"/>
      <c r="Z490" s="369"/>
      <c r="AA490" s="369"/>
      <c r="AB490" s="369"/>
      <c r="AC490" s="369"/>
      <c r="AD490" s="369"/>
      <c r="AE490" s="369"/>
      <c r="AF490" s="369"/>
      <c r="AG490" s="369"/>
      <c r="AH490" s="369"/>
      <c r="AI490" s="369"/>
      <c r="AJ490" s="369"/>
      <c r="AK490" s="369"/>
      <c r="AL490" s="369"/>
      <c r="AM490" s="369"/>
      <c r="AN490" s="369"/>
      <c r="AO490" s="369"/>
      <c r="AP490" s="369"/>
      <c r="AQ490" s="369"/>
      <c r="AR490" s="372"/>
      <c r="AS490" s="372"/>
      <c r="AT490" s="372"/>
      <c r="AU490" s="373"/>
      <c r="AV490" s="11"/>
      <c r="AW490" s="11"/>
      <c r="AX490" s="11"/>
      <c r="AY490" s="8"/>
      <c r="AZ490" s="8"/>
      <c r="BA490" s="8"/>
      <c r="BB490" s="8"/>
      <c r="BC490" s="11"/>
      <c r="BD490" s="11"/>
      <c r="BE490" s="11"/>
      <c r="BF490" s="11"/>
      <c r="BG490" s="11"/>
      <c r="BH490" s="11"/>
      <c r="BI490" s="11"/>
      <c r="BJ490" s="11"/>
      <c r="BK490" s="8"/>
      <c r="BL490" s="8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375"/>
      <c r="EQ490" s="376"/>
      <c r="ER490" s="376"/>
      <c r="ES490" s="376"/>
      <c r="ET490" s="376"/>
      <c r="EU490" s="376"/>
      <c r="EV490" s="376"/>
      <c r="EW490" s="376"/>
      <c r="EX490" s="376"/>
      <c r="EY490" s="376"/>
      <c r="EZ490" s="376"/>
      <c r="FA490" s="376"/>
      <c r="FB490" s="376"/>
      <c r="FC490" s="376"/>
      <c r="FD490" s="376"/>
      <c r="FE490" s="376"/>
      <c r="FF490" s="376"/>
      <c r="FG490" s="376"/>
      <c r="FH490" s="376"/>
      <c r="FI490" s="376"/>
      <c r="FJ490" s="376"/>
      <c r="FK490" s="376"/>
      <c r="FL490" s="376"/>
      <c r="FM490" s="376"/>
      <c r="FN490" s="376"/>
      <c r="FO490" s="376"/>
      <c r="FP490" s="376"/>
      <c r="FQ490" s="376"/>
      <c r="FR490" s="376"/>
      <c r="FS490" s="376"/>
      <c r="FT490" s="376"/>
      <c r="FU490" s="376"/>
      <c r="FV490" s="376"/>
      <c r="FW490" s="376"/>
      <c r="FX490" s="376"/>
      <c r="FY490" s="376"/>
      <c r="FZ490" s="376"/>
      <c r="GA490" s="376"/>
      <c r="GB490" s="376"/>
      <c r="GC490" s="376"/>
      <c r="GD490" s="376"/>
      <c r="GE490" s="376"/>
      <c r="GF490" s="376"/>
      <c r="GG490" s="376"/>
      <c r="GH490" s="376"/>
      <c r="GI490" s="376"/>
      <c r="GJ490" s="376"/>
      <c r="GK490" s="376"/>
      <c r="GL490" s="376"/>
      <c r="GM490" s="376"/>
      <c r="GN490" s="376"/>
      <c r="GO490" s="376"/>
      <c r="GP490" s="376"/>
      <c r="GQ490" s="376"/>
      <c r="GR490" s="376"/>
      <c r="GS490" s="376"/>
      <c r="GT490" s="376"/>
      <c r="GU490" s="376"/>
      <c r="GV490" s="376"/>
      <c r="GW490" s="376"/>
      <c r="GX490" s="376"/>
      <c r="GY490" s="376"/>
      <c r="GZ490" s="376"/>
      <c r="HA490" s="376"/>
      <c r="HB490" s="376"/>
      <c r="HC490" s="376"/>
      <c r="HD490" s="376"/>
      <c r="HE490" s="376"/>
      <c r="HF490" s="376"/>
      <c r="HG490" s="376"/>
      <c r="HH490" s="376"/>
      <c r="HI490" s="376"/>
      <c r="HJ490" s="376"/>
      <c r="HK490" s="376"/>
      <c r="HL490" s="376"/>
      <c r="HM490" s="376"/>
      <c r="HN490" s="376"/>
      <c r="HO490" s="376"/>
      <c r="HP490" s="376"/>
      <c r="HQ490" s="376"/>
      <c r="HR490" s="376"/>
      <c r="HS490" s="376"/>
      <c r="HT490" s="376"/>
      <c r="HU490" s="376"/>
      <c r="HV490" s="376"/>
      <c r="HW490" s="376"/>
      <c r="HX490" s="376"/>
      <c r="HY490" s="376"/>
      <c r="HZ490" s="376"/>
      <c r="IA490" s="376"/>
      <c r="IB490" s="376"/>
      <c r="IC490" s="376"/>
      <c r="ID490" s="376"/>
      <c r="IE490" s="376"/>
      <c r="IF490" s="376"/>
      <c r="IG490" s="376"/>
      <c r="IH490" s="376"/>
      <c r="II490" s="376"/>
      <c r="IJ490" s="376"/>
    </row>
    <row r="491" spans="1:244" s="377" customFormat="1" ht="15" customHeight="1" x14ac:dyDescent="0.4">
      <c r="A491" s="410"/>
      <c r="B491" s="371"/>
      <c r="C491" s="354"/>
      <c r="D491" s="355"/>
      <c r="E491" s="374"/>
      <c r="F491" s="374"/>
      <c r="G491" s="374"/>
      <c r="H491" s="374"/>
      <c r="I491" s="374"/>
      <c r="J491" s="374"/>
      <c r="K491" s="374"/>
      <c r="L491" s="374"/>
      <c r="M491" s="374"/>
      <c r="N491" s="374"/>
      <c r="O491" s="374"/>
      <c r="P491" s="374"/>
      <c r="Q491" s="374"/>
      <c r="R491" s="374"/>
      <c r="S491" s="374"/>
      <c r="T491" s="374"/>
      <c r="U491" s="374"/>
      <c r="V491" s="374"/>
      <c r="W491" s="374"/>
      <c r="X491" s="369"/>
      <c r="Y491" s="369"/>
      <c r="Z491" s="369"/>
      <c r="AA491" s="369"/>
      <c r="AB491" s="369"/>
      <c r="AC491" s="369"/>
      <c r="AD491" s="369"/>
      <c r="AE491" s="369"/>
      <c r="AF491" s="369"/>
      <c r="AG491" s="369"/>
      <c r="AH491" s="369"/>
      <c r="AI491" s="369"/>
      <c r="AJ491" s="369"/>
      <c r="AK491" s="369"/>
      <c r="AL491" s="369"/>
      <c r="AM491" s="369"/>
      <c r="AN491" s="369"/>
      <c r="AO491" s="369"/>
      <c r="AP491" s="369"/>
      <c r="AQ491" s="369"/>
      <c r="AR491" s="372"/>
      <c r="AS491" s="372"/>
      <c r="AT491" s="372"/>
      <c r="AU491" s="373"/>
      <c r="AV491" s="11"/>
      <c r="AW491" s="11"/>
      <c r="AX491" s="11"/>
      <c r="AY491" s="8"/>
      <c r="AZ491" s="8"/>
      <c r="BA491" s="8"/>
      <c r="BB491" s="8"/>
      <c r="BC491" s="11"/>
      <c r="BD491" s="11"/>
      <c r="BE491" s="11"/>
      <c r="BF491" s="11"/>
      <c r="BG491" s="11"/>
      <c r="BH491" s="11"/>
      <c r="BI491" s="11"/>
      <c r="BJ491" s="11"/>
      <c r="BK491" s="8"/>
      <c r="BL491" s="8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375"/>
      <c r="EQ491" s="376"/>
      <c r="ER491" s="376"/>
      <c r="ES491" s="376"/>
      <c r="ET491" s="376"/>
      <c r="EU491" s="376"/>
      <c r="EV491" s="376"/>
      <c r="EW491" s="376"/>
      <c r="EX491" s="376"/>
      <c r="EY491" s="376"/>
      <c r="EZ491" s="376"/>
      <c r="FA491" s="376"/>
      <c r="FB491" s="376"/>
      <c r="FC491" s="376"/>
      <c r="FD491" s="376"/>
      <c r="FE491" s="376"/>
      <c r="FF491" s="376"/>
      <c r="FG491" s="376"/>
      <c r="FH491" s="376"/>
      <c r="FI491" s="376"/>
      <c r="FJ491" s="376"/>
      <c r="FK491" s="376"/>
      <c r="FL491" s="376"/>
      <c r="FM491" s="376"/>
      <c r="FN491" s="376"/>
      <c r="FO491" s="376"/>
      <c r="FP491" s="376"/>
      <c r="FQ491" s="376"/>
      <c r="FR491" s="376"/>
      <c r="FS491" s="376"/>
      <c r="FT491" s="376"/>
      <c r="FU491" s="376"/>
      <c r="FV491" s="376"/>
      <c r="FW491" s="376"/>
      <c r="FX491" s="376"/>
      <c r="FY491" s="376"/>
      <c r="FZ491" s="376"/>
      <c r="GA491" s="376"/>
      <c r="GB491" s="376"/>
      <c r="GC491" s="376"/>
      <c r="GD491" s="376"/>
      <c r="GE491" s="376"/>
      <c r="GF491" s="376"/>
      <c r="GG491" s="376"/>
      <c r="GH491" s="376"/>
      <c r="GI491" s="376"/>
      <c r="GJ491" s="376"/>
      <c r="GK491" s="376"/>
      <c r="GL491" s="376"/>
      <c r="GM491" s="376"/>
      <c r="GN491" s="376"/>
      <c r="GO491" s="376"/>
      <c r="GP491" s="376"/>
      <c r="GQ491" s="376"/>
      <c r="GR491" s="376"/>
      <c r="GS491" s="376"/>
      <c r="GT491" s="376"/>
      <c r="GU491" s="376"/>
      <c r="GV491" s="376"/>
      <c r="GW491" s="376"/>
      <c r="GX491" s="376"/>
      <c r="GY491" s="376"/>
      <c r="GZ491" s="376"/>
      <c r="HA491" s="376"/>
      <c r="HB491" s="376"/>
      <c r="HC491" s="376"/>
      <c r="HD491" s="376"/>
      <c r="HE491" s="376"/>
      <c r="HF491" s="376"/>
      <c r="HG491" s="376"/>
      <c r="HH491" s="376"/>
      <c r="HI491" s="376"/>
      <c r="HJ491" s="376"/>
      <c r="HK491" s="376"/>
      <c r="HL491" s="376"/>
      <c r="HM491" s="376"/>
      <c r="HN491" s="376"/>
      <c r="HO491" s="376"/>
      <c r="HP491" s="376"/>
      <c r="HQ491" s="376"/>
      <c r="HR491" s="376"/>
      <c r="HS491" s="376"/>
      <c r="HT491" s="376"/>
      <c r="HU491" s="376"/>
      <c r="HV491" s="376"/>
      <c r="HW491" s="376"/>
      <c r="HX491" s="376"/>
      <c r="HY491" s="376"/>
      <c r="HZ491" s="376"/>
      <c r="IA491" s="376"/>
      <c r="IB491" s="376"/>
      <c r="IC491" s="376"/>
      <c r="ID491" s="376"/>
      <c r="IE491" s="376"/>
      <c r="IF491" s="376"/>
      <c r="IG491" s="376"/>
      <c r="IH491" s="376"/>
      <c r="II491" s="376"/>
      <c r="IJ491" s="376"/>
    </row>
    <row r="492" spans="1:244" s="377" customFormat="1" ht="15" customHeight="1" x14ac:dyDescent="0.4">
      <c r="A492" s="410"/>
      <c r="B492" s="371"/>
      <c r="C492" s="354"/>
      <c r="D492" s="355"/>
      <c r="E492" s="374"/>
      <c r="F492" s="374"/>
      <c r="G492" s="374"/>
      <c r="H492" s="374"/>
      <c r="I492" s="374"/>
      <c r="J492" s="374"/>
      <c r="K492" s="374"/>
      <c r="L492" s="374"/>
      <c r="M492" s="374"/>
      <c r="N492" s="374"/>
      <c r="O492" s="374"/>
      <c r="P492" s="374"/>
      <c r="Q492" s="374"/>
      <c r="R492" s="374"/>
      <c r="S492" s="374"/>
      <c r="T492" s="374"/>
      <c r="U492" s="374"/>
      <c r="V492" s="374"/>
      <c r="W492" s="374"/>
      <c r="X492" s="369"/>
      <c r="Y492" s="369"/>
      <c r="Z492" s="369"/>
      <c r="AA492" s="369"/>
      <c r="AB492" s="369"/>
      <c r="AC492" s="369"/>
      <c r="AD492" s="369"/>
      <c r="AE492" s="369"/>
      <c r="AF492" s="369"/>
      <c r="AG492" s="369"/>
      <c r="AH492" s="369"/>
      <c r="AI492" s="369"/>
      <c r="AJ492" s="369"/>
      <c r="AK492" s="369"/>
      <c r="AL492" s="369"/>
      <c r="AM492" s="369"/>
      <c r="AN492" s="369"/>
      <c r="AO492" s="369"/>
      <c r="AP492" s="369"/>
      <c r="AQ492" s="369"/>
      <c r="AR492" s="372"/>
      <c r="AS492" s="372"/>
      <c r="AT492" s="372"/>
      <c r="AU492" s="373"/>
      <c r="AV492" s="11"/>
      <c r="AW492" s="11"/>
      <c r="AX492" s="11"/>
      <c r="AY492" s="8"/>
      <c r="AZ492" s="8"/>
      <c r="BA492" s="8"/>
      <c r="BB492" s="8"/>
      <c r="BC492" s="11"/>
      <c r="BD492" s="11"/>
      <c r="BE492" s="11"/>
      <c r="BF492" s="11"/>
      <c r="BG492" s="11"/>
      <c r="BH492" s="11"/>
      <c r="BI492" s="11"/>
      <c r="BJ492" s="11"/>
      <c r="BK492" s="8"/>
      <c r="BL492" s="8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375"/>
      <c r="EQ492" s="376"/>
      <c r="ER492" s="376"/>
      <c r="ES492" s="376"/>
      <c r="ET492" s="376"/>
      <c r="EU492" s="376"/>
      <c r="EV492" s="376"/>
      <c r="EW492" s="376"/>
      <c r="EX492" s="376"/>
      <c r="EY492" s="376"/>
      <c r="EZ492" s="376"/>
      <c r="FA492" s="376"/>
      <c r="FB492" s="376"/>
      <c r="FC492" s="376"/>
      <c r="FD492" s="376"/>
      <c r="FE492" s="376"/>
      <c r="FF492" s="376"/>
      <c r="FG492" s="376"/>
      <c r="FH492" s="376"/>
      <c r="FI492" s="376"/>
      <c r="FJ492" s="376"/>
      <c r="FK492" s="376"/>
      <c r="FL492" s="376"/>
      <c r="FM492" s="376"/>
      <c r="FN492" s="376"/>
      <c r="FO492" s="376"/>
      <c r="FP492" s="376"/>
      <c r="FQ492" s="376"/>
      <c r="FR492" s="376"/>
      <c r="FS492" s="376"/>
      <c r="FT492" s="376"/>
      <c r="FU492" s="376"/>
      <c r="FV492" s="376"/>
      <c r="FW492" s="376"/>
      <c r="FX492" s="376"/>
      <c r="FY492" s="376"/>
      <c r="FZ492" s="376"/>
      <c r="GA492" s="376"/>
      <c r="GB492" s="376"/>
      <c r="GC492" s="376"/>
      <c r="GD492" s="376"/>
      <c r="GE492" s="376"/>
      <c r="GF492" s="376"/>
      <c r="GG492" s="376"/>
      <c r="GH492" s="376"/>
      <c r="GI492" s="376"/>
      <c r="GJ492" s="376"/>
      <c r="GK492" s="376"/>
      <c r="GL492" s="376"/>
      <c r="GM492" s="376"/>
      <c r="GN492" s="376"/>
      <c r="GO492" s="376"/>
      <c r="GP492" s="376"/>
      <c r="GQ492" s="376"/>
      <c r="GR492" s="376"/>
      <c r="GS492" s="376"/>
      <c r="GT492" s="376"/>
      <c r="GU492" s="376"/>
      <c r="GV492" s="376"/>
      <c r="GW492" s="376"/>
      <c r="GX492" s="376"/>
      <c r="GY492" s="376"/>
      <c r="GZ492" s="376"/>
      <c r="HA492" s="376"/>
      <c r="HB492" s="376"/>
      <c r="HC492" s="376"/>
      <c r="HD492" s="376"/>
      <c r="HE492" s="376"/>
      <c r="HF492" s="376"/>
      <c r="HG492" s="376"/>
      <c r="HH492" s="376"/>
      <c r="HI492" s="376"/>
      <c r="HJ492" s="376"/>
      <c r="HK492" s="376"/>
      <c r="HL492" s="376"/>
      <c r="HM492" s="376"/>
      <c r="HN492" s="376"/>
      <c r="HO492" s="376"/>
      <c r="HP492" s="376"/>
      <c r="HQ492" s="376"/>
      <c r="HR492" s="376"/>
      <c r="HS492" s="376"/>
      <c r="HT492" s="376"/>
      <c r="HU492" s="376"/>
      <c r="HV492" s="376"/>
      <c r="HW492" s="376"/>
      <c r="HX492" s="376"/>
      <c r="HY492" s="376"/>
      <c r="HZ492" s="376"/>
      <c r="IA492" s="376"/>
      <c r="IB492" s="376"/>
      <c r="IC492" s="376"/>
      <c r="ID492" s="376"/>
      <c r="IE492" s="376"/>
      <c r="IF492" s="376"/>
      <c r="IG492" s="376"/>
      <c r="IH492" s="376"/>
      <c r="II492" s="376"/>
      <c r="IJ492" s="376"/>
    </row>
    <row r="493" spans="1:244" s="377" customFormat="1" ht="15" customHeight="1" x14ac:dyDescent="0.4">
      <c r="A493" s="410"/>
      <c r="B493" s="371"/>
      <c r="C493" s="354"/>
      <c r="D493" s="355"/>
      <c r="E493" s="374"/>
      <c r="F493" s="374"/>
      <c r="G493" s="374"/>
      <c r="H493" s="374"/>
      <c r="I493" s="374"/>
      <c r="J493" s="374"/>
      <c r="K493" s="374"/>
      <c r="L493" s="374"/>
      <c r="M493" s="374"/>
      <c r="N493" s="374"/>
      <c r="O493" s="374"/>
      <c r="P493" s="374"/>
      <c r="Q493" s="374"/>
      <c r="R493" s="374"/>
      <c r="S493" s="374"/>
      <c r="T493" s="374"/>
      <c r="U493" s="374"/>
      <c r="V493" s="374"/>
      <c r="W493" s="374"/>
      <c r="X493" s="369"/>
      <c r="Y493" s="369"/>
      <c r="Z493" s="369"/>
      <c r="AA493" s="369"/>
      <c r="AB493" s="369"/>
      <c r="AC493" s="369"/>
      <c r="AD493" s="369"/>
      <c r="AE493" s="369"/>
      <c r="AF493" s="369"/>
      <c r="AG493" s="369"/>
      <c r="AH493" s="369"/>
      <c r="AI493" s="369"/>
      <c r="AJ493" s="369"/>
      <c r="AK493" s="369"/>
      <c r="AL493" s="369"/>
      <c r="AM493" s="369"/>
      <c r="AN493" s="369"/>
      <c r="AO493" s="369"/>
      <c r="AP493" s="369"/>
      <c r="AQ493" s="369"/>
      <c r="AR493" s="372"/>
      <c r="AS493" s="372"/>
      <c r="AT493" s="372"/>
      <c r="AU493" s="373"/>
      <c r="AV493" s="11"/>
      <c r="AW493" s="11"/>
      <c r="AX493" s="11"/>
      <c r="AY493" s="8"/>
      <c r="AZ493" s="8"/>
      <c r="BA493" s="8"/>
      <c r="BB493" s="8"/>
      <c r="BC493" s="11"/>
      <c r="BD493" s="11"/>
      <c r="BE493" s="11"/>
      <c r="BF493" s="11"/>
      <c r="BG493" s="11"/>
      <c r="BH493" s="11"/>
      <c r="BI493" s="11"/>
      <c r="BJ493" s="11"/>
      <c r="BK493" s="8"/>
      <c r="BL493" s="8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375"/>
      <c r="EQ493" s="376"/>
      <c r="ER493" s="376"/>
      <c r="ES493" s="376"/>
      <c r="ET493" s="376"/>
      <c r="EU493" s="376"/>
      <c r="EV493" s="376"/>
      <c r="EW493" s="376"/>
      <c r="EX493" s="376"/>
      <c r="EY493" s="376"/>
      <c r="EZ493" s="376"/>
      <c r="FA493" s="376"/>
      <c r="FB493" s="376"/>
      <c r="FC493" s="376"/>
      <c r="FD493" s="376"/>
      <c r="FE493" s="376"/>
      <c r="FF493" s="376"/>
      <c r="FG493" s="376"/>
      <c r="FH493" s="376"/>
      <c r="FI493" s="376"/>
      <c r="FJ493" s="376"/>
      <c r="FK493" s="376"/>
      <c r="FL493" s="376"/>
      <c r="FM493" s="376"/>
      <c r="FN493" s="376"/>
      <c r="FO493" s="376"/>
      <c r="FP493" s="376"/>
      <c r="FQ493" s="376"/>
      <c r="FR493" s="376"/>
      <c r="FS493" s="376"/>
      <c r="FT493" s="376"/>
      <c r="FU493" s="376"/>
      <c r="FV493" s="376"/>
      <c r="FW493" s="376"/>
      <c r="FX493" s="376"/>
      <c r="FY493" s="376"/>
      <c r="FZ493" s="376"/>
      <c r="GA493" s="376"/>
      <c r="GB493" s="376"/>
      <c r="GC493" s="376"/>
      <c r="GD493" s="376"/>
      <c r="GE493" s="376"/>
      <c r="GF493" s="376"/>
      <c r="GG493" s="376"/>
      <c r="GH493" s="376"/>
      <c r="GI493" s="376"/>
      <c r="GJ493" s="376"/>
      <c r="GK493" s="376"/>
      <c r="GL493" s="376"/>
      <c r="GM493" s="376"/>
      <c r="GN493" s="376"/>
      <c r="GO493" s="376"/>
      <c r="GP493" s="376"/>
      <c r="GQ493" s="376"/>
      <c r="GR493" s="376"/>
      <c r="GS493" s="376"/>
      <c r="GT493" s="376"/>
      <c r="GU493" s="376"/>
      <c r="GV493" s="376"/>
      <c r="GW493" s="376"/>
      <c r="GX493" s="376"/>
      <c r="GY493" s="376"/>
      <c r="GZ493" s="376"/>
      <c r="HA493" s="376"/>
      <c r="HB493" s="376"/>
      <c r="HC493" s="376"/>
      <c r="HD493" s="376"/>
      <c r="HE493" s="376"/>
      <c r="HF493" s="376"/>
      <c r="HG493" s="376"/>
      <c r="HH493" s="376"/>
      <c r="HI493" s="376"/>
      <c r="HJ493" s="376"/>
      <c r="HK493" s="376"/>
      <c r="HL493" s="376"/>
      <c r="HM493" s="376"/>
      <c r="HN493" s="376"/>
      <c r="HO493" s="376"/>
      <c r="HP493" s="376"/>
      <c r="HQ493" s="376"/>
      <c r="HR493" s="376"/>
      <c r="HS493" s="376"/>
      <c r="HT493" s="376"/>
      <c r="HU493" s="376"/>
      <c r="HV493" s="376"/>
      <c r="HW493" s="376"/>
      <c r="HX493" s="376"/>
      <c r="HY493" s="376"/>
      <c r="HZ493" s="376"/>
      <c r="IA493" s="376"/>
      <c r="IB493" s="376"/>
      <c r="IC493" s="376"/>
      <c r="ID493" s="376"/>
      <c r="IE493" s="376"/>
      <c r="IF493" s="376"/>
      <c r="IG493" s="376"/>
      <c r="IH493" s="376"/>
      <c r="II493" s="376"/>
      <c r="IJ493" s="376"/>
    </row>
    <row r="494" spans="1:244" s="377" customFormat="1" ht="15" customHeight="1" x14ac:dyDescent="0.4">
      <c r="A494" s="410"/>
      <c r="B494" s="371"/>
      <c r="C494" s="354"/>
      <c r="D494" s="355"/>
      <c r="E494" s="374"/>
      <c r="F494" s="374"/>
      <c r="G494" s="374"/>
      <c r="H494" s="374"/>
      <c r="I494" s="374"/>
      <c r="J494" s="374"/>
      <c r="K494" s="374"/>
      <c r="L494" s="374"/>
      <c r="M494" s="374"/>
      <c r="N494" s="374"/>
      <c r="O494" s="374"/>
      <c r="P494" s="374"/>
      <c r="Q494" s="374"/>
      <c r="R494" s="374"/>
      <c r="S494" s="374"/>
      <c r="T494" s="374"/>
      <c r="U494" s="374"/>
      <c r="V494" s="374"/>
      <c r="W494" s="374"/>
      <c r="X494" s="369"/>
      <c r="Y494" s="369"/>
      <c r="Z494" s="369"/>
      <c r="AA494" s="369"/>
      <c r="AB494" s="369"/>
      <c r="AC494" s="369"/>
      <c r="AD494" s="369"/>
      <c r="AE494" s="369"/>
      <c r="AF494" s="369"/>
      <c r="AG494" s="369"/>
      <c r="AH494" s="369"/>
      <c r="AI494" s="369"/>
      <c r="AJ494" s="369"/>
      <c r="AK494" s="369"/>
      <c r="AL494" s="369"/>
      <c r="AM494" s="369"/>
      <c r="AN494" s="369"/>
      <c r="AO494" s="369"/>
      <c r="AP494" s="369"/>
      <c r="AQ494" s="369"/>
      <c r="AR494" s="372"/>
      <c r="AS494" s="372"/>
      <c r="AT494" s="372"/>
      <c r="AU494" s="373"/>
      <c r="AV494" s="11"/>
      <c r="AW494" s="11"/>
      <c r="AX494" s="11"/>
      <c r="AY494" s="8"/>
      <c r="AZ494" s="8"/>
      <c r="BA494" s="8"/>
      <c r="BB494" s="8"/>
      <c r="BC494" s="11"/>
      <c r="BD494" s="11"/>
      <c r="BE494" s="11"/>
      <c r="BF494" s="11"/>
      <c r="BG494" s="11"/>
      <c r="BH494" s="11"/>
      <c r="BI494" s="11"/>
      <c r="BJ494" s="11"/>
      <c r="BK494" s="8"/>
      <c r="BL494" s="8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375"/>
      <c r="EQ494" s="376"/>
      <c r="ER494" s="376"/>
      <c r="ES494" s="376"/>
      <c r="ET494" s="376"/>
      <c r="EU494" s="376"/>
      <c r="EV494" s="376"/>
      <c r="EW494" s="376"/>
      <c r="EX494" s="376"/>
      <c r="EY494" s="376"/>
      <c r="EZ494" s="376"/>
      <c r="FA494" s="376"/>
      <c r="FB494" s="376"/>
      <c r="FC494" s="376"/>
      <c r="FD494" s="376"/>
      <c r="FE494" s="376"/>
      <c r="FF494" s="376"/>
      <c r="FG494" s="376"/>
      <c r="FH494" s="376"/>
      <c r="FI494" s="376"/>
      <c r="FJ494" s="376"/>
      <c r="FK494" s="376"/>
      <c r="FL494" s="376"/>
      <c r="FM494" s="376"/>
      <c r="FN494" s="376"/>
      <c r="FO494" s="376"/>
      <c r="FP494" s="376"/>
      <c r="FQ494" s="376"/>
      <c r="FR494" s="376"/>
      <c r="FS494" s="376"/>
      <c r="FT494" s="376"/>
      <c r="FU494" s="376"/>
      <c r="FV494" s="376"/>
      <c r="FW494" s="376"/>
      <c r="FX494" s="376"/>
      <c r="FY494" s="376"/>
      <c r="FZ494" s="376"/>
      <c r="GA494" s="376"/>
      <c r="GB494" s="376"/>
      <c r="GC494" s="376"/>
      <c r="GD494" s="376"/>
      <c r="GE494" s="376"/>
      <c r="GF494" s="376"/>
      <c r="GG494" s="376"/>
      <c r="GH494" s="376"/>
      <c r="GI494" s="376"/>
      <c r="GJ494" s="376"/>
      <c r="GK494" s="376"/>
      <c r="GL494" s="376"/>
      <c r="GM494" s="376"/>
      <c r="GN494" s="376"/>
      <c r="GO494" s="376"/>
      <c r="GP494" s="376"/>
      <c r="GQ494" s="376"/>
      <c r="GR494" s="376"/>
      <c r="GS494" s="376"/>
      <c r="GT494" s="376"/>
      <c r="GU494" s="376"/>
      <c r="GV494" s="376"/>
      <c r="GW494" s="376"/>
      <c r="GX494" s="376"/>
      <c r="GY494" s="376"/>
      <c r="GZ494" s="376"/>
      <c r="HA494" s="376"/>
      <c r="HB494" s="376"/>
      <c r="HC494" s="376"/>
      <c r="HD494" s="376"/>
      <c r="HE494" s="376"/>
      <c r="HF494" s="376"/>
      <c r="HG494" s="376"/>
      <c r="HH494" s="376"/>
      <c r="HI494" s="376"/>
      <c r="HJ494" s="376"/>
      <c r="HK494" s="376"/>
      <c r="HL494" s="376"/>
      <c r="HM494" s="376"/>
      <c r="HN494" s="376"/>
      <c r="HO494" s="376"/>
      <c r="HP494" s="376"/>
      <c r="HQ494" s="376"/>
      <c r="HR494" s="376"/>
      <c r="HS494" s="376"/>
      <c r="HT494" s="376"/>
      <c r="HU494" s="376"/>
      <c r="HV494" s="376"/>
      <c r="HW494" s="376"/>
      <c r="HX494" s="376"/>
      <c r="HY494" s="376"/>
      <c r="HZ494" s="376"/>
      <c r="IA494" s="376"/>
      <c r="IB494" s="376"/>
      <c r="IC494" s="376"/>
      <c r="ID494" s="376"/>
      <c r="IE494" s="376"/>
      <c r="IF494" s="376"/>
      <c r="IG494" s="376"/>
      <c r="IH494" s="376"/>
      <c r="II494" s="376"/>
      <c r="IJ494" s="376"/>
    </row>
    <row r="495" spans="1:244" s="377" customFormat="1" ht="15" customHeight="1" x14ac:dyDescent="0.4">
      <c r="A495" s="410"/>
      <c r="B495" s="371"/>
      <c r="C495" s="354"/>
      <c r="D495" s="355"/>
      <c r="E495" s="374"/>
      <c r="F495" s="374"/>
      <c r="G495" s="374"/>
      <c r="H495" s="374"/>
      <c r="I495" s="374"/>
      <c r="J495" s="374"/>
      <c r="K495" s="374"/>
      <c r="L495" s="374"/>
      <c r="M495" s="374"/>
      <c r="N495" s="374"/>
      <c r="O495" s="374"/>
      <c r="P495" s="374"/>
      <c r="Q495" s="374"/>
      <c r="R495" s="374"/>
      <c r="S495" s="374"/>
      <c r="T495" s="374"/>
      <c r="U495" s="374"/>
      <c r="V495" s="374"/>
      <c r="W495" s="374"/>
      <c r="X495" s="369"/>
      <c r="Y495" s="369"/>
      <c r="Z495" s="369"/>
      <c r="AA495" s="369"/>
      <c r="AB495" s="369"/>
      <c r="AC495" s="369"/>
      <c r="AD495" s="369"/>
      <c r="AE495" s="369"/>
      <c r="AF495" s="369"/>
      <c r="AG495" s="369"/>
      <c r="AH495" s="369"/>
      <c r="AI495" s="369"/>
      <c r="AJ495" s="369"/>
      <c r="AK495" s="369"/>
      <c r="AL495" s="369"/>
      <c r="AM495" s="369"/>
      <c r="AN495" s="369"/>
      <c r="AO495" s="369"/>
      <c r="AP495" s="369"/>
      <c r="AQ495" s="369"/>
      <c r="AR495" s="372"/>
      <c r="AS495" s="372"/>
      <c r="AT495" s="372"/>
      <c r="AU495" s="373"/>
      <c r="AV495" s="11"/>
      <c r="AW495" s="11"/>
      <c r="AX495" s="11"/>
      <c r="AY495" s="8"/>
      <c r="AZ495" s="8"/>
      <c r="BA495" s="8"/>
      <c r="BB495" s="8"/>
      <c r="BC495" s="11"/>
      <c r="BD495" s="11"/>
      <c r="BE495" s="11"/>
      <c r="BF495" s="11"/>
      <c r="BG495" s="11"/>
      <c r="BH495" s="11"/>
      <c r="BI495" s="11"/>
      <c r="BJ495" s="11"/>
      <c r="BK495" s="8"/>
      <c r="BL495" s="8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375"/>
      <c r="EQ495" s="376"/>
      <c r="ER495" s="376"/>
      <c r="ES495" s="376"/>
      <c r="ET495" s="376"/>
      <c r="EU495" s="376"/>
      <c r="EV495" s="376"/>
      <c r="EW495" s="376"/>
      <c r="EX495" s="376"/>
      <c r="EY495" s="376"/>
      <c r="EZ495" s="376"/>
      <c r="FA495" s="376"/>
      <c r="FB495" s="376"/>
      <c r="FC495" s="376"/>
      <c r="FD495" s="376"/>
      <c r="FE495" s="376"/>
      <c r="FF495" s="376"/>
      <c r="FG495" s="376"/>
      <c r="FH495" s="376"/>
      <c r="FI495" s="376"/>
      <c r="FJ495" s="376"/>
      <c r="FK495" s="376"/>
      <c r="FL495" s="376"/>
      <c r="FM495" s="376"/>
      <c r="FN495" s="376"/>
      <c r="FO495" s="376"/>
      <c r="FP495" s="376"/>
      <c r="FQ495" s="376"/>
      <c r="FR495" s="376"/>
      <c r="FS495" s="376"/>
      <c r="FT495" s="376"/>
      <c r="FU495" s="376"/>
      <c r="FV495" s="376"/>
      <c r="FW495" s="376"/>
      <c r="FX495" s="376"/>
      <c r="FY495" s="376"/>
      <c r="FZ495" s="376"/>
      <c r="GA495" s="376"/>
      <c r="GB495" s="376"/>
      <c r="GC495" s="376"/>
      <c r="GD495" s="376"/>
      <c r="GE495" s="376"/>
      <c r="GF495" s="376"/>
      <c r="GG495" s="376"/>
      <c r="GH495" s="376"/>
      <c r="GI495" s="376"/>
      <c r="GJ495" s="376"/>
      <c r="GK495" s="376"/>
      <c r="GL495" s="376"/>
      <c r="GM495" s="376"/>
      <c r="GN495" s="376"/>
      <c r="GO495" s="376"/>
      <c r="GP495" s="376"/>
      <c r="GQ495" s="376"/>
      <c r="GR495" s="376"/>
      <c r="GS495" s="376"/>
      <c r="GT495" s="376"/>
      <c r="GU495" s="376"/>
      <c r="GV495" s="376"/>
      <c r="GW495" s="376"/>
      <c r="GX495" s="376"/>
      <c r="GY495" s="376"/>
      <c r="GZ495" s="376"/>
      <c r="HA495" s="376"/>
      <c r="HB495" s="376"/>
      <c r="HC495" s="376"/>
      <c r="HD495" s="376"/>
      <c r="HE495" s="376"/>
      <c r="HF495" s="376"/>
      <c r="HG495" s="376"/>
      <c r="HH495" s="376"/>
      <c r="HI495" s="376"/>
      <c r="HJ495" s="376"/>
      <c r="HK495" s="376"/>
      <c r="HL495" s="376"/>
      <c r="HM495" s="376"/>
      <c r="HN495" s="376"/>
      <c r="HO495" s="376"/>
      <c r="HP495" s="376"/>
      <c r="HQ495" s="376"/>
      <c r="HR495" s="376"/>
      <c r="HS495" s="376"/>
      <c r="HT495" s="376"/>
      <c r="HU495" s="376"/>
      <c r="HV495" s="376"/>
      <c r="HW495" s="376"/>
      <c r="HX495" s="376"/>
      <c r="HY495" s="376"/>
      <c r="HZ495" s="376"/>
      <c r="IA495" s="376"/>
      <c r="IB495" s="376"/>
      <c r="IC495" s="376"/>
      <c r="ID495" s="376"/>
      <c r="IE495" s="376"/>
      <c r="IF495" s="376"/>
      <c r="IG495" s="376"/>
      <c r="IH495" s="376"/>
      <c r="II495" s="376"/>
      <c r="IJ495" s="376"/>
    </row>
    <row r="496" spans="1:244" s="377" customFormat="1" ht="15" customHeight="1" x14ac:dyDescent="0.4">
      <c r="A496" s="410"/>
      <c r="B496" s="371"/>
      <c r="C496" s="354"/>
      <c r="D496" s="355"/>
      <c r="E496" s="374"/>
      <c r="F496" s="374"/>
      <c r="G496" s="374"/>
      <c r="H496" s="374"/>
      <c r="I496" s="374"/>
      <c r="J496" s="374"/>
      <c r="K496" s="374"/>
      <c r="L496" s="374"/>
      <c r="M496" s="374"/>
      <c r="N496" s="374"/>
      <c r="O496" s="374"/>
      <c r="P496" s="374"/>
      <c r="Q496" s="374"/>
      <c r="R496" s="374"/>
      <c r="S496" s="374"/>
      <c r="T496" s="374"/>
      <c r="U496" s="374"/>
      <c r="V496" s="374"/>
      <c r="W496" s="374"/>
      <c r="X496" s="369"/>
      <c r="Y496" s="369"/>
      <c r="Z496" s="369"/>
      <c r="AA496" s="369"/>
      <c r="AB496" s="369"/>
      <c r="AC496" s="369"/>
      <c r="AD496" s="369"/>
      <c r="AE496" s="369"/>
      <c r="AF496" s="369"/>
      <c r="AG496" s="369"/>
      <c r="AH496" s="369"/>
      <c r="AI496" s="369"/>
      <c r="AJ496" s="369"/>
      <c r="AK496" s="369"/>
      <c r="AL496" s="369"/>
      <c r="AM496" s="369"/>
      <c r="AN496" s="369"/>
      <c r="AO496" s="369"/>
      <c r="AP496" s="369"/>
      <c r="AQ496" s="369"/>
      <c r="AR496" s="372"/>
      <c r="AS496" s="372"/>
      <c r="AT496" s="372"/>
      <c r="AU496" s="373"/>
      <c r="AV496" s="11"/>
      <c r="AW496" s="11"/>
      <c r="AX496" s="11"/>
      <c r="AY496" s="8"/>
      <c r="AZ496" s="8"/>
      <c r="BA496" s="8"/>
      <c r="BB496" s="8"/>
      <c r="BC496" s="11"/>
      <c r="BD496" s="11"/>
      <c r="BE496" s="11"/>
      <c r="BF496" s="11"/>
      <c r="BG496" s="11"/>
      <c r="BH496" s="11"/>
      <c r="BI496" s="11"/>
      <c r="BJ496" s="11"/>
      <c r="BK496" s="8"/>
      <c r="BL496" s="8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375"/>
      <c r="EQ496" s="376"/>
      <c r="ER496" s="376"/>
      <c r="ES496" s="376"/>
      <c r="ET496" s="376"/>
      <c r="EU496" s="376"/>
      <c r="EV496" s="376"/>
      <c r="EW496" s="376"/>
      <c r="EX496" s="376"/>
      <c r="EY496" s="376"/>
      <c r="EZ496" s="376"/>
      <c r="FA496" s="376"/>
      <c r="FB496" s="376"/>
      <c r="FC496" s="376"/>
      <c r="FD496" s="376"/>
      <c r="FE496" s="376"/>
      <c r="FF496" s="376"/>
      <c r="FG496" s="376"/>
      <c r="FH496" s="376"/>
      <c r="FI496" s="376"/>
      <c r="FJ496" s="376"/>
      <c r="FK496" s="376"/>
      <c r="FL496" s="376"/>
      <c r="FM496" s="376"/>
      <c r="FN496" s="376"/>
      <c r="FO496" s="376"/>
      <c r="FP496" s="376"/>
      <c r="FQ496" s="376"/>
      <c r="FR496" s="376"/>
      <c r="FS496" s="376"/>
      <c r="FT496" s="376"/>
      <c r="FU496" s="376"/>
      <c r="FV496" s="376"/>
      <c r="FW496" s="376"/>
      <c r="FX496" s="376"/>
      <c r="FY496" s="376"/>
      <c r="FZ496" s="376"/>
      <c r="GA496" s="376"/>
      <c r="GB496" s="376"/>
      <c r="GC496" s="376"/>
      <c r="GD496" s="376"/>
      <c r="GE496" s="376"/>
      <c r="GF496" s="376"/>
      <c r="GG496" s="376"/>
      <c r="GH496" s="376"/>
      <c r="GI496" s="376"/>
      <c r="GJ496" s="376"/>
      <c r="GK496" s="376"/>
      <c r="GL496" s="376"/>
      <c r="GM496" s="376"/>
      <c r="GN496" s="376"/>
      <c r="GO496" s="376"/>
      <c r="GP496" s="376"/>
      <c r="GQ496" s="376"/>
      <c r="GR496" s="376"/>
      <c r="GS496" s="376"/>
      <c r="GT496" s="376"/>
      <c r="GU496" s="376"/>
      <c r="GV496" s="376"/>
      <c r="GW496" s="376"/>
      <c r="GX496" s="376"/>
      <c r="GY496" s="376"/>
      <c r="GZ496" s="376"/>
      <c r="HA496" s="376"/>
      <c r="HB496" s="376"/>
      <c r="HC496" s="376"/>
      <c r="HD496" s="376"/>
      <c r="HE496" s="376"/>
      <c r="HF496" s="376"/>
      <c r="HG496" s="376"/>
      <c r="HH496" s="376"/>
      <c r="HI496" s="376"/>
      <c r="HJ496" s="376"/>
      <c r="HK496" s="376"/>
      <c r="HL496" s="376"/>
      <c r="HM496" s="376"/>
      <c r="HN496" s="376"/>
      <c r="HO496" s="376"/>
      <c r="HP496" s="376"/>
      <c r="HQ496" s="376"/>
      <c r="HR496" s="376"/>
      <c r="HS496" s="376"/>
      <c r="HT496" s="376"/>
      <c r="HU496" s="376"/>
      <c r="HV496" s="376"/>
      <c r="HW496" s="376"/>
      <c r="HX496" s="376"/>
      <c r="HY496" s="376"/>
      <c r="HZ496" s="376"/>
      <c r="IA496" s="376"/>
      <c r="IB496" s="376"/>
      <c r="IC496" s="376"/>
      <c r="ID496" s="376"/>
      <c r="IE496" s="376"/>
      <c r="IF496" s="376"/>
      <c r="IG496" s="376"/>
      <c r="IH496" s="376"/>
      <c r="II496" s="376"/>
      <c r="IJ496" s="376"/>
    </row>
    <row r="497" spans="1:244" s="377" customFormat="1" ht="15" customHeight="1" x14ac:dyDescent="0.4">
      <c r="A497" s="410"/>
      <c r="B497" s="371"/>
      <c r="C497" s="354"/>
      <c r="D497" s="355"/>
      <c r="E497" s="374"/>
      <c r="F497" s="374"/>
      <c r="G497" s="374"/>
      <c r="H497" s="374"/>
      <c r="I497" s="374"/>
      <c r="J497" s="374"/>
      <c r="K497" s="374"/>
      <c r="L497" s="374"/>
      <c r="M497" s="374"/>
      <c r="N497" s="374"/>
      <c r="O497" s="374"/>
      <c r="P497" s="374"/>
      <c r="Q497" s="374"/>
      <c r="R497" s="374"/>
      <c r="S497" s="374"/>
      <c r="T497" s="374"/>
      <c r="U497" s="374"/>
      <c r="V497" s="374"/>
      <c r="W497" s="374"/>
      <c r="X497" s="369"/>
      <c r="Y497" s="369"/>
      <c r="Z497" s="369"/>
      <c r="AA497" s="369"/>
      <c r="AB497" s="369"/>
      <c r="AC497" s="369"/>
      <c r="AD497" s="369"/>
      <c r="AE497" s="369"/>
      <c r="AF497" s="369"/>
      <c r="AG497" s="369"/>
      <c r="AH497" s="369"/>
      <c r="AI497" s="369"/>
      <c r="AJ497" s="369"/>
      <c r="AK497" s="369"/>
      <c r="AL497" s="369"/>
      <c r="AM497" s="369"/>
      <c r="AN497" s="369"/>
      <c r="AO497" s="369"/>
      <c r="AP497" s="369"/>
      <c r="AQ497" s="369"/>
      <c r="AR497" s="372"/>
      <c r="AS497" s="372"/>
      <c r="AT497" s="372"/>
      <c r="AU497" s="373"/>
      <c r="AV497" s="11"/>
      <c r="AW497" s="11"/>
      <c r="AX497" s="11"/>
      <c r="AY497" s="8"/>
      <c r="AZ497" s="8"/>
      <c r="BA497" s="8"/>
      <c r="BB497" s="8"/>
      <c r="BC497" s="11"/>
      <c r="BD497" s="11"/>
      <c r="BE497" s="11"/>
      <c r="BF497" s="11"/>
      <c r="BG497" s="11"/>
      <c r="BH497" s="11"/>
      <c r="BI497" s="11"/>
      <c r="BJ497" s="11"/>
      <c r="BK497" s="8"/>
      <c r="BL497" s="8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375"/>
      <c r="EQ497" s="376"/>
      <c r="ER497" s="376"/>
      <c r="ES497" s="376"/>
      <c r="ET497" s="376"/>
      <c r="EU497" s="376"/>
      <c r="EV497" s="376"/>
      <c r="EW497" s="376"/>
      <c r="EX497" s="376"/>
      <c r="EY497" s="376"/>
      <c r="EZ497" s="376"/>
      <c r="FA497" s="376"/>
      <c r="FB497" s="376"/>
      <c r="FC497" s="376"/>
      <c r="FD497" s="376"/>
      <c r="FE497" s="376"/>
      <c r="FF497" s="376"/>
      <c r="FG497" s="376"/>
      <c r="FH497" s="376"/>
      <c r="FI497" s="376"/>
      <c r="FJ497" s="376"/>
      <c r="FK497" s="376"/>
      <c r="FL497" s="376"/>
      <c r="FM497" s="376"/>
      <c r="FN497" s="376"/>
      <c r="FO497" s="376"/>
      <c r="FP497" s="376"/>
      <c r="FQ497" s="376"/>
      <c r="FR497" s="376"/>
      <c r="FS497" s="376"/>
      <c r="FT497" s="376"/>
      <c r="FU497" s="376"/>
      <c r="FV497" s="376"/>
      <c r="FW497" s="376"/>
      <c r="FX497" s="376"/>
      <c r="FY497" s="376"/>
      <c r="FZ497" s="376"/>
      <c r="GA497" s="376"/>
      <c r="GB497" s="376"/>
      <c r="GC497" s="376"/>
      <c r="GD497" s="376"/>
      <c r="GE497" s="376"/>
      <c r="GF497" s="376"/>
      <c r="GG497" s="376"/>
      <c r="GH497" s="376"/>
      <c r="GI497" s="376"/>
      <c r="GJ497" s="376"/>
      <c r="GK497" s="376"/>
      <c r="GL497" s="376"/>
      <c r="GM497" s="376"/>
      <c r="GN497" s="376"/>
      <c r="GO497" s="376"/>
      <c r="GP497" s="376"/>
      <c r="GQ497" s="376"/>
      <c r="GR497" s="376"/>
      <c r="GS497" s="376"/>
      <c r="GT497" s="376"/>
      <c r="GU497" s="376"/>
      <c r="GV497" s="376"/>
      <c r="GW497" s="376"/>
      <c r="GX497" s="376"/>
      <c r="GY497" s="376"/>
      <c r="GZ497" s="376"/>
      <c r="HA497" s="376"/>
      <c r="HB497" s="376"/>
      <c r="HC497" s="376"/>
      <c r="HD497" s="376"/>
      <c r="HE497" s="376"/>
      <c r="HF497" s="376"/>
      <c r="HG497" s="376"/>
      <c r="HH497" s="376"/>
      <c r="HI497" s="376"/>
      <c r="HJ497" s="376"/>
      <c r="HK497" s="376"/>
      <c r="HL497" s="376"/>
      <c r="HM497" s="376"/>
      <c r="HN497" s="376"/>
      <c r="HO497" s="376"/>
      <c r="HP497" s="376"/>
      <c r="HQ497" s="376"/>
      <c r="HR497" s="376"/>
      <c r="HS497" s="376"/>
      <c r="HT497" s="376"/>
      <c r="HU497" s="376"/>
      <c r="HV497" s="376"/>
      <c r="HW497" s="376"/>
      <c r="HX497" s="376"/>
      <c r="HY497" s="376"/>
      <c r="HZ497" s="376"/>
      <c r="IA497" s="376"/>
      <c r="IB497" s="376"/>
      <c r="IC497" s="376"/>
      <c r="ID497" s="376"/>
      <c r="IE497" s="376"/>
      <c r="IF497" s="376"/>
      <c r="IG497" s="376"/>
      <c r="IH497" s="376"/>
      <c r="II497" s="376"/>
      <c r="IJ497" s="376"/>
    </row>
    <row r="498" spans="1:244" s="377" customFormat="1" ht="15" customHeight="1" x14ac:dyDescent="0.4">
      <c r="A498" s="410"/>
      <c r="B498" s="371"/>
      <c r="C498" s="354"/>
      <c r="D498" s="355"/>
      <c r="E498" s="374"/>
      <c r="F498" s="374"/>
      <c r="G498" s="374"/>
      <c r="H498" s="374"/>
      <c r="I498" s="374"/>
      <c r="J498" s="374"/>
      <c r="K498" s="374"/>
      <c r="L498" s="374"/>
      <c r="M498" s="374"/>
      <c r="N498" s="374"/>
      <c r="O498" s="374"/>
      <c r="P498" s="374"/>
      <c r="Q498" s="374"/>
      <c r="R498" s="374"/>
      <c r="S498" s="374"/>
      <c r="T498" s="374"/>
      <c r="U498" s="374"/>
      <c r="V498" s="374"/>
      <c r="W498" s="374"/>
      <c r="X498" s="369"/>
      <c r="Y498" s="369"/>
      <c r="Z498" s="369"/>
      <c r="AA498" s="369"/>
      <c r="AB498" s="369"/>
      <c r="AC498" s="369"/>
      <c r="AD498" s="369"/>
      <c r="AE498" s="369"/>
      <c r="AF498" s="369"/>
      <c r="AG498" s="369"/>
      <c r="AH498" s="369"/>
      <c r="AI498" s="369"/>
      <c r="AJ498" s="369"/>
      <c r="AK498" s="369"/>
      <c r="AL498" s="369"/>
      <c r="AM498" s="369"/>
      <c r="AN498" s="369"/>
      <c r="AO498" s="369"/>
      <c r="AP498" s="369"/>
      <c r="AQ498" s="369"/>
      <c r="AR498" s="372"/>
      <c r="AS498" s="372"/>
      <c r="AT498" s="372"/>
      <c r="AU498" s="373"/>
      <c r="AV498" s="11"/>
      <c r="AW498" s="11"/>
      <c r="AX498" s="11"/>
      <c r="AY498" s="8"/>
      <c r="AZ498" s="8"/>
      <c r="BA498" s="8"/>
      <c r="BB498" s="8"/>
      <c r="BC498" s="11"/>
      <c r="BD498" s="11"/>
      <c r="BE498" s="11"/>
      <c r="BF498" s="11"/>
      <c r="BG498" s="11"/>
      <c r="BH498" s="11"/>
      <c r="BI498" s="11"/>
      <c r="BJ498" s="11"/>
      <c r="BK498" s="8"/>
      <c r="BL498" s="8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375"/>
      <c r="EQ498" s="376"/>
      <c r="ER498" s="376"/>
      <c r="ES498" s="376"/>
      <c r="ET498" s="376"/>
      <c r="EU498" s="376"/>
      <c r="EV498" s="376"/>
      <c r="EW498" s="376"/>
      <c r="EX498" s="376"/>
      <c r="EY498" s="376"/>
      <c r="EZ498" s="376"/>
      <c r="FA498" s="376"/>
      <c r="FB498" s="376"/>
      <c r="FC498" s="376"/>
      <c r="FD498" s="376"/>
      <c r="FE498" s="376"/>
      <c r="FF498" s="376"/>
      <c r="FG498" s="376"/>
      <c r="FH498" s="376"/>
      <c r="FI498" s="376"/>
      <c r="FJ498" s="376"/>
      <c r="FK498" s="376"/>
      <c r="FL498" s="376"/>
      <c r="FM498" s="376"/>
      <c r="FN498" s="376"/>
      <c r="FO498" s="376"/>
      <c r="FP498" s="376"/>
      <c r="FQ498" s="376"/>
      <c r="FR498" s="376"/>
      <c r="FS498" s="376"/>
      <c r="FT498" s="376"/>
      <c r="FU498" s="376"/>
      <c r="FV498" s="376"/>
      <c r="FW498" s="376"/>
      <c r="FX498" s="376"/>
      <c r="FY498" s="376"/>
      <c r="FZ498" s="376"/>
      <c r="GA498" s="376"/>
      <c r="GB498" s="376"/>
      <c r="GC498" s="376"/>
      <c r="GD498" s="376"/>
      <c r="GE498" s="376"/>
      <c r="GF498" s="376"/>
      <c r="GG498" s="376"/>
      <c r="GH498" s="376"/>
      <c r="GI498" s="376"/>
      <c r="GJ498" s="376"/>
      <c r="GK498" s="376"/>
      <c r="GL498" s="376"/>
      <c r="GM498" s="376"/>
      <c r="GN498" s="376"/>
      <c r="GO498" s="376"/>
      <c r="GP498" s="376"/>
      <c r="GQ498" s="376"/>
      <c r="GR498" s="376"/>
      <c r="GS498" s="376"/>
      <c r="GT498" s="376"/>
      <c r="GU498" s="376"/>
      <c r="GV498" s="376"/>
      <c r="GW498" s="376"/>
      <c r="GX498" s="376"/>
      <c r="GY498" s="376"/>
      <c r="GZ498" s="376"/>
      <c r="HA498" s="376"/>
      <c r="HB498" s="376"/>
      <c r="HC498" s="376"/>
      <c r="HD498" s="376"/>
      <c r="HE498" s="376"/>
      <c r="HF498" s="376"/>
      <c r="HG498" s="376"/>
      <c r="HH498" s="376"/>
      <c r="HI498" s="376"/>
      <c r="HJ498" s="376"/>
      <c r="HK498" s="376"/>
      <c r="HL498" s="376"/>
      <c r="HM498" s="376"/>
      <c r="HN498" s="376"/>
      <c r="HO498" s="376"/>
      <c r="HP498" s="376"/>
      <c r="HQ498" s="376"/>
      <c r="HR498" s="376"/>
      <c r="HS498" s="376"/>
      <c r="HT498" s="376"/>
      <c r="HU498" s="376"/>
      <c r="HV498" s="376"/>
      <c r="HW498" s="376"/>
      <c r="HX498" s="376"/>
      <c r="HY498" s="376"/>
      <c r="HZ498" s="376"/>
      <c r="IA498" s="376"/>
      <c r="IB498" s="376"/>
      <c r="IC498" s="376"/>
      <c r="ID498" s="376"/>
      <c r="IE498" s="376"/>
      <c r="IF498" s="376"/>
      <c r="IG498" s="376"/>
      <c r="IH498" s="376"/>
      <c r="II498" s="376"/>
      <c r="IJ498" s="376"/>
    </row>
    <row r="499" spans="1:244" s="377" customFormat="1" ht="15" customHeight="1" x14ac:dyDescent="0.4">
      <c r="A499" s="410"/>
      <c r="B499" s="371"/>
      <c r="C499" s="354"/>
      <c r="D499" s="355"/>
      <c r="E499" s="374"/>
      <c r="F499" s="374"/>
      <c r="G499" s="374"/>
      <c r="H499" s="374"/>
      <c r="I499" s="374"/>
      <c r="J499" s="374"/>
      <c r="K499" s="374"/>
      <c r="L499" s="374"/>
      <c r="M499" s="374"/>
      <c r="N499" s="374"/>
      <c r="O499" s="374"/>
      <c r="P499" s="374"/>
      <c r="Q499" s="374"/>
      <c r="R499" s="374"/>
      <c r="S499" s="374"/>
      <c r="T499" s="374"/>
      <c r="U499" s="374"/>
      <c r="V499" s="374"/>
      <c r="W499" s="374"/>
      <c r="X499" s="369"/>
      <c r="Y499" s="369"/>
      <c r="Z499" s="369"/>
      <c r="AA499" s="369"/>
      <c r="AB499" s="369"/>
      <c r="AC499" s="369"/>
      <c r="AD499" s="369"/>
      <c r="AE499" s="369"/>
      <c r="AF499" s="369"/>
      <c r="AG499" s="369"/>
      <c r="AH499" s="369"/>
      <c r="AI499" s="369"/>
      <c r="AJ499" s="369"/>
      <c r="AK499" s="369"/>
      <c r="AL499" s="369"/>
      <c r="AM499" s="369"/>
      <c r="AN499" s="369"/>
      <c r="AO499" s="369"/>
      <c r="AP499" s="369"/>
      <c r="AQ499" s="369"/>
      <c r="AR499" s="372"/>
      <c r="AS499" s="372"/>
      <c r="AT499" s="372"/>
      <c r="AU499" s="373"/>
      <c r="AV499" s="11"/>
      <c r="AW499" s="11"/>
      <c r="AX499" s="11"/>
      <c r="AY499" s="8"/>
      <c r="AZ499" s="8"/>
      <c r="BA499" s="8"/>
      <c r="BB499" s="8"/>
      <c r="BC499" s="11"/>
      <c r="BD499" s="11"/>
      <c r="BE499" s="11"/>
      <c r="BF499" s="11"/>
      <c r="BG499" s="11"/>
      <c r="BH499" s="11"/>
      <c r="BI499" s="11"/>
      <c r="BJ499" s="11"/>
      <c r="BK499" s="8"/>
      <c r="BL499" s="8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375"/>
      <c r="EQ499" s="376"/>
      <c r="ER499" s="376"/>
      <c r="ES499" s="376"/>
      <c r="ET499" s="376"/>
      <c r="EU499" s="376"/>
      <c r="EV499" s="376"/>
      <c r="EW499" s="376"/>
      <c r="EX499" s="376"/>
      <c r="EY499" s="376"/>
      <c r="EZ499" s="376"/>
      <c r="FA499" s="376"/>
      <c r="FB499" s="376"/>
      <c r="FC499" s="376"/>
      <c r="FD499" s="376"/>
      <c r="FE499" s="376"/>
      <c r="FF499" s="376"/>
      <c r="FG499" s="376"/>
      <c r="FH499" s="376"/>
      <c r="FI499" s="376"/>
      <c r="FJ499" s="376"/>
      <c r="FK499" s="376"/>
      <c r="FL499" s="376"/>
      <c r="FM499" s="376"/>
      <c r="FN499" s="376"/>
      <c r="FO499" s="376"/>
      <c r="FP499" s="376"/>
      <c r="FQ499" s="376"/>
      <c r="FR499" s="376"/>
      <c r="FS499" s="376"/>
      <c r="FT499" s="376"/>
      <c r="FU499" s="376"/>
      <c r="FV499" s="376"/>
      <c r="FW499" s="376"/>
      <c r="FX499" s="376"/>
      <c r="FY499" s="376"/>
      <c r="FZ499" s="376"/>
      <c r="GA499" s="376"/>
      <c r="GB499" s="376"/>
      <c r="GC499" s="376"/>
      <c r="GD499" s="376"/>
      <c r="GE499" s="376"/>
      <c r="GF499" s="376"/>
      <c r="GG499" s="376"/>
      <c r="GH499" s="376"/>
      <c r="GI499" s="376"/>
      <c r="GJ499" s="376"/>
      <c r="GK499" s="376"/>
      <c r="GL499" s="376"/>
      <c r="GM499" s="376"/>
      <c r="GN499" s="376"/>
      <c r="GO499" s="376"/>
      <c r="GP499" s="376"/>
      <c r="GQ499" s="376"/>
      <c r="GR499" s="376"/>
      <c r="GS499" s="376"/>
      <c r="GT499" s="376"/>
      <c r="GU499" s="376"/>
      <c r="GV499" s="376"/>
      <c r="GW499" s="376"/>
      <c r="GX499" s="376"/>
      <c r="GY499" s="376"/>
      <c r="GZ499" s="376"/>
      <c r="HA499" s="376"/>
      <c r="HB499" s="376"/>
      <c r="HC499" s="376"/>
      <c r="HD499" s="376"/>
      <c r="HE499" s="376"/>
      <c r="HF499" s="376"/>
      <c r="HG499" s="376"/>
      <c r="HH499" s="376"/>
      <c r="HI499" s="376"/>
      <c r="HJ499" s="376"/>
      <c r="HK499" s="376"/>
      <c r="HL499" s="376"/>
      <c r="HM499" s="376"/>
      <c r="HN499" s="376"/>
      <c r="HO499" s="376"/>
      <c r="HP499" s="376"/>
      <c r="HQ499" s="376"/>
      <c r="HR499" s="376"/>
      <c r="HS499" s="376"/>
      <c r="HT499" s="376"/>
      <c r="HU499" s="376"/>
      <c r="HV499" s="376"/>
      <c r="HW499" s="376"/>
      <c r="HX499" s="376"/>
      <c r="HY499" s="376"/>
      <c r="HZ499" s="376"/>
      <c r="IA499" s="376"/>
      <c r="IB499" s="376"/>
      <c r="IC499" s="376"/>
      <c r="ID499" s="376"/>
      <c r="IE499" s="376"/>
      <c r="IF499" s="376"/>
      <c r="IG499" s="376"/>
      <c r="IH499" s="376"/>
      <c r="II499" s="376"/>
      <c r="IJ499" s="376"/>
    </row>
    <row r="500" spans="1:244" s="377" customFormat="1" ht="15" customHeight="1" x14ac:dyDescent="0.4">
      <c r="A500" s="410"/>
      <c r="B500" s="371"/>
      <c r="C500" s="354"/>
      <c r="D500" s="355"/>
      <c r="E500" s="374"/>
      <c r="F500" s="374"/>
      <c r="G500" s="374"/>
      <c r="H500" s="374"/>
      <c r="I500" s="374"/>
      <c r="J500" s="374"/>
      <c r="K500" s="374"/>
      <c r="L500" s="374"/>
      <c r="M500" s="374"/>
      <c r="N500" s="374"/>
      <c r="O500" s="374"/>
      <c r="P500" s="374"/>
      <c r="Q500" s="374"/>
      <c r="R500" s="374"/>
      <c r="S500" s="374"/>
      <c r="T500" s="374"/>
      <c r="U500" s="374"/>
      <c r="V500" s="374"/>
      <c r="W500" s="374"/>
      <c r="X500" s="369"/>
      <c r="Y500" s="369"/>
      <c r="Z500" s="369"/>
      <c r="AA500" s="369"/>
      <c r="AB500" s="369"/>
      <c r="AC500" s="369"/>
      <c r="AD500" s="369"/>
      <c r="AE500" s="369"/>
      <c r="AF500" s="369"/>
      <c r="AG500" s="369"/>
      <c r="AH500" s="369"/>
      <c r="AI500" s="369"/>
      <c r="AJ500" s="369"/>
      <c r="AK500" s="369"/>
      <c r="AL500" s="369"/>
      <c r="AM500" s="369"/>
      <c r="AN500" s="369"/>
      <c r="AO500" s="369"/>
      <c r="AP500" s="369"/>
      <c r="AQ500" s="369"/>
      <c r="AR500" s="372"/>
      <c r="AS500" s="372"/>
      <c r="AT500" s="372"/>
      <c r="AU500" s="373"/>
      <c r="AV500" s="11"/>
      <c r="AW500" s="11"/>
      <c r="AX500" s="11"/>
      <c r="AY500" s="8"/>
      <c r="AZ500" s="8"/>
      <c r="BA500" s="8"/>
      <c r="BB500" s="8"/>
      <c r="BC500" s="11"/>
      <c r="BD500" s="11"/>
      <c r="BE500" s="11"/>
      <c r="BF500" s="11"/>
      <c r="BG500" s="11"/>
      <c r="BH500" s="11"/>
      <c r="BI500" s="11"/>
      <c r="BJ500" s="11"/>
      <c r="BK500" s="8"/>
      <c r="BL500" s="8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375"/>
      <c r="EQ500" s="376"/>
      <c r="ER500" s="376"/>
      <c r="ES500" s="376"/>
      <c r="ET500" s="376"/>
      <c r="EU500" s="376"/>
      <c r="EV500" s="376"/>
      <c r="EW500" s="376"/>
      <c r="EX500" s="376"/>
      <c r="EY500" s="376"/>
      <c r="EZ500" s="376"/>
      <c r="FA500" s="376"/>
      <c r="FB500" s="376"/>
      <c r="FC500" s="376"/>
      <c r="FD500" s="376"/>
      <c r="FE500" s="376"/>
      <c r="FF500" s="376"/>
      <c r="FG500" s="376"/>
      <c r="FH500" s="376"/>
      <c r="FI500" s="376"/>
      <c r="FJ500" s="376"/>
      <c r="FK500" s="376"/>
      <c r="FL500" s="376"/>
      <c r="FM500" s="376"/>
      <c r="FN500" s="376"/>
      <c r="FO500" s="376"/>
      <c r="FP500" s="376"/>
      <c r="FQ500" s="376"/>
      <c r="FR500" s="376"/>
      <c r="FS500" s="376"/>
      <c r="FT500" s="376"/>
      <c r="FU500" s="376"/>
      <c r="FV500" s="376"/>
      <c r="FW500" s="376"/>
      <c r="FX500" s="376"/>
      <c r="FY500" s="376"/>
      <c r="FZ500" s="376"/>
      <c r="GA500" s="376"/>
      <c r="GB500" s="376"/>
      <c r="GC500" s="376"/>
      <c r="GD500" s="376"/>
      <c r="GE500" s="376"/>
      <c r="GF500" s="376"/>
      <c r="GG500" s="376"/>
      <c r="GH500" s="376"/>
      <c r="GI500" s="376"/>
      <c r="GJ500" s="376"/>
      <c r="GK500" s="376"/>
      <c r="GL500" s="376"/>
      <c r="GM500" s="376"/>
      <c r="GN500" s="376"/>
      <c r="GO500" s="376"/>
      <c r="GP500" s="376"/>
      <c r="GQ500" s="376"/>
      <c r="GR500" s="376"/>
      <c r="GS500" s="376"/>
      <c r="GT500" s="376"/>
      <c r="GU500" s="376"/>
      <c r="GV500" s="376"/>
      <c r="GW500" s="376"/>
      <c r="GX500" s="376"/>
      <c r="GY500" s="376"/>
      <c r="GZ500" s="376"/>
      <c r="HA500" s="376"/>
      <c r="HB500" s="376"/>
      <c r="HC500" s="376"/>
      <c r="HD500" s="376"/>
      <c r="HE500" s="376"/>
      <c r="HF500" s="376"/>
      <c r="HG500" s="376"/>
      <c r="HH500" s="376"/>
      <c r="HI500" s="376"/>
      <c r="HJ500" s="376"/>
      <c r="HK500" s="376"/>
      <c r="HL500" s="376"/>
      <c r="HM500" s="376"/>
      <c r="HN500" s="376"/>
      <c r="HO500" s="376"/>
      <c r="HP500" s="376"/>
      <c r="HQ500" s="376"/>
      <c r="HR500" s="376"/>
      <c r="HS500" s="376"/>
      <c r="HT500" s="376"/>
      <c r="HU500" s="376"/>
      <c r="HV500" s="376"/>
      <c r="HW500" s="376"/>
      <c r="HX500" s="376"/>
      <c r="HY500" s="376"/>
      <c r="HZ500" s="376"/>
      <c r="IA500" s="376"/>
      <c r="IB500" s="376"/>
      <c r="IC500" s="376"/>
      <c r="ID500" s="376"/>
      <c r="IE500" s="376"/>
      <c r="IF500" s="376"/>
      <c r="IG500" s="376"/>
      <c r="IH500" s="376"/>
      <c r="II500" s="376"/>
      <c r="IJ500" s="376"/>
    </row>
    <row r="501" spans="1:244" s="377" customFormat="1" ht="15" customHeight="1" x14ac:dyDescent="0.4">
      <c r="A501" s="410"/>
      <c r="B501" s="371"/>
      <c r="C501" s="354"/>
      <c r="D501" s="355"/>
      <c r="E501" s="374"/>
      <c r="F501" s="374"/>
      <c r="G501" s="374"/>
      <c r="H501" s="374"/>
      <c r="I501" s="374"/>
      <c r="J501" s="374"/>
      <c r="K501" s="374"/>
      <c r="L501" s="374"/>
      <c r="M501" s="374"/>
      <c r="N501" s="374"/>
      <c r="O501" s="374"/>
      <c r="P501" s="374"/>
      <c r="Q501" s="374"/>
      <c r="R501" s="374"/>
      <c r="S501" s="374"/>
      <c r="T501" s="374"/>
      <c r="U501" s="374"/>
      <c r="V501" s="374"/>
      <c r="W501" s="374"/>
      <c r="X501" s="369"/>
      <c r="Y501" s="369"/>
      <c r="Z501" s="369"/>
      <c r="AA501" s="369"/>
      <c r="AB501" s="369"/>
      <c r="AC501" s="369"/>
      <c r="AD501" s="369"/>
      <c r="AE501" s="369"/>
      <c r="AF501" s="369"/>
      <c r="AG501" s="369"/>
      <c r="AH501" s="369"/>
      <c r="AI501" s="369"/>
      <c r="AJ501" s="369"/>
      <c r="AK501" s="369"/>
      <c r="AL501" s="369"/>
      <c r="AM501" s="369"/>
      <c r="AN501" s="369"/>
      <c r="AO501" s="369"/>
      <c r="AP501" s="369"/>
      <c r="AQ501" s="369"/>
      <c r="AR501" s="372"/>
      <c r="AS501" s="372"/>
      <c r="AT501" s="372"/>
      <c r="AU501" s="373"/>
      <c r="AV501" s="11"/>
      <c r="AW501" s="11"/>
      <c r="AX501" s="11"/>
      <c r="AY501" s="8"/>
      <c r="AZ501" s="8"/>
      <c r="BA501" s="8"/>
      <c r="BB501" s="8"/>
      <c r="BC501" s="11"/>
      <c r="BD501" s="11"/>
      <c r="BE501" s="11"/>
      <c r="BF501" s="11"/>
      <c r="BG501" s="11"/>
      <c r="BH501" s="11"/>
      <c r="BI501" s="11"/>
      <c r="BJ501" s="11"/>
      <c r="BK501" s="8"/>
      <c r="BL501" s="8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375"/>
      <c r="EQ501" s="376"/>
      <c r="ER501" s="376"/>
      <c r="ES501" s="376"/>
      <c r="ET501" s="376"/>
      <c r="EU501" s="376"/>
      <c r="EV501" s="376"/>
      <c r="EW501" s="376"/>
      <c r="EX501" s="376"/>
      <c r="EY501" s="376"/>
      <c r="EZ501" s="376"/>
      <c r="FA501" s="376"/>
      <c r="FB501" s="376"/>
      <c r="FC501" s="376"/>
      <c r="FD501" s="376"/>
      <c r="FE501" s="376"/>
      <c r="FF501" s="376"/>
      <c r="FG501" s="376"/>
      <c r="FH501" s="376"/>
      <c r="FI501" s="376"/>
      <c r="FJ501" s="376"/>
      <c r="FK501" s="376"/>
      <c r="FL501" s="376"/>
      <c r="FM501" s="376"/>
      <c r="FN501" s="376"/>
      <c r="FO501" s="376"/>
      <c r="FP501" s="376"/>
      <c r="FQ501" s="376"/>
      <c r="FR501" s="376"/>
      <c r="FS501" s="376"/>
      <c r="FT501" s="376"/>
      <c r="FU501" s="376"/>
      <c r="FV501" s="376"/>
      <c r="FW501" s="376"/>
      <c r="FX501" s="376"/>
      <c r="FY501" s="376"/>
      <c r="FZ501" s="376"/>
      <c r="GA501" s="376"/>
      <c r="GB501" s="376"/>
      <c r="GC501" s="376"/>
      <c r="GD501" s="376"/>
      <c r="GE501" s="376"/>
      <c r="GF501" s="376"/>
      <c r="GG501" s="376"/>
      <c r="GH501" s="376"/>
      <c r="GI501" s="376"/>
      <c r="GJ501" s="376"/>
      <c r="GK501" s="376"/>
      <c r="GL501" s="376"/>
      <c r="GM501" s="376"/>
      <c r="GN501" s="376"/>
      <c r="GO501" s="376"/>
      <c r="GP501" s="376"/>
      <c r="GQ501" s="376"/>
      <c r="GR501" s="376"/>
      <c r="GS501" s="376"/>
      <c r="GT501" s="376"/>
      <c r="GU501" s="376"/>
      <c r="GV501" s="376"/>
      <c r="GW501" s="376"/>
      <c r="GX501" s="376"/>
      <c r="GY501" s="376"/>
      <c r="GZ501" s="376"/>
      <c r="HA501" s="376"/>
      <c r="HB501" s="376"/>
      <c r="HC501" s="376"/>
      <c r="HD501" s="376"/>
      <c r="HE501" s="376"/>
      <c r="HF501" s="376"/>
      <c r="HG501" s="376"/>
      <c r="HH501" s="376"/>
      <c r="HI501" s="376"/>
      <c r="HJ501" s="376"/>
      <c r="HK501" s="376"/>
      <c r="HL501" s="376"/>
      <c r="HM501" s="376"/>
      <c r="HN501" s="376"/>
      <c r="HO501" s="376"/>
      <c r="HP501" s="376"/>
      <c r="HQ501" s="376"/>
      <c r="HR501" s="376"/>
      <c r="HS501" s="376"/>
      <c r="HT501" s="376"/>
      <c r="HU501" s="376"/>
      <c r="HV501" s="376"/>
      <c r="HW501" s="376"/>
      <c r="HX501" s="376"/>
      <c r="HY501" s="376"/>
      <c r="HZ501" s="376"/>
      <c r="IA501" s="376"/>
      <c r="IB501" s="376"/>
      <c r="IC501" s="376"/>
      <c r="ID501" s="376"/>
      <c r="IE501" s="376"/>
      <c r="IF501" s="376"/>
      <c r="IG501" s="376"/>
      <c r="IH501" s="376"/>
      <c r="II501" s="376"/>
      <c r="IJ501" s="376"/>
    </row>
    <row r="502" spans="1:244" s="377" customFormat="1" ht="15" customHeight="1" x14ac:dyDescent="0.4">
      <c r="A502" s="410"/>
      <c r="B502" s="371"/>
      <c r="C502" s="354"/>
      <c r="D502" s="355"/>
      <c r="E502" s="374"/>
      <c r="F502" s="374"/>
      <c r="G502" s="374"/>
      <c r="H502" s="374"/>
      <c r="I502" s="374"/>
      <c r="J502" s="374"/>
      <c r="K502" s="374"/>
      <c r="L502" s="374"/>
      <c r="M502" s="374"/>
      <c r="N502" s="374"/>
      <c r="O502" s="374"/>
      <c r="P502" s="374"/>
      <c r="Q502" s="374"/>
      <c r="R502" s="374"/>
      <c r="S502" s="374"/>
      <c r="T502" s="374"/>
      <c r="U502" s="374"/>
      <c r="V502" s="374"/>
      <c r="W502" s="374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69"/>
      <c r="AI502" s="369"/>
      <c r="AJ502" s="369"/>
      <c r="AK502" s="369"/>
      <c r="AL502" s="369"/>
      <c r="AM502" s="369"/>
      <c r="AN502" s="369"/>
      <c r="AO502" s="369"/>
      <c r="AP502" s="369"/>
      <c r="AQ502" s="369"/>
      <c r="AR502" s="372"/>
      <c r="AS502" s="372"/>
      <c r="AT502" s="372"/>
      <c r="AU502" s="373"/>
      <c r="AV502" s="11"/>
      <c r="AW502" s="11"/>
      <c r="AX502" s="11"/>
      <c r="AY502" s="8"/>
      <c r="AZ502" s="8"/>
      <c r="BA502" s="8"/>
      <c r="BB502" s="8"/>
      <c r="BC502" s="11"/>
      <c r="BD502" s="11"/>
      <c r="BE502" s="11"/>
      <c r="BF502" s="11"/>
      <c r="BG502" s="11"/>
      <c r="BH502" s="11"/>
      <c r="BI502" s="11"/>
      <c r="BJ502" s="11"/>
      <c r="BK502" s="8"/>
      <c r="BL502" s="8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375"/>
      <c r="EQ502" s="376"/>
      <c r="ER502" s="376"/>
      <c r="ES502" s="376"/>
      <c r="ET502" s="376"/>
      <c r="EU502" s="376"/>
      <c r="EV502" s="376"/>
      <c r="EW502" s="376"/>
      <c r="EX502" s="376"/>
      <c r="EY502" s="376"/>
      <c r="EZ502" s="376"/>
      <c r="FA502" s="376"/>
      <c r="FB502" s="376"/>
      <c r="FC502" s="376"/>
      <c r="FD502" s="376"/>
      <c r="FE502" s="376"/>
      <c r="FF502" s="376"/>
      <c r="FG502" s="376"/>
      <c r="FH502" s="376"/>
      <c r="FI502" s="376"/>
      <c r="FJ502" s="376"/>
      <c r="FK502" s="376"/>
      <c r="FL502" s="376"/>
      <c r="FM502" s="376"/>
      <c r="FN502" s="376"/>
      <c r="FO502" s="376"/>
      <c r="FP502" s="376"/>
      <c r="FQ502" s="376"/>
      <c r="FR502" s="376"/>
      <c r="FS502" s="376"/>
      <c r="FT502" s="376"/>
      <c r="FU502" s="376"/>
      <c r="FV502" s="376"/>
      <c r="FW502" s="376"/>
      <c r="FX502" s="376"/>
      <c r="FY502" s="376"/>
      <c r="FZ502" s="376"/>
      <c r="GA502" s="376"/>
      <c r="GB502" s="376"/>
      <c r="GC502" s="376"/>
      <c r="GD502" s="376"/>
      <c r="GE502" s="376"/>
      <c r="GF502" s="376"/>
      <c r="GG502" s="376"/>
      <c r="GH502" s="376"/>
      <c r="GI502" s="376"/>
      <c r="GJ502" s="376"/>
      <c r="GK502" s="376"/>
      <c r="GL502" s="376"/>
      <c r="GM502" s="376"/>
      <c r="GN502" s="376"/>
      <c r="GO502" s="376"/>
      <c r="GP502" s="376"/>
      <c r="GQ502" s="376"/>
      <c r="GR502" s="376"/>
      <c r="GS502" s="376"/>
      <c r="GT502" s="376"/>
      <c r="GU502" s="376"/>
      <c r="GV502" s="376"/>
      <c r="GW502" s="376"/>
      <c r="GX502" s="376"/>
      <c r="GY502" s="376"/>
      <c r="GZ502" s="376"/>
      <c r="HA502" s="376"/>
      <c r="HB502" s="376"/>
      <c r="HC502" s="376"/>
      <c r="HD502" s="376"/>
      <c r="HE502" s="376"/>
      <c r="HF502" s="376"/>
      <c r="HG502" s="376"/>
      <c r="HH502" s="376"/>
      <c r="HI502" s="376"/>
      <c r="HJ502" s="376"/>
      <c r="HK502" s="376"/>
      <c r="HL502" s="376"/>
      <c r="HM502" s="376"/>
      <c r="HN502" s="376"/>
      <c r="HO502" s="376"/>
      <c r="HP502" s="376"/>
      <c r="HQ502" s="376"/>
      <c r="HR502" s="376"/>
      <c r="HS502" s="376"/>
      <c r="HT502" s="376"/>
      <c r="HU502" s="376"/>
      <c r="HV502" s="376"/>
      <c r="HW502" s="376"/>
      <c r="HX502" s="376"/>
      <c r="HY502" s="376"/>
      <c r="HZ502" s="376"/>
      <c r="IA502" s="376"/>
      <c r="IB502" s="376"/>
      <c r="IC502" s="376"/>
      <c r="ID502" s="376"/>
      <c r="IE502" s="376"/>
      <c r="IF502" s="376"/>
      <c r="IG502" s="376"/>
      <c r="IH502" s="376"/>
      <c r="II502" s="376"/>
      <c r="IJ502" s="376"/>
    </row>
    <row r="503" spans="1:244" s="377" customFormat="1" ht="15" customHeight="1" x14ac:dyDescent="0.4">
      <c r="A503" s="410"/>
      <c r="B503" s="371"/>
      <c r="C503" s="354"/>
      <c r="D503" s="355"/>
      <c r="E503" s="374"/>
      <c r="F503" s="374"/>
      <c r="G503" s="374"/>
      <c r="H503" s="374"/>
      <c r="I503" s="374"/>
      <c r="J503" s="374"/>
      <c r="K503" s="374"/>
      <c r="L503" s="374"/>
      <c r="M503" s="374"/>
      <c r="N503" s="374"/>
      <c r="O503" s="374"/>
      <c r="P503" s="374"/>
      <c r="Q503" s="374"/>
      <c r="R503" s="374"/>
      <c r="S503" s="374"/>
      <c r="T503" s="374"/>
      <c r="U503" s="374"/>
      <c r="V503" s="374"/>
      <c r="W503" s="374"/>
      <c r="X503" s="369"/>
      <c r="Y503" s="369"/>
      <c r="Z503" s="369"/>
      <c r="AA503" s="369"/>
      <c r="AB503" s="369"/>
      <c r="AC503" s="369"/>
      <c r="AD503" s="369"/>
      <c r="AE503" s="369"/>
      <c r="AF503" s="369"/>
      <c r="AG503" s="369"/>
      <c r="AH503" s="369"/>
      <c r="AI503" s="369"/>
      <c r="AJ503" s="369"/>
      <c r="AK503" s="369"/>
      <c r="AL503" s="369"/>
      <c r="AM503" s="369"/>
      <c r="AN503" s="369"/>
      <c r="AO503" s="369"/>
      <c r="AP503" s="369"/>
      <c r="AQ503" s="369"/>
      <c r="AR503" s="372"/>
      <c r="AS503" s="372"/>
      <c r="AT503" s="372"/>
      <c r="AU503" s="373"/>
      <c r="AV503" s="11"/>
      <c r="AW503" s="11"/>
      <c r="AX503" s="11"/>
      <c r="AY503" s="8"/>
      <c r="AZ503" s="8"/>
      <c r="BA503" s="8"/>
      <c r="BB503" s="8"/>
      <c r="BC503" s="11"/>
      <c r="BD503" s="11"/>
      <c r="BE503" s="11"/>
      <c r="BF503" s="11"/>
      <c r="BG503" s="11"/>
      <c r="BH503" s="11"/>
      <c r="BI503" s="11"/>
      <c r="BJ503" s="11"/>
      <c r="BK503" s="8"/>
      <c r="BL503" s="8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375"/>
      <c r="EQ503" s="376"/>
      <c r="ER503" s="376"/>
      <c r="ES503" s="376"/>
      <c r="ET503" s="376"/>
      <c r="EU503" s="376"/>
      <c r="EV503" s="376"/>
      <c r="EW503" s="376"/>
      <c r="EX503" s="376"/>
      <c r="EY503" s="376"/>
      <c r="EZ503" s="376"/>
      <c r="FA503" s="376"/>
      <c r="FB503" s="376"/>
      <c r="FC503" s="376"/>
      <c r="FD503" s="376"/>
      <c r="FE503" s="376"/>
      <c r="FF503" s="376"/>
      <c r="FG503" s="376"/>
      <c r="FH503" s="376"/>
      <c r="FI503" s="376"/>
      <c r="FJ503" s="376"/>
      <c r="FK503" s="376"/>
      <c r="FL503" s="376"/>
      <c r="FM503" s="376"/>
      <c r="FN503" s="376"/>
      <c r="FO503" s="376"/>
      <c r="FP503" s="376"/>
      <c r="FQ503" s="376"/>
      <c r="FR503" s="376"/>
      <c r="FS503" s="376"/>
      <c r="FT503" s="376"/>
      <c r="FU503" s="376"/>
      <c r="FV503" s="376"/>
      <c r="FW503" s="376"/>
      <c r="FX503" s="376"/>
      <c r="FY503" s="376"/>
      <c r="FZ503" s="376"/>
      <c r="GA503" s="376"/>
      <c r="GB503" s="376"/>
      <c r="GC503" s="376"/>
      <c r="GD503" s="376"/>
      <c r="GE503" s="376"/>
      <c r="GF503" s="376"/>
      <c r="GG503" s="376"/>
      <c r="GH503" s="376"/>
      <c r="GI503" s="376"/>
      <c r="GJ503" s="376"/>
      <c r="GK503" s="376"/>
      <c r="GL503" s="376"/>
      <c r="GM503" s="376"/>
      <c r="GN503" s="376"/>
      <c r="GO503" s="376"/>
      <c r="GP503" s="376"/>
      <c r="GQ503" s="376"/>
      <c r="GR503" s="376"/>
      <c r="GS503" s="376"/>
      <c r="GT503" s="376"/>
      <c r="GU503" s="376"/>
      <c r="GV503" s="376"/>
      <c r="GW503" s="376"/>
      <c r="GX503" s="376"/>
      <c r="GY503" s="376"/>
      <c r="GZ503" s="376"/>
      <c r="HA503" s="376"/>
      <c r="HB503" s="376"/>
      <c r="HC503" s="376"/>
      <c r="HD503" s="376"/>
      <c r="HE503" s="376"/>
      <c r="HF503" s="376"/>
      <c r="HG503" s="376"/>
      <c r="HH503" s="376"/>
      <c r="HI503" s="376"/>
      <c r="HJ503" s="376"/>
      <c r="HK503" s="376"/>
      <c r="HL503" s="376"/>
      <c r="HM503" s="376"/>
      <c r="HN503" s="376"/>
      <c r="HO503" s="376"/>
      <c r="HP503" s="376"/>
      <c r="HQ503" s="376"/>
      <c r="HR503" s="376"/>
      <c r="HS503" s="376"/>
      <c r="HT503" s="376"/>
      <c r="HU503" s="376"/>
      <c r="HV503" s="376"/>
      <c r="HW503" s="376"/>
      <c r="HX503" s="376"/>
      <c r="HY503" s="376"/>
      <c r="HZ503" s="376"/>
      <c r="IA503" s="376"/>
      <c r="IB503" s="376"/>
      <c r="IC503" s="376"/>
      <c r="ID503" s="376"/>
      <c r="IE503" s="376"/>
      <c r="IF503" s="376"/>
      <c r="IG503" s="376"/>
      <c r="IH503" s="376"/>
      <c r="II503" s="376"/>
      <c r="IJ503" s="376"/>
    </row>
    <row r="504" spans="1:244" s="377" customFormat="1" ht="15" customHeight="1" x14ac:dyDescent="0.4">
      <c r="A504" s="410"/>
      <c r="B504" s="371"/>
      <c r="C504" s="354"/>
      <c r="D504" s="355"/>
      <c r="E504" s="374"/>
      <c r="F504" s="374"/>
      <c r="G504" s="374"/>
      <c r="H504" s="374"/>
      <c r="I504" s="374"/>
      <c r="J504" s="374"/>
      <c r="K504" s="374"/>
      <c r="L504" s="374"/>
      <c r="M504" s="374"/>
      <c r="N504" s="374"/>
      <c r="O504" s="374"/>
      <c r="P504" s="374"/>
      <c r="Q504" s="374"/>
      <c r="R504" s="374"/>
      <c r="S504" s="374"/>
      <c r="T504" s="374"/>
      <c r="U504" s="374"/>
      <c r="V504" s="374"/>
      <c r="W504" s="374"/>
      <c r="X504" s="369"/>
      <c r="Y504" s="369"/>
      <c r="Z504" s="369"/>
      <c r="AA504" s="369"/>
      <c r="AB504" s="369"/>
      <c r="AC504" s="369"/>
      <c r="AD504" s="369"/>
      <c r="AE504" s="369"/>
      <c r="AF504" s="369"/>
      <c r="AG504" s="369"/>
      <c r="AH504" s="369"/>
      <c r="AI504" s="369"/>
      <c r="AJ504" s="369"/>
      <c r="AK504" s="369"/>
      <c r="AL504" s="369"/>
      <c r="AM504" s="369"/>
      <c r="AN504" s="369"/>
      <c r="AO504" s="369"/>
      <c r="AP504" s="369"/>
      <c r="AQ504" s="369"/>
      <c r="AR504" s="372"/>
      <c r="AS504" s="372"/>
      <c r="AT504" s="372"/>
      <c r="AU504" s="373"/>
      <c r="AV504" s="11"/>
      <c r="AW504" s="11"/>
      <c r="AX504" s="11"/>
      <c r="AY504" s="8"/>
      <c r="AZ504" s="8"/>
      <c r="BA504" s="8"/>
      <c r="BB504" s="8"/>
      <c r="BC504" s="11"/>
      <c r="BD504" s="11"/>
      <c r="BE504" s="11"/>
      <c r="BF504" s="11"/>
      <c r="BG504" s="11"/>
      <c r="BH504" s="11"/>
      <c r="BI504" s="11"/>
      <c r="BJ504" s="11"/>
      <c r="BK504" s="8"/>
      <c r="BL504" s="8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375"/>
      <c r="EQ504" s="376"/>
      <c r="ER504" s="376"/>
      <c r="ES504" s="376"/>
      <c r="ET504" s="376"/>
      <c r="EU504" s="376"/>
      <c r="EV504" s="376"/>
      <c r="EW504" s="376"/>
      <c r="EX504" s="376"/>
      <c r="EY504" s="376"/>
      <c r="EZ504" s="376"/>
      <c r="FA504" s="376"/>
      <c r="FB504" s="376"/>
      <c r="FC504" s="376"/>
      <c r="FD504" s="376"/>
      <c r="FE504" s="376"/>
      <c r="FF504" s="376"/>
      <c r="FG504" s="376"/>
      <c r="FH504" s="376"/>
      <c r="FI504" s="376"/>
      <c r="FJ504" s="376"/>
      <c r="FK504" s="376"/>
      <c r="FL504" s="376"/>
      <c r="FM504" s="376"/>
      <c r="FN504" s="376"/>
      <c r="FO504" s="376"/>
      <c r="FP504" s="376"/>
      <c r="FQ504" s="376"/>
      <c r="FR504" s="376"/>
      <c r="FS504" s="376"/>
      <c r="FT504" s="376"/>
      <c r="FU504" s="376"/>
      <c r="FV504" s="376"/>
      <c r="FW504" s="376"/>
      <c r="FX504" s="376"/>
      <c r="FY504" s="376"/>
      <c r="FZ504" s="376"/>
      <c r="GA504" s="376"/>
      <c r="GB504" s="376"/>
      <c r="GC504" s="376"/>
      <c r="GD504" s="376"/>
      <c r="GE504" s="376"/>
      <c r="GF504" s="376"/>
      <c r="GG504" s="376"/>
      <c r="GH504" s="376"/>
      <c r="GI504" s="376"/>
      <c r="GJ504" s="376"/>
      <c r="GK504" s="376"/>
      <c r="GL504" s="376"/>
      <c r="GM504" s="376"/>
      <c r="GN504" s="376"/>
      <c r="GO504" s="376"/>
      <c r="GP504" s="376"/>
      <c r="GQ504" s="376"/>
      <c r="GR504" s="376"/>
      <c r="GS504" s="376"/>
      <c r="GT504" s="376"/>
      <c r="GU504" s="376"/>
      <c r="GV504" s="376"/>
      <c r="GW504" s="376"/>
      <c r="GX504" s="376"/>
      <c r="GY504" s="376"/>
      <c r="GZ504" s="376"/>
      <c r="HA504" s="376"/>
      <c r="HB504" s="376"/>
      <c r="HC504" s="376"/>
      <c r="HD504" s="376"/>
      <c r="HE504" s="376"/>
      <c r="HF504" s="376"/>
      <c r="HG504" s="376"/>
      <c r="HH504" s="376"/>
      <c r="HI504" s="376"/>
      <c r="HJ504" s="376"/>
      <c r="HK504" s="376"/>
      <c r="HL504" s="376"/>
      <c r="HM504" s="376"/>
      <c r="HN504" s="376"/>
      <c r="HO504" s="376"/>
      <c r="HP504" s="376"/>
      <c r="HQ504" s="376"/>
      <c r="HR504" s="376"/>
      <c r="HS504" s="376"/>
      <c r="HT504" s="376"/>
      <c r="HU504" s="376"/>
      <c r="HV504" s="376"/>
      <c r="HW504" s="376"/>
      <c r="HX504" s="376"/>
      <c r="HY504" s="376"/>
      <c r="HZ504" s="376"/>
      <c r="IA504" s="376"/>
      <c r="IB504" s="376"/>
      <c r="IC504" s="376"/>
      <c r="ID504" s="376"/>
      <c r="IE504" s="376"/>
      <c r="IF504" s="376"/>
      <c r="IG504" s="376"/>
      <c r="IH504" s="376"/>
      <c r="II504" s="376"/>
      <c r="IJ504" s="376"/>
    </row>
    <row r="505" spans="1:244" s="377" customFormat="1" ht="15" customHeight="1" x14ac:dyDescent="0.4">
      <c r="A505" s="410"/>
      <c r="B505" s="371"/>
      <c r="C505" s="354"/>
      <c r="D505" s="355"/>
      <c r="E505" s="374"/>
      <c r="F505" s="374"/>
      <c r="G505" s="374"/>
      <c r="H505" s="374"/>
      <c r="I505" s="374"/>
      <c r="J505" s="374"/>
      <c r="K505" s="374"/>
      <c r="L505" s="374"/>
      <c r="M505" s="374"/>
      <c r="N505" s="374"/>
      <c r="O505" s="374"/>
      <c r="P505" s="374"/>
      <c r="Q505" s="374"/>
      <c r="R505" s="374"/>
      <c r="S505" s="374"/>
      <c r="T505" s="374"/>
      <c r="U505" s="374"/>
      <c r="V505" s="374"/>
      <c r="W505" s="374"/>
      <c r="X505" s="369"/>
      <c r="Y505" s="369"/>
      <c r="Z505" s="369"/>
      <c r="AA505" s="369"/>
      <c r="AB505" s="369"/>
      <c r="AC505" s="369"/>
      <c r="AD505" s="369"/>
      <c r="AE505" s="369"/>
      <c r="AF505" s="369"/>
      <c r="AG505" s="369"/>
      <c r="AH505" s="369"/>
      <c r="AI505" s="369"/>
      <c r="AJ505" s="369"/>
      <c r="AK505" s="369"/>
      <c r="AL505" s="369"/>
      <c r="AM505" s="369"/>
      <c r="AN505" s="369"/>
      <c r="AO505" s="369"/>
      <c r="AP505" s="369"/>
      <c r="AQ505" s="369"/>
      <c r="AR505" s="372"/>
      <c r="AS505" s="372"/>
      <c r="AT505" s="372"/>
      <c r="AU505" s="373"/>
      <c r="AV505" s="11"/>
      <c r="AW505" s="11"/>
      <c r="AX505" s="11"/>
      <c r="AY505" s="8"/>
      <c r="AZ505" s="8"/>
      <c r="BA505" s="8"/>
      <c r="BB505" s="8"/>
      <c r="BC505" s="11"/>
      <c r="BD505" s="11"/>
      <c r="BE505" s="11"/>
      <c r="BF505" s="11"/>
      <c r="BG505" s="11"/>
      <c r="BH505" s="11"/>
      <c r="BI505" s="11"/>
      <c r="BJ505" s="11"/>
      <c r="BK505" s="8"/>
      <c r="BL505" s="8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375"/>
      <c r="EQ505" s="376"/>
      <c r="ER505" s="376"/>
      <c r="ES505" s="376"/>
      <c r="ET505" s="376"/>
      <c r="EU505" s="376"/>
      <c r="EV505" s="376"/>
      <c r="EW505" s="376"/>
      <c r="EX505" s="376"/>
      <c r="EY505" s="376"/>
      <c r="EZ505" s="376"/>
      <c r="FA505" s="376"/>
      <c r="FB505" s="376"/>
      <c r="FC505" s="376"/>
      <c r="FD505" s="376"/>
      <c r="FE505" s="376"/>
      <c r="FF505" s="376"/>
      <c r="FG505" s="376"/>
      <c r="FH505" s="376"/>
      <c r="FI505" s="376"/>
      <c r="FJ505" s="376"/>
      <c r="FK505" s="376"/>
      <c r="FL505" s="376"/>
      <c r="FM505" s="376"/>
      <c r="FN505" s="376"/>
      <c r="FO505" s="376"/>
      <c r="FP505" s="376"/>
      <c r="FQ505" s="376"/>
      <c r="FR505" s="376"/>
      <c r="FS505" s="376"/>
      <c r="FT505" s="376"/>
      <c r="FU505" s="376"/>
      <c r="FV505" s="376"/>
      <c r="FW505" s="376"/>
      <c r="FX505" s="376"/>
      <c r="FY505" s="376"/>
      <c r="FZ505" s="376"/>
      <c r="GA505" s="376"/>
      <c r="GB505" s="376"/>
      <c r="GC505" s="376"/>
      <c r="GD505" s="376"/>
      <c r="GE505" s="376"/>
      <c r="GF505" s="376"/>
      <c r="GG505" s="376"/>
      <c r="GH505" s="376"/>
      <c r="GI505" s="376"/>
      <c r="GJ505" s="376"/>
      <c r="GK505" s="376"/>
      <c r="GL505" s="376"/>
      <c r="GM505" s="376"/>
      <c r="GN505" s="376"/>
      <c r="GO505" s="376"/>
      <c r="GP505" s="376"/>
      <c r="GQ505" s="376"/>
      <c r="GR505" s="376"/>
      <c r="GS505" s="376"/>
      <c r="GT505" s="376"/>
      <c r="GU505" s="376"/>
      <c r="GV505" s="376"/>
      <c r="GW505" s="376"/>
      <c r="GX505" s="376"/>
      <c r="GY505" s="376"/>
      <c r="GZ505" s="376"/>
      <c r="HA505" s="376"/>
      <c r="HB505" s="376"/>
      <c r="HC505" s="376"/>
      <c r="HD505" s="376"/>
      <c r="HE505" s="376"/>
      <c r="HF505" s="376"/>
      <c r="HG505" s="376"/>
      <c r="HH505" s="376"/>
      <c r="HI505" s="376"/>
      <c r="HJ505" s="376"/>
      <c r="HK505" s="376"/>
      <c r="HL505" s="376"/>
      <c r="HM505" s="376"/>
      <c r="HN505" s="376"/>
      <c r="HO505" s="376"/>
      <c r="HP505" s="376"/>
      <c r="HQ505" s="376"/>
      <c r="HR505" s="376"/>
      <c r="HS505" s="376"/>
      <c r="HT505" s="376"/>
      <c r="HU505" s="376"/>
      <c r="HV505" s="376"/>
      <c r="HW505" s="376"/>
      <c r="HX505" s="376"/>
      <c r="HY505" s="376"/>
      <c r="HZ505" s="376"/>
      <c r="IA505" s="376"/>
      <c r="IB505" s="376"/>
      <c r="IC505" s="376"/>
      <c r="ID505" s="376"/>
      <c r="IE505" s="376"/>
      <c r="IF505" s="376"/>
      <c r="IG505" s="376"/>
      <c r="IH505" s="376"/>
      <c r="II505" s="376"/>
      <c r="IJ505" s="376"/>
    </row>
    <row r="506" spans="1:244" s="377" customFormat="1" ht="15" customHeight="1" x14ac:dyDescent="0.4">
      <c r="A506" s="410"/>
      <c r="B506" s="371"/>
      <c r="C506" s="354"/>
      <c r="D506" s="355"/>
      <c r="E506" s="374"/>
      <c r="F506" s="374"/>
      <c r="G506" s="374"/>
      <c r="H506" s="374"/>
      <c r="I506" s="374"/>
      <c r="J506" s="374"/>
      <c r="K506" s="374"/>
      <c r="L506" s="374"/>
      <c r="M506" s="374"/>
      <c r="N506" s="374"/>
      <c r="O506" s="374"/>
      <c r="P506" s="374"/>
      <c r="Q506" s="374"/>
      <c r="R506" s="374"/>
      <c r="S506" s="374"/>
      <c r="T506" s="374"/>
      <c r="U506" s="374"/>
      <c r="V506" s="374"/>
      <c r="W506" s="374"/>
      <c r="X506" s="369"/>
      <c r="Y506" s="369"/>
      <c r="Z506" s="369"/>
      <c r="AA506" s="369"/>
      <c r="AB506" s="369"/>
      <c r="AC506" s="369"/>
      <c r="AD506" s="369"/>
      <c r="AE506" s="369"/>
      <c r="AF506" s="369"/>
      <c r="AG506" s="369"/>
      <c r="AH506" s="369"/>
      <c r="AI506" s="369"/>
      <c r="AJ506" s="369"/>
      <c r="AK506" s="369"/>
      <c r="AL506" s="369"/>
      <c r="AM506" s="369"/>
      <c r="AN506" s="369"/>
      <c r="AO506" s="369"/>
      <c r="AP506" s="369"/>
      <c r="AQ506" s="369"/>
      <c r="AR506" s="372"/>
      <c r="AS506" s="372"/>
      <c r="AT506" s="372"/>
      <c r="AU506" s="373"/>
      <c r="AV506" s="11"/>
      <c r="AW506" s="11"/>
      <c r="AX506" s="11"/>
      <c r="AY506" s="8"/>
      <c r="AZ506" s="8"/>
      <c r="BA506" s="8"/>
      <c r="BB506" s="8"/>
      <c r="BC506" s="11"/>
      <c r="BD506" s="11"/>
      <c r="BE506" s="11"/>
      <c r="BF506" s="11"/>
      <c r="BG506" s="11"/>
      <c r="BH506" s="11"/>
      <c r="BI506" s="11"/>
      <c r="BJ506" s="11"/>
      <c r="BK506" s="8"/>
      <c r="BL506" s="8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375"/>
      <c r="EQ506" s="376"/>
      <c r="ER506" s="376"/>
      <c r="ES506" s="376"/>
      <c r="ET506" s="376"/>
      <c r="EU506" s="376"/>
      <c r="EV506" s="376"/>
      <c r="EW506" s="376"/>
      <c r="EX506" s="376"/>
      <c r="EY506" s="376"/>
      <c r="EZ506" s="376"/>
      <c r="FA506" s="376"/>
      <c r="FB506" s="376"/>
      <c r="FC506" s="376"/>
      <c r="FD506" s="376"/>
      <c r="FE506" s="376"/>
      <c r="FF506" s="376"/>
      <c r="FG506" s="376"/>
      <c r="FH506" s="376"/>
      <c r="FI506" s="376"/>
      <c r="FJ506" s="376"/>
      <c r="FK506" s="376"/>
      <c r="FL506" s="376"/>
      <c r="FM506" s="376"/>
      <c r="FN506" s="376"/>
      <c r="FO506" s="376"/>
      <c r="FP506" s="376"/>
      <c r="FQ506" s="376"/>
      <c r="FR506" s="376"/>
      <c r="FS506" s="376"/>
      <c r="FT506" s="376"/>
      <c r="FU506" s="376"/>
      <c r="FV506" s="376"/>
      <c r="FW506" s="376"/>
      <c r="FX506" s="376"/>
      <c r="FY506" s="376"/>
      <c r="FZ506" s="376"/>
      <c r="GA506" s="376"/>
      <c r="GB506" s="376"/>
      <c r="GC506" s="376"/>
      <c r="GD506" s="376"/>
      <c r="GE506" s="376"/>
      <c r="GF506" s="376"/>
      <c r="GG506" s="376"/>
      <c r="GH506" s="376"/>
      <c r="GI506" s="376"/>
      <c r="GJ506" s="376"/>
      <c r="GK506" s="376"/>
      <c r="GL506" s="376"/>
      <c r="GM506" s="376"/>
      <c r="GN506" s="376"/>
      <c r="GO506" s="376"/>
      <c r="GP506" s="376"/>
      <c r="GQ506" s="376"/>
      <c r="GR506" s="376"/>
      <c r="GS506" s="376"/>
      <c r="GT506" s="376"/>
      <c r="GU506" s="376"/>
      <c r="GV506" s="376"/>
      <c r="GW506" s="376"/>
      <c r="GX506" s="376"/>
      <c r="GY506" s="376"/>
      <c r="GZ506" s="376"/>
      <c r="HA506" s="376"/>
      <c r="HB506" s="376"/>
      <c r="HC506" s="376"/>
      <c r="HD506" s="376"/>
      <c r="HE506" s="376"/>
      <c r="HF506" s="376"/>
      <c r="HG506" s="376"/>
      <c r="HH506" s="376"/>
      <c r="HI506" s="376"/>
      <c r="HJ506" s="376"/>
      <c r="HK506" s="376"/>
      <c r="HL506" s="376"/>
      <c r="HM506" s="376"/>
      <c r="HN506" s="376"/>
      <c r="HO506" s="376"/>
      <c r="HP506" s="376"/>
      <c r="HQ506" s="376"/>
      <c r="HR506" s="376"/>
      <c r="HS506" s="376"/>
      <c r="HT506" s="376"/>
      <c r="HU506" s="376"/>
      <c r="HV506" s="376"/>
      <c r="HW506" s="376"/>
      <c r="HX506" s="376"/>
      <c r="HY506" s="376"/>
      <c r="HZ506" s="376"/>
      <c r="IA506" s="376"/>
      <c r="IB506" s="376"/>
      <c r="IC506" s="376"/>
      <c r="ID506" s="376"/>
      <c r="IE506" s="376"/>
      <c r="IF506" s="376"/>
      <c r="IG506" s="376"/>
      <c r="IH506" s="376"/>
      <c r="II506" s="376"/>
      <c r="IJ506" s="376"/>
    </row>
    <row r="507" spans="1:244" s="377" customFormat="1" ht="15" customHeight="1" x14ac:dyDescent="0.4">
      <c r="A507" s="410"/>
      <c r="B507" s="371"/>
      <c r="C507" s="354"/>
      <c r="D507" s="355"/>
      <c r="E507" s="374"/>
      <c r="F507" s="374"/>
      <c r="G507" s="374"/>
      <c r="H507" s="374"/>
      <c r="I507" s="374"/>
      <c r="J507" s="374"/>
      <c r="K507" s="374"/>
      <c r="L507" s="374"/>
      <c r="M507" s="374"/>
      <c r="N507" s="374"/>
      <c r="O507" s="374"/>
      <c r="P507" s="374"/>
      <c r="Q507" s="374"/>
      <c r="R507" s="374"/>
      <c r="S507" s="374"/>
      <c r="T507" s="374"/>
      <c r="U507" s="374"/>
      <c r="V507" s="374"/>
      <c r="W507" s="374"/>
      <c r="X507" s="369"/>
      <c r="Y507" s="369"/>
      <c r="Z507" s="369"/>
      <c r="AA507" s="369"/>
      <c r="AB507" s="369"/>
      <c r="AC507" s="369"/>
      <c r="AD507" s="369"/>
      <c r="AE507" s="369"/>
      <c r="AF507" s="369"/>
      <c r="AG507" s="369"/>
      <c r="AH507" s="369"/>
      <c r="AI507" s="369"/>
      <c r="AJ507" s="369"/>
      <c r="AK507" s="369"/>
      <c r="AL507" s="369"/>
      <c r="AM507" s="369"/>
      <c r="AN507" s="369"/>
      <c r="AO507" s="369"/>
      <c r="AP507" s="369"/>
      <c r="AQ507" s="369"/>
      <c r="AR507" s="372"/>
      <c r="AS507" s="372"/>
      <c r="AT507" s="372"/>
      <c r="AU507" s="373"/>
      <c r="AV507" s="11"/>
      <c r="AW507" s="11"/>
      <c r="AX507" s="11"/>
      <c r="AY507" s="8"/>
      <c r="AZ507" s="8"/>
      <c r="BA507" s="8"/>
      <c r="BB507" s="8"/>
      <c r="BC507" s="11"/>
      <c r="BD507" s="11"/>
      <c r="BE507" s="11"/>
      <c r="BF507" s="11"/>
      <c r="BG507" s="11"/>
      <c r="BH507" s="11"/>
      <c r="BI507" s="11"/>
      <c r="BJ507" s="11"/>
      <c r="BK507" s="8"/>
      <c r="BL507" s="8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375"/>
      <c r="EQ507" s="376"/>
      <c r="ER507" s="376"/>
      <c r="ES507" s="376"/>
      <c r="ET507" s="376"/>
      <c r="EU507" s="376"/>
      <c r="EV507" s="376"/>
      <c r="EW507" s="376"/>
      <c r="EX507" s="376"/>
      <c r="EY507" s="376"/>
      <c r="EZ507" s="376"/>
      <c r="FA507" s="376"/>
      <c r="FB507" s="376"/>
      <c r="FC507" s="376"/>
      <c r="FD507" s="376"/>
      <c r="FE507" s="376"/>
      <c r="FF507" s="376"/>
      <c r="FG507" s="376"/>
      <c r="FH507" s="376"/>
      <c r="FI507" s="376"/>
      <c r="FJ507" s="376"/>
      <c r="FK507" s="376"/>
      <c r="FL507" s="376"/>
      <c r="FM507" s="376"/>
      <c r="FN507" s="376"/>
      <c r="FO507" s="376"/>
      <c r="FP507" s="376"/>
      <c r="FQ507" s="376"/>
      <c r="FR507" s="376"/>
      <c r="FS507" s="376"/>
      <c r="FT507" s="376"/>
      <c r="FU507" s="376"/>
      <c r="FV507" s="376"/>
      <c r="FW507" s="376"/>
      <c r="FX507" s="376"/>
      <c r="FY507" s="376"/>
      <c r="FZ507" s="376"/>
      <c r="GA507" s="376"/>
      <c r="GB507" s="376"/>
      <c r="GC507" s="376"/>
      <c r="GD507" s="376"/>
      <c r="GE507" s="376"/>
      <c r="GF507" s="376"/>
      <c r="GG507" s="376"/>
      <c r="GH507" s="376"/>
      <c r="GI507" s="376"/>
      <c r="GJ507" s="376"/>
      <c r="GK507" s="376"/>
      <c r="GL507" s="376"/>
      <c r="GM507" s="376"/>
      <c r="GN507" s="376"/>
      <c r="GO507" s="376"/>
      <c r="GP507" s="376"/>
      <c r="GQ507" s="376"/>
      <c r="GR507" s="376"/>
      <c r="GS507" s="376"/>
      <c r="GT507" s="376"/>
      <c r="GU507" s="376"/>
      <c r="GV507" s="376"/>
      <c r="GW507" s="376"/>
      <c r="GX507" s="376"/>
      <c r="GY507" s="376"/>
      <c r="GZ507" s="376"/>
      <c r="HA507" s="376"/>
      <c r="HB507" s="376"/>
      <c r="HC507" s="376"/>
      <c r="HD507" s="376"/>
      <c r="HE507" s="376"/>
      <c r="HF507" s="376"/>
      <c r="HG507" s="376"/>
      <c r="HH507" s="376"/>
      <c r="HI507" s="376"/>
      <c r="HJ507" s="376"/>
      <c r="HK507" s="376"/>
      <c r="HL507" s="376"/>
      <c r="HM507" s="376"/>
      <c r="HN507" s="376"/>
      <c r="HO507" s="376"/>
      <c r="HP507" s="376"/>
      <c r="HQ507" s="376"/>
      <c r="HR507" s="376"/>
      <c r="HS507" s="376"/>
      <c r="HT507" s="376"/>
      <c r="HU507" s="376"/>
      <c r="HV507" s="376"/>
      <c r="HW507" s="376"/>
      <c r="HX507" s="376"/>
      <c r="HY507" s="376"/>
      <c r="HZ507" s="376"/>
      <c r="IA507" s="376"/>
      <c r="IB507" s="376"/>
      <c r="IC507" s="376"/>
      <c r="ID507" s="376"/>
      <c r="IE507" s="376"/>
      <c r="IF507" s="376"/>
      <c r="IG507" s="376"/>
      <c r="IH507" s="376"/>
      <c r="II507" s="376"/>
      <c r="IJ507" s="376"/>
    </row>
    <row r="508" spans="1:244" s="377" customFormat="1" ht="15" customHeight="1" x14ac:dyDescent="0.4">
      <c r="A508" s="410"/>
      <c r="B508" s="371"/>
      <c r="C508" s="354"/>
      <c r="D508" s="355"/>
      <c r="E508" s="374"/>
      <c r="F508" s="374"/>
      <c r="G508" s="374"/>
      <c r="H508" s="374"/>
      <c r="I508" s="374"/>
      <c r="J508" s="374"/>
      <c r="K508" s="374"/>
      <c r="L508" s="374"/>
      <c r="M508" s="374"/>
      <c r="N508" s="374"/>
      <c r="O508" s="374"/>
      <c r="P508" s="374"/>
      <c r="Q508" s="374"/>
      <c r="R508" s="374"/>
      <c r="S508" s="374"/>
      <c r="T508" s="374"/>
      <c r="U508" s="374"/>
      <c r="V508" s="374"/>
      <c r="W508" s="374"/>
      <c r="X508" s="369"/>
      <c r="Y508" s="369"/>
      <c r="Z508" s="369"/>
      <c r="AA508" s="369"/>
      <c r="AB508" s="369"/>
      <c r="AC508" s="369"/>
      <c r="AD508" s="369"/>
      <c r="AE508" s="369"/>
      <c r="AF508" s="369"/>
      <c r="AG508" s="369"/>
      <c r="AH508" s="369"/>
      <c r="AI508" s="369"/>
      <c r="AJ508" s="369"/>
      <c r="AK508" s="369"/>
      <c r="AL508" s="369"/>
      <c r="AM508" s="369"/>
      <c r="AN508" s="369"/>
      <c r="AO508" s="369"/>
      <c r="AP508" s="369"/>
      <c r="AQ508" s="369"/>
      <c r="AR508" s="372"/>
      <c r="AS508" s="372"/>
      <c r="AT508" s="372"/>
      <c r="AU508" s="373"/>
      <c r="AV508" s="11"/>
      <c r="AW508" s="11"/>
      <c r="AX508" s="11"/>
      <c r="AY508" s="8"/>
      <c r="AZ508" s="8"/>
      <c r="BA508" s="8"/>
      <c r="BB508" s="8"/>
      <c r="BC508" s="11"/>
      <c r="BD508" s="11"/>
      <c r="BE508" s="11"/>
      <c r="BF508" s="11"/>
      <c r="BG508" s="11"/>
      <c r="BH508" s="11"/>
      <c r="BI508" s="11"/>
      <c r="BJ508" s="11"/>
      <c r="BK508" s="8"/>
      <c r="BL508" s="8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375"/>
      <c r="EQ508" s="376"/>
      <c r="ER508" s="376"/>
      <c r="ES508" s="376"/>
      <c r="ET508" s="376"/>
      <c r="EU508" s="376"/>
      <c r="EV508" s="376"/>
      <c r="EW508" s="376"/>
      <c r="EX508" s="376"/>
      <c r="EY508" s="376"/>
      <c r="EZ508" s="376"/>
      <c r="FA508" s="376"/>
      <c r="FB508" s="376"/>
      <c r="FC508" s="376"/>
      <c r="FD508" s="376"/>
      <c r="FE508" s="376"/>
      <c r="FF508" s="376"/>
      <c r="FG508" s="376"/>
      <c r="FH508" s="376"/>
      <c r="FI508" s="376"/>
      <c r="FJ508" s="376"/>
      <c r="FK508" s="376"/>
      <c r="FL508" s="376"/>
      <c r="FM508" s="376"/>
      <c r="FN508" s="376"/>
      <c r="FO508" s="376"/>
      <c r="FP508" s="376"/>
      <c r="FQ508" s="376"/>
      <c r="FR508" s="376"/>
      <c r="FS508" s="376"/>
      <c r="FT508" s="376"/>
      <c r="FU508" s="376"/>
      <c r="FV508" s="376"/>
      <c r="FW508" s="376"/>
      <c r="FX508" s="376"/>
      <c r="FY508" s="376"/>
      <c r="FZ508" s="376"/>
      <c r="GA508" s="376"/>
      <c r="GB508" s="376"/>
      <c r="GC508" s="376"/>
      <c r="GD508" s="376"/>
      <c r="GE508" s="376"/>
      <c r="GF508" s="376"/>
      <c r="GG508" s="376"/>
      <c r="GH508" s="376"/>
      <c r="GI508" s="376"/>
      <c r="GJ508" s="376"/>
      <c r="GK508" s="376"/>
      <c r="GL508" s="376"/>
      <c r="GM508" s="376"/>
      <c r="GN508" s="376"/>
      <c r="GO508" s="376"/>
      <c r="GP508" s="376"/>
      <c r="GQ508" s="376"/>
      <c r="GR508" s="376"/>
      <c r="GS508" s="376"/>
      <c r="GT508" s="376"/>
      <c r="GU508" s="376"/>
      <c r="GV508" s="376"/>
      <c r="GW508" s="376"/>
      <c r="GX508" s="376"/>
      <c r="GY508" s="376"/>
      <c r="GZ508" s="376"/>
      <c r="HA508" s="376"/>
      <c r="HB508" s="376"/>
      <c r="HC508" s="376"/>
      <c r="HD508" s="376"/>
      <c r="HE508" s="376"/>
      <c r="HF508" s="376"/>
      <c r="HG508" s="376"/>
      <c r="HH508" s="376"/>
      <c r="HI508" s="376"/>
      <c r="HJ508" s="376"/>
      <c r="HK508" s="376"/>
      <c r="HL508" s="376"/>
      <c r="HM508" s="376"/>
      <c r="HN508" s="376"/>
      <c r="HO508" s="376"/>
      <c r="HP508" s="376"/>
      <c r="HQ508" s="376"/>
      <c r="HR508" s="376"/>
      <c r="HS508" s="376"/>
      <c r="HT508" s="376"/>
      <c r="HU508" s="376"/>
      <c r="HV508" s="376"/>
      <c r="HW508" s="376"/>
      <c r="HX508" s="376"/>
      <c r="HY508" s="376"/>
      <c r="HZ508" s="376"/>
      <c r="IA508" s="376"/>
      <c r="IB508" s="376"/>
      <c r="IC508" s="376"/>
      <c r="ID508" s="376"/>
      <c r="IE508" s="376"/>
      <c r="IF508" s="376"/>
      <c r="IG508" s="376"/>
      <c r="IH508" s="376"/>
      <c r="II508" s="376"/>
      <c r="IJ508" s="376"/>
    </row>
    <row r="509" spans="1:244" s="377" customFormat="1" ht="15" customHeight="1" x14ac:dyDescent="0.4">
      <c r="A509" s="410"/>
      <c r="B509" s="371"/>
      <c r="C509" s="354"/>
      <c r="D509" s="355"/>
      <c r="E509" s="374"/>
      <c r="F509" s="374"/>
      <c r="G509" s="374"/>
      <c r="H509" s="374"/>
      <c r="I509" s="374"/>
      <c r="J509" s="374"/>
      <c r="K509" s="374"/>
      <c r="L509" s="374"/>
      <c r="M509" s="374"/>
      <c r="N509" s="374"/>
      <c r="O509" s="374"/>
      <c r="P509" s="374"/>
      <c r="Q509" s="374"/>
      <c r="R509" s="374"/>
      <c r="S509" s="374"/>
      <c r="T509" s="374"/>
      <c r="U509" s="374"/>
      <c r="V509" s="374"/>
      <c r="W509" s="374"/>
      <c r="X509" s="369"/>
      <c r="Y509" s="369"/>
      <c r="Z509" s="369"/>
      <c r="AA509" s="369"/>
      <c r="AB509" s="369"/>
      <c r="AC509" s="369"/>
      <c r="AD509" s="369"/>
      <c r="AE509" s="369"/>
      <c r="AF509" s="369"/>
      <c r="AG509" s="369"/>
      <c r="AH509" s="369"/>
      <c r="AI509" s="369"/>
      <c r="AJ509" s="369"/>
      <c r="AK509" s="369"/>
      <c r="AL509" s="369"/>
      <c r="AM509" s="369"/>
      <c r="AN509" s="369"/>
      <c r="AO509" s="369"/>
      <c r="AP509" s="369"/>
      <c r="AQ509" s="369"/>
      <c r="AR509" s="372"/>
      <c r="AS509" s="372"/>
      <c r="AT509" s="372"/>
      <c r="AU509" s="373"/>
      <c r="AV509" s="11"/>
      <c r="AW509" s="11"/>
      <c r="AX509" s="11"/>
      <c r="AY509" s="8"/>
      <c r="AZ509" s="8"/>
      <c r="BA509" s="8"/>
      <c r="BB509" s="8"/>
      <c r="BC509" s="11"/>
      <c r="BD509" s="11"/>
      <c r="BE509" s="11"/>
      <c r="BF509" s="11"/>
      <c r="BG509" s="11"/>
      <c r="BH509" s="11"/>
      <c r="BI509" s="11"/>
      <c r="BJ509" s="11"/>
      <c r="BK509" s="8"/>
      <c r="BL509" s="8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375"/>
      <c r="EQ509" s="376"/>
      <c r="ER509" s="376"/>
      <c r="ES509" s="376"/>
      <c r="ET509" s="376"/>
      <c r="EU509" s="376"/>
      <c r="EV509" s="376"/>
      <c r="EW509" s="376"/>
      <c r="EX509" s="376"/>
      <c r="EY509" s="376"/>
      <c r="EZ509" s="376"/>
      <c r="FA509" s="376"/>
      <c r="FB509" s="376"/>
      <c r="FC509" s="376"/>
      <c r="FD509" s="376"/>
      <c r="FE509" s="376"/>
      <c r="FF509" s="376"/>
      <c r="FG509" s="376"/>
      <c r="FH509" s="376"/>
      <c r="FI509" s="376"/>
      <c r="FJ509" s="376"/>
      <c r="FK509" s="376"/>
      <c r="FL509" s="376"/>
      <c r="FM509" s="376"/>
      <c r="FN509" s="376"/>
      <c r="FO509" s="376"/>
      <c r="FP509" s="376"/>
      <c r="FQ509" s="376"/>
      <c r="FR509" s="376"/>
      <c r="FS509" s="376"/>
      <c r="FT509" s="376"/>
      <c r="FU509" s="376"/>
      <c r="FV509" s="376"/>
      <c r="FW509" s="376"/>
      <c r="FX509" s="376"/>
      <c r="FY509" s="376"/>
      <c r="FZ509" s="376"/>
      <c r="GA509" s="376"/>
      <c r="GB509" s="376"/>
      <c r="GC509" s="376"/>
      <c r="GD509" s="376"/>
      <c r="GE509" s="376"/>
      <c r="GF509" s="376"/>
      <c r="GG509" s="376"/>
      <c r="GH509" s="376"/>
      <c r="GI509" s="376"/>
      <c r="GJ509" s="376"/>
      <c r="GK509" s="376"/>
      <c r="GL509" s="376"/>
      <c r="GM509" s="376"/>
      <c r="GN509" s="376"/>
      <c r="GO509" s="376"/>
      <c r="GP509" s="376"/>
      <c r="GQ509" s="376"/>
      <c r="GR509" s="376"/>
      <c r="GS509" s="376"/>
      <c r="GT509" s="376"/>
      <c r="GU509" s="376"/>
      <c r="GV509" s="376"/>
      <c r="GW509" s="376"/>
      <c r="GX509" s="376"/>
      <c r="GY509" s="376"/>
      <c r="GZ509" s="376"/>
      <c r="HA509" s="376"/>
      <c r="HB509" s="376"/>
      <c r="HC509" s="376"/>
      <c r="HD509" s="376"/>
      <c r="HE509" s="376"/>
      <c r="HF509" s="376"/>
      <c r="HG509" s="376"/>
      <c r="HH509" s="376"/>
      <c r="HI509" s="376"/>
      <c r="HJ509" s="376"/>
      <c r="HK509" s="376"/>
      <c r="HL509" s="376"/>
      <c r="HM509" s="376"/>
      <c r="HN509" s="376"/>
      <c r="HO509" s="376"/>
      <c r="HP509" s="376"/>
      <c r="HQ509" s="376"/>
      <c r="HR509" s="376"/>
      <c r="HS509" s="376"/>
      <c r="HT509" s="376"/>
      <c r="HU509" s="376"/>
      <c r="HV509" s="376"/>
      <c r="HW509" s="376"/>
      <c r="HX509" s="376"/>
      <c r="HY509" s="376"/>
      <c r="HZ509" s="376"/>
      <c r="IA509" s="376"/>
      <c r="IB509" s="376"/>
      <c r="IC509" s="376"/>
      <c r="ID509" s="376"/>
      <c r="IE509" s="376"/>
      <c r="IF509" s="376"/>
      <c r="IG509" s="376"/>
      <c r="IH509" s="376"/>
      <c r="II509" s="376"/>
      <c r="IJ509" s="376"/>
    </row>
    <row r="510" spans="1:244" s="377" customFormat="1" ht="15" customHeight="1" x14ac:dyDescent="0.4">
      <c r="A510" s="410"/>
      <c r="B510" s="371"/>
      <c r="C510" s="354"/>
      <c r="D510" s="355"/>
      <c r="E510" s="374"/>
      <c r="F510" s="374"/>
      <c r="G510" s="374"/>
      <c r="H510" s="374"/>
      <c r="I510" s="374"/>
      <c r="J510" s="374"/>
      <c r="K510" s="374"/>
      <c r="L510" s="374"/>
      <c r="M510" s="374"/>
      <c r="N510" s="374"/>
      <c r="O510" s="374"/>
      <c r="P510" s="374"/>
      <c r="Q510" s="374"/>
      <c r="R510" s="374"/>
      <c r="S510" s="374"/>
      <c r="T510" s="374"/>
      <c r="U510" s="374"/>
      <c r="V510" s="374"/>
      <c r="W510" s="374"/>
      <c r="X510" s="369"/>
      <c r="Y510" s="369"/>
      <c r="Z510" s="369"/>
      <c r="AA510" s="369"/>
      <c r="AB510" s="369"/>
      <c r="AC510" s="369"/>
      <c r="AD510" s="369"/>
      <c r="AE510" s="369"/>
      <c r="AF510" s="369"/>
      <c r="AG510" s="369"/>
      <c r="AH510" s="369"/>
      <c r="AI510" s="369"/>
      <c r="AJ510" s="369"/>
      <c r="AK510" s="369"/>
      <c r="AL510" s="369"/>
      <c r="AM510" s="369"/>
      <c r="AN510" s="369"/>
      <c r="AO510" s="369"/>
      <c r="AP510" s="369"/>
      <c r="AQ510" s="369"/>
      <c r="AR510" s="372"/>
      <c r="AS510" s="372"/>
      <c r="AT510" s="372"/>
      <c r="AU510" s="373"/>
      <c r="AV510" s="11"/>
      <c r="AW510" s="11"/>
      <c r="AX510" s="11"/>
      <c r="AY510" s="8"/>
      <c r="AZ510" s="8"/>
      <c r="BA510" s="8"/>
      <c r="BB510" s="8"/>
      <c r="BC510" s="11"/>
      <c r="BD510" s="11"/>
      <c r="BE510" s="11"/>
      <c r="BF510" s="11"/>
      <c r="BG510" s="11"/>
      <c r="BH510" s="11"/>
      <c r="BI510" s="11"/>
      <c r="BJ510" s="11"/>
      <c r="BK510" s="8"/>
      <c r="BL510" s="8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375"/>
      <c r="EQ510" s="376"/>
      <c r="ER510" s="376"/>
      <c r="ES510" s="376"/>
      <c r="ET510" s="376"/>
      <c r="EU510" s="376"/>
      <c r="EV510" s="376"/>
      <c r="EW510" s="376"/>
      <c r="EX510" s="376"/>
      <c r="EY510" s="376"/>
      <c r="EZ510" s="376"/>
      <c r="FA510" s="376"/>
      <c r="FB510" s="376"/>
      <c r="FC510" s="376"/>
      <c r="FD510" s="376"/>
      <c r="FE510" s="376"/>
      <c r="FF510" s="376"/>
      <c r="FG510" s="376"/>
      <c r="FH510" s="376"/>
      <c r="FI510" s="376"/>
      <c r="FJ510" s="376"/>
      <c r="FK510" s="376"/>
      <c r="FL510" s="376"/>
      <c r="FM510" s="376"/>
      <c r="FN510" s="376"/>
      <c r="FO510" s="376"/>
      <c r="FP510" s="376"/>
      <c r="FQ510" s="376"/>
      <c r="FR510" s="376"/>
      <c r="FS510" s="376"/>
      <c r="FT510" s="376"/>
      <c r="FU510" s="376"/>
      <c r="FV510" s="376"/>
      <c r="FW510" s="376"/>
      <c r="FX510" s="376"/>
      <c r="FY510" s="376"/>
      <c r="FZ510" s="376"/>
      <c r="GA510" s="376"/>
      <c r="GB510" s="376"/>
      <c r="GC510" s="376"/>
      <c r="GD510" s="376"/>
      <c r="GE510" s="376"/>
      <c r="GF510" s="376"/>
      <c r="GG510" s="376"/>
      <c r="GH510" s="376"/>
      <c r="GI510" s="376"/>
      <c r="GJ510" s="376"/>
      <c r="GK510" s="376"/>
      <c r="GL510" s="376"/>
      <c r="GM510" s="376"/>
      <c r="GN510" s="376"/>
      <c r="GO510" s="376"/>
      <c r="GP510" s="376"/>
      <c r="GQ510" s="376"/>
      <c r="GR510" s="376"/>
      <c r="GS510" s="376"/>
      <c r="GT510" s="376"/>
      <c r="GU510" s="376"/>
      <c r="GV510" s="376"/>
      <c r="GW510" s="376"/>
      <c r="GX510" s="376"/>
      <c r="GY510" s="376"/>
      <c r="GZ510" s="376"/>
      <c r="HA510" s="376"/>
      <c r="HB510" s="376"/>
      <c r="HC510" s="376"/>
      <c r="HD510" s="376"/>
      <c r="HE510" s="376"/>
      <c r="HF510" s="376"/>
      <c r="HG510" s="376"/>
      <c r="HH510" s="376"/>
      <c r="HI510" s="376"/>
      <c r="HJ510" s="376"/>
      <c r="HK510" s="376"/>
      <c r="HL510" s="376"/>
      <c r="HM510" s="376"/>
      <c r="HN510" s="376"/>
      <c r="HO510" s="376"/>
      <c r="HP510" s="376"/>
      <c r="HQ510" s="376"/>
      <c r="HR510" s="376"/>
      <c r="HS510" s="376"/>
      <c r="HT510" s="376"/>
      <c r="HU510" s="376"/>
      <c r="HV510" s="376"/>
      <c r="HW510" s="376"/>
      <c r="HX510" s="376"/>
      <c r="HY510" s="376"/>
      <c r="HZ510" s="376"/>
      <c r="IA510" s="376"/>
      <c r="IB510" s="376"/>
      <c r="IC510" s="376"/>
      <c r="ID510" s="376"/>
      <c r="IE510" s="376"/>
      <c r="IF510" s="376"/>
      <c r="IG510" s="376"/>
      <c r="IH510" s="376"/>
      <c r="II510" s="376"/>
      <c r="IJ510" s="376"/>
    </row>
    <row r="511" spans="1:244" s="377" customFormat="1" ht="15" customHeight="1" x14ac:dyDescent="0.4">
      <c r="A511" s="410"/>
      <c r="B511" s="371"/>
      <c r="C511" s="354"/>
      <c r="D511" s="355"/>
      <c r="E511" s="374"/>
      <c r="F511" s="374"/>
      <c r="G511" s="374"/>
      <c r="H511" s="374"/>
      <c r="I511" s="374"/>
      <c r="J511" s="374"/>
      <c r="K511" s="374"/>
      <c r="L511" s="374"/>
      <c r="M511" s="374"/>
      <c r="N511" s="374"/>
      <c r="O511" s="374"/>
      <c r="P511" s="374"/>
      <c r="Q511" s="374"/>
      <c r="R511" s="374"/>
      <c r="S511" s="374"/>
      <c r="T511" s="374"/>
      <c r="U511" s="374"/>
      <c r="V511" s="374"/>
      <c r="W511" s="374"/>
      <c r="X511" s="369"/>
      <c r="Y511" s="369"/>
      <c r="Z511" s="369"/>
      <c r="AA511" s="369"/>
      <c r="AB511" s="369"/>
      <c r="AC511" s="369"/>
      <c r="AD511" s="369"/>
      <c r="AE511" s="369"/>
      <c r="AF511" s="369"/>
      <c r="AG511" s="369"/>
      <c r="AH511" s="369"/>
      <c r="AI511" s="369"/>
      <c r="AJ511" s="369"/>
      <c r="AK511" s="369"/>
      <c r="AL511" s="369"/>
      <c r="AM511" s="369"/>
      <c r="AN511" s="369"/>
      <c r="AO511" s="369"/>
      <c r="AP511" s="369"/>
      <c r="AQ511" s="369"/>
      <c r="AR511" s="372"/>
      <c r="AS511" s="372"/>
      <c r="AT511" s="372"/>
      <c r="AU511" s="373"/>
      <c r="AV511" s="11"/>
      <c r="AW511" s="11"/>
      <c r="AX511" s="11"/>
      <c r="AY511" s="8"/>
      <c r="AZ511" s="8"/>
      <c r="BA511" s="8"/>
      <c r="BB511" s="8"/>
      <c r="BC511" s="11"/>
      <c r="BD511" s="11"/>
      <c r="BE511" s="11"/>
      <c r="BF511" s="11"/>
      <c r="BG511" s="11"/>
      <c r="BH511" s="11"/>
      <c r="BI511" s="11"/>
      <c r="BJ511" s="11"/>
      <c r="BK511" s="8"/>
      <c r="BL511" s="8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375"/>
      <c r="EQ511" s="376"/>
      <c r="ER511" s="376"/>
      <c r="ES511" s="376"/>
      <c r="ET511" s="376"/>
      <c r="EU511" s="376"/>
      <c r="EV511" s="376"/>
      <c r="EW511" s="376"/>
      <c r="EX511" s="376"/>
      <c r="EY511" s="376"/>
      <c r="EZ511" s="376"/>
      <c r="FA511" s="376"/>
      <c r="FB511" s="376"/>
      <c r="FC511" s="376"/>
      <c r="FD511" s="376"/>
      <c r="FE511" s="376"/>
      <c r="FF511" s="376"/>
      <c r="FG511" s="376"/>
      <c r="FH511" s="376"/>
      <c r="FI511" s="376"/>
      <c r="FJ511" s="376"/>
      <c r="FK511" s="376"/>
      <c r="FL511" s="376"/>
      <c r="FM511" s="376"/>
      <c r="FN511" s="376"/>
      <c r="FO511" s="376"/>
      <c r="FP511" s="376"/>
      <c r="FQ511" s="376"/>
      <c r="FR511" s="376"/>
      <c r="FS511" s="376"/>
      <c r="FT511" s="376"/>
      <c r="FU511" s="376"/>
      <c r="FV511" s="376"/>
      <c r="FW511" s="376"/>
      <c r="FX511" s="376"/>
      <c r="FY511" s="376"/>
      <c r="FZ511" s="376"/>
      <c r="GA511" s="376"/>
      <c r="GB511" s="376"/>
      <c r="GC511" s="376"/>
      <c r="GD511" s="376"/>
      <c r="GE511" s="376"/>
      <c r="GF511" s="376"/>
      <c r="GG511" s="376"/>
      <c r="GH511" s="376"/>
      <c r="GI511" s="376"/>
      <c r="GJ511" s="376"/>
      <c r="GK511" s="376"/>
      <c r="GL511" s="376"/>
      <c r="GM511" s="376"/>
      <c r="GN511" s="376"/>
      <c r="GO511" s="376"/>
      <c r="GP511" s="376"/>
      <c r="GQ511" s="376"/>
      <c r="GR511" s="376"/>
      <c r="GS511" s="376"/>
      <c r="GT511" s="376"/>
      <c r="GU511" s="376"/>
      <c r="GV511" s="376"/>
      <c r="GW511" s="376"/>
      <c r="GX511" s="376"/>
      <c r="GY511" s="376"/>
      <c r="GZ511" s="376"/>
      <c r="HA511" s="376"/>
      <c r="HB511" s="376"/>
      <c r="HC511" s="376"/>
      <c r="HD511" s="376"/>
      <c r="HE511" s="376"/>
      <c r="HF511" s="376"/>
      <c r="HG511" s="376"/>
      <c r="HH511" s="376"/>
      <c r="HI511" s="376"/>
      <c r="HJ511" s="376"/>
      <c r="HK511" s="376"/>
      <c r="HL511" s="376"/>
      <c r="HM511" s="376"/>
      <c r="HN511" s="376"/>
      <c r="HO511" s="376"/>
      <c r="HP511" s="376"/>
      <c r="HQ511" s="376"/>
      <c r="HR511" s="376"/>
      <c r="HS511" s="376"/>
      <c r="HT511" s="376"/>
      <c r="HU511" s="376"/>
      <c r="HV511" s="376"/>
      <c r="HW511" s="376"/>
      <c r="HX511" s="376"/>
      <c r="HY511" s="376"/>
      <c r="HZ511" s="376"/>
      <c r="IA511" s="376"/>
      <c r="IB511" s="376"/>
      <c r="IC511" s="376"/>
      <c r="ID511" s="376"/>
      <c r="IE511" s="376"/>
      <c r="IF511" s="376"/>
      <c r="IG511" s="376"/>
      <c r="IH511" s="376"/>
      <c r="II511" s="376"/>
      <c r="IJ511" s="376"/>
    </row>
    <row r="512" spans="1:244" s="377" customFormat="1" ht="15" customHeight="1" x14ac:dyDescent="0.4">
      <c r="A512" s="410"/>
      <c r="B512" s="371"/>
      <c r="C512" s="354"/>
      <c r="D512" s="355"/>
      <c r="E512" s="374"/>
      <c r="F512" s="374"/>
      <c r="G512" s="374"/>
      <c r="H512" s="374"/>
      <c r="I512" s="374"/>
      <c r="J512" s="374"/>
      <c r="K512" s="374"/>
      <c r="L512" s="374"/>
      <c r="M512" s="374"/>
      <c r="N512" s="374"/>
      <c r="O512" s="374"/>
      <c r="P512" s="374"/>
      <c r="Q512" s="374"/>
      <c r="R512" s="374"/>
      <c r="S512" s="374"/>
      <c r="T512" s="374"/>
      <c r="U512" s="374"/>
      <c r="V512" s="374"/>
      <c r="W512" s="374"/>
      <c r="X512" s="369"/>
      <c r="Y512" s="369"/>
      <c r="Z512" s="369"/>
      <c r="AA512" s="369"/>
      <c r="AB512" s="369"/>
      <c r="AC512" s="369"/>
      <c r="AD512" s="369"/>
      <c r="AE512" s="369"/>
      <c r="AF512" s="369"/>
      <c r="AG512" s="369"/>
      <c r="AH512" s="369"/>
      <c r="AI512" s="369"/>
      <c r="AJ512" s="369"/>
      <c r="AK512" s="369"/>
      <c r="AL512" s="369"/>
      <c r="AM512" s="369"/>
      <c r="AN512" s="369"/>
      <c r="AO512" s="369"/>
      <c r="AP512" s="369"/>
      <c r="AQ512" s="369"/>
      <c r="AR512" s="372"/>
      <c r="AS512" s="372"/>
      <c r="AT512" s="372"/>
      <c r="AU512" s="373"/>
      <c r="AV512" s="11"/>
      <c r="AW512" s="11"/>
      <c r="AX512" s="11"/>
      <c r="AY512" s="8"/>
      <c r="AZ512" s="8"/>
      <c r="BA512" s="8"/>
      <c r="BB512" s="8"/>
      <c r="BC512" s="11"/>
      <c r="BD512" s="11"/>
      <c r="BE512" s="11"/>
      <c r="BF512" s="11"/>
      <c r="BG512" s="11"/>
      <c r="BH512" s="11"/>
      <c r="BI512" s="11"/>
      <c r="BJ512" s="11"/>
      <c r="BK512" s="8"/>
      <c r="BL512" s="8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375"/>
      <c r="EQ512" s="376"/>
      <c r="ER512" s="376"/>
      <c r="ES512" s="376"/>
      <c r="ET512" s="376"/>
      <c r="EU512" s="376"/>
      <c r="EV512" s="376"/>
      <c r="EW512" s="376"/>
      <c r="EX512" s="376"/>
      <c r="EY512" s="376"/>
      <c r="EZ512" s="376"/>
      <c r="FA512" s="376"/>
      <c r="FB512" s="376"/>
      <c r="FC512" s="376"/>
      <c r="FD512" s="376"/>
      <c r="FE512" s="376"/>
      <c r="FF512" s="376"/>
      <c r="FG512" s="376"/>
      <c r="FH512" s="376"/>
      <c r="FI512" s="376"/>
      <c r="FJ512" s="376"/>
      <c r="FK512" s="376"/>
      <c r="FL512" s="376"/>
      <c r="FM512" s="376"/>
      <c r="FN512" s="376"/>
      <c r="FO512" s="376"/>
      <c r="FP512" s="376"/>
      <c r="FQ512" s="376"/>
      <c r="FR512" s="376"/>
      <c r="FS512" s="376"/>
      <c r="FT512" s="376"/>
      <c r="FU512" s="376"/>
      <c r="FV512" s="376"/>
      <c r="FW512" s="376"/>
      <c r="FX512" s="376"/>
      <c r="FY512" s="376"/>
      <c r="FZ512" s="376"/>
      <c r="GA512" s="376"/>
      <c r="GB512" s="376"/>
      <c r="GC512" s="376"/>
      <c r="GD512" s="376"/>
      <c r="GE512" s="376"/>
      <c r="GF512" s="376"/>
      <c r="GG512" s="376"/>
      <c r="GH512" s="376"/>
      <c r="GI512" s="376"/>
      <c r="GJ512" s="376"/>
      <c r="GK512" s="376"/>
      <c r="GL512" s="376"/>
      <c r="GM512" s="376"/>
      <c r="GN512" s="376"/>
      <c r="GO512" s="376"/>
      <c r="GP512" s="376"/>
      <c r="GQ512" s="376"/>
      <c r="GR512" s="376"/>
      <c r="GS512" s="376"/>
      <c r="GT512" s="376"/>
      <c r="GU512" s="376"/>
      <c r="GV512" s="376"/>
      <c r="GW512" s="376"/>
      <c r="GX512" s="376"/>
      <c r="GY512" s="376"/>
      <c r="GZ512" s="376"/>
      <c r="HA512" s="376"/>
      <c r="HB512" s="376"/>
      <c r="HC512" s="376"/>
      <c r="HD512" s="376"/>
      <c r="HE512" s="376"/>
      <c r="HF512" s="376"/>
      <c r="HG512" s="376"/>
      <c r="HH512" s="376"/>
      <c r="HI512" s="376"/>
      <c r="HJ512" s="376"/>
      <c r="HK512" s="376"/>
      <c r="HL512" s="376"/>
      <c r="HM512" s="376"/>
      <c r="HN512" s="376"/>
      <c r="HO512" s="376"/>
      <c r="HP512" s="376"/>
      <c r="HQ512" s="376"/>
      <c r="HR512" s="376"/>
      <c r="HS512" s="376"/>
      <c r="HT512" s="376"/>
      <c r="HU512" s="376"/>
      <c r="HV512" s="376"/>
      <c r="HW512" s="376"/>
      <c r="HX512" s="376"/>
      <c r="HY512" s="376"/>
      <c r="HZ512" s="376"/>
      <c r="IA512" s="376"/>
      <c r="IB512" s="376"/>
      <c r="IC512" s="376"/>
      <c r="ID512" s="376"/>
      <c r="IE512" s="376"/>
      <c r="IF512" s="376"/>
      <c r="IG512" s="376"/>
      <c r="IH512" s="376"/>
      <c r="II512" s="376"/>
      <c r="IJ512" s="376"/>
    </row>
    <row r="513" spans="1:244" s="377" customFormat="1" ht="15" customHeight="1" x14ac:dyDescent="0.4">
      <c r="A513" s="410"/>
      <c r="B513" s="371"/>
      <c r="C513" s="354"/>
      <c r="D513" s="355"/>
      <c r="E513" s="374"/>
      <c r="F513" s="374"/>
      <c r="G513" s="374"/>
      <c r="H513" s="374"/>
      <c r="I513" s="374"/>
      <c r="J513" s="374"/>
      <c r="K513" s="374"/>
      <c r="L513" s="374"/>
      <c r="M513" s="374"/>
      <c r="N513" s="374"/>
      <c r="O513" s="374"/>
      <c r="P513" s="374"/>
      <c r="Q513" s="374"/>
      <c r="R513" s="374"/>
      <c r="S513" s="374"/>
      <c r="T513" s="374"/>
      <c r="U513" s="374"/>
      <c r="V513" s="374"/>
      <c r="W513" s="374"/>
      <c r="X513" s="369"/>
      <c r="Y513" s="369"/>
      <c r="Z513" s="369"/>
      <c r="AA513" s="369"/>
      <c r="AB513" s="369"/>
      <c r="AC513" s="369"/>
      <c r="AD513" s="369"/>
      <c r="AE513" s="369"/>
      <c r="AF513" s="369"/>
      <c r="AG513" s="369"/>
      <c r="AH513" s="369"/>
      <c r="AI513" s="369"/>
      <c r="AJ513" s="369"/>
      <c r="AK513" s="369"/>
      <c r="AL513" s="369"/>
      <c r="AM513" s="369"/>
      <c r="AN513" s="369"/>
      <c r="AO513" s="369"/>
      <c r="AP513" s="369"/>
      <c r="AQ513" s="369"/>
      <c r="AR513" s="372"/>
      <c r="AS513" s="372"/>
      <c r="AT513" s="372"/>
      <c r="AU513" s="373"/>
      <c r="AV513" s="11"/>
      <c r="AW513" s="11"/>
      <c r="AX513" s="11"/>
      <c r="AY513" s="8"/>
      <c r="AZ513" s="8"/>
      <c r="BA513" s="8"/>
      <c r="BB513" s="8"/>
      <c r="BC513" s="11"/>
      <c r="BD513" s="11"/>
      <c r="BE513" s="11"/>
      <c r="BF513" s="11"/>
      <c r="BG513" s="11"/>
      <c r="BH513" s="11"/>
      <c r="BI513" s="11"/>
      <c r="BJ513" s="11"/>
      <c r="BK513" s="8"/>
      <c r="BL513" s="8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375"/>
      <c r="EQ513" s="376"/>
      <c r="ER513" s="376"/>
      <c r="ES513" s="376"/>
      <c r="ET513" s="376"/>
      <c r="EU513" s="376"/>
      <c r="EV513" s="376"/>
      <c r="EW513" s="376"/>
      <c r="EX513" s="376"/>
      <c r="EY513" s="376"/>
      <c r="EZ513" s="376"/>
      <c r="FA513" s="376"/>
      <c r="FB513" s="376"/>
      <c r="FC513" s="376"/>
      <c r="FD513" s="376"/>
      <c r="FE513" s="376"/>
      <c r="FF513" s="376"/>
      <c r="FG513" s="376"/>
      <c r="FH513" s="376"/>
      <c r="FI513" s="376"/>
      <c r="FJ513" s="376"/>
      <c r="FK513" s="376"/>
      <c r="FL513" s="376"/>
      <c r="FM513" s="376"/>
      <c r="FN513" s="376"/>
      <c r="FO513" s="376"/>
      <c r="FP513" s="376"/>
      <c r="FQ513" s="376"/>
      <c r="FR513" s="376"/>
      <c r="FS513" s="376"/>
      <c r="FT513" s="376"/>
      <c r="FU513" s="376"/>
      <c r="FV513" s="376"/>
      <c r="FW513" s="376"/>
      <c r="FX513" s="376"/>
      <c r="FY513" s="376"/>
      <c r="FZ513" s="376"/>
      <c r="GA513" s="376"/>
      <c r="GB513" s="376"/>
      <c r="GC513" s="376"/>
      <c r="GD513" s="376"/>
      <c r="GE513" s="376"/>
      <c r="GF513" s="376"/>
      <c r="GG513" s="376"/>
      <c r="GH513" s="376"/>
      <c r="GI513" s="376"/>
      <c r="GJ513" s="376"/>
      <c r="GK513" s="376"/>
      <c r="GL513" s="376"/>
      <c r="GM513" s="376"/>
      <c r="GN513" s="376"/>
      <c r="GO513" s="376"/>
      <c r="GP513" s="376"/>
      <c r="GQ513" s="376"/>
      <c r="GR513" s="376"/>
      <c r="GS513" s="376"/>
      <c r="GT513" s="376"/>
      <c r="GU513" s="376"/>
      <c r="GV513" s="376"/>
      <c r="GW513" s="376"/>
      <c r="GX513" s="376"/>
      <c r="GY513" s="376"/>
      <c r="GZ513" s="376"/>
      <c r="HA513" s="376"/>
      <c r="HB513" s="376"/>
      <c r="HC513" s="376"/>
      <c r="HD513" s="376"/>
      <c r="HE513" s="376"/>
      <c r="HF513" s="376"/>
      <c r="HG513" s="376"/>
      <c r="HH513" s="376"/>
      <c r="HI513" s="376"/>
      <c r="HJ513" s="376"/>
      <c r="HK513" s="376"/>
      <c r="HL513" s="376"/>
      <c r="HM513" s="376"/>
      <c r="HN513" s="376"/>
      <c r="HO513" s="376"/>
      <c r="HP513" s="376"/>
      <c r="HQ513" s="376"/>
      <c r="HR513" s="376"/>
      <c r="HS513" s="376"/>
      <c r="HT513" s="376"/>
      <c r="HU513" s="376"/>
      <c r="HV513" s="376"/>
      <c r="HW513" s="376"/>
      <c r="HX513" s="376"/>
      <c r="HY513" s="376"/>
      <c r="HZ513" s="376"/>
      <c r="IA513" s="376"/>
      <c r="IB513" s="376"/>
      <c r="IC513" s="376"/>
      <c r="ID513" s="376"/>
      <c r="IE513" s="376"/>
      <c r="IF513" s="376"/>
      <c r="IG513" s="376"/>
      <c r="IH513" s="376"/>
      <c r="II513" s="376"/>
      <c r="IJ513" s="376"/>
    </row>
    <row r="514" spans="1:244" s="377" customFormat="1" ht="15" customHeight="1" x14ac:dyDescent="0.4">
      <c r="A514" s="410"/>
      <c r="B514" s="371"/>
      <c r="C514" s="354"/>
      <c r="D514" s="355"/>
      <c r="E514" s="374"/>
      <c r="F514" s="374"/>
      <c r="G514" s="374"/>
      <c r="H514" s="374"/>
      <c r="I514" s="374"/>
      <c r="J514" s="374"/>
      <c r="K514" s="374"/>
      <c r="L514" s="374"/>
      <c r="M514" s="374"/>
      <c r="N514" s="374"/>
      <c r="O514" s="374"/>
      <c r="P514" s="374"/>
      <c r="Q514" s="374"/>
      <c r="R514" s="374"/>
      <c r="S514" s="374"/>
      <c r="T514" s="374"/>
      <c r="U514" s="374"/>
      <c r="V514" s="374"/>
      <c r="W514" s="374"/>
      <c r="X514" s="369"/>
      <c r="Y514" s="369"/>
      <c r="Z514" s="369"/>
      <c r="AA514" s="369"/>
      <c r="AB514" s="369"/>
      <c r="AC514" s="369"/>
      <c r="AD514" s="369"/>
      <c r="AE514" s="369"/>
      <c r="AF514" s="369"/>
      <c r="AG514" s="369"/>
      <c r="AH514" s="369"/>
      <c r="AI514" s="369"/>
      <c r="AJ514" s="369"/>
      <c r="AK514" s="369"/>
      <c r="AL514" s="369"/>
      <c r="AM514" s="369"/>
      <c r="AN514" s="369"/>
      <c r="AO514" s="369"/>
      <c r="AP514" s="369"/>
      <c r="AQ514" s="369"/>
      <c r="AR514" s="372"/>
      <c r="AS514" s="372"/>
      <c r="AT514" s="372"/>
      <c r="AU514" s="373"/>
      <c r="AV514" s="11"/>
      <c r="AW514" s="11"/>
      <c r="AX514" s="11"/>
      <c r="AY514" s="8"/>
      <c r="AZ514" s="8"/>
      <c r="BA514" s="8"/>
      <c r="BB514" s="8"/>
      <c r="BC514" s="11"/>
      <c r="BD514" s="11"/>
      <c r="BE514" s="11"/>
      <c r="BF514" s="11"/>
      <c r="BG514" s="11"/>
      <c r="BH514" s="11"/>
      <c r="BI514" s="11"/>
      <c r="BJ514" s="11"/>
      <c r="BK514" s="8"/>
      <c r="BL514" s="8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375"/>
      <c r="EQ514" s="376"/>
      <c r="ER514" s="376"/>
      <c r="ES514" s="376"/>
      <c r="ET514" s="376"/>
      <c r="EU514" s="376"/>
      <c r="EV514" s="376"/>
      <c r="EW514" s="376"/>
      <c r="EX514" s="376"/>
      <c r="EY514" s="376"/>
      <c r="EZ514" s="376"/>
      <c r="FA514" s="376"/>
      <c r="FB514" s="376"/>
      <c r="FC514" s="376"/>
      <c r="FD514" s="376"/>
      <c r="FE514" s="376"/>
      <c r="FF514" s="376"/>
      <c r="FG514" s="376"/>
      <c r="FH514" s="376"/>
      <c r="FI514" s="376"/>
      <c r="FJ514" s="376"/>
      <c r="FK514" s="376"/>
      <c r="FL514" s="376"/>
      <c r="FM514" s="376"/>
      <c r="FN514" s="376"/>
      <c r="FO514" s="376"/>
      <c r="FP514" s="376"/>
      <c r="FQ514" s="376"/>
      <c r="FR514" s="376"/>
      <c r="FS514" s="376"/>
      <c r="FT514" s="376"/>
      <c r="FU514" s="376"/>
      <c r="FV514" s="376"/>
      <c r="FW514" s="376"/>
      <c r="FX514" s="376"/>
      <c r="FY514" s="376"/>
      <c r="FZ514" s="376"/>
      <c r="GA514" s="376"/>
      <c r="GB514" s="376"/>
      <c r="GC514" s="376"/>
      <c r="GD514" s="376"/>
      <c r="GE514" s="376"/>
      <c r="GF514" s="376"/>
      <c r="GG514" s="376"/>
      <c r="GH514" s="376"/>
      <c r="GI514" s="376"/>
      <c r="GJ514" s="376"/>
      <c r="GK514" s="376"/>
      <c r="GL514" s="376"/>
      <c r="GM514" s="376"/>
      <c r="GN514" s="376"/>
      <c r="GO514" s="376"/>
      <c r="GP514" s="376"/>
      <c r="GQ514" s="376"/>
      <c r="GR514" s="376"/>
      <c r="GS514" s="376"/>
      <c r="GT514" s="376"/>
      <c r="GU514" s="376"/>
      <c r="GV514" s="376"/>
      <c r="GW514" s="376"/>
      <c r="GX514" s="376"/>
      <c r="GY514" s="376"/>
      <c r="GZ514" s="376"/>
      <c r="HA514" s="376"/>
      <c r="HB514" s="376"/>
      <c r="HC514" s="376"/>
      <c r="HD514" s="376"/>
      <c r="HE514" s="376"/>
      <c r="HF514" s="376"/>
      <c r="HG514" s="376"/>
      <c r="HH514" s="376"/>
      <c r="HI514" s="376"/>
      <c r="HJ514" s="376"/>
      <c r="HK514" s="376"/>
      <c r="HL514" s="376"/>
      <c r="HM514" s="376"/>
      <c r="HN514" s="376"/>
      <c r="HO514" s="376"/>
      <c r="HP514" s="376"/>
      <c r="HQ514" s="376"/>
      <c r="HR514" s="376"/>
      <c r="HS514" s="376"/>
      <c r="HT514" s="376"/>
      <c r="HU514" s="376"/>
      <c r="HV514" s="376"/>
      <c r="HW514" s="376"/>
      <c r="HX514" s="376"/>
      <c r="HY514" s="376"/>
      <c r="HZ514" s="376"/>
      <c r="IA514" s="376"/>
      <c r="IB514" s="376"/>
      <c r="IC514" s="376"/>
      <c r="ID514" s="376"/>
      <c r="IE514" s="376"/>
      <c r="IF514" s="376"/>
      <c r="IG514" s="376"/>
      <c r="IH514" s="376"/>
      <c r="II514" s="376"/>
      <c r="IJ514" s="376"/>
    </row>
    <row r="515" spans="1:244" s="377" customFormat="1" ht="15" customHeight="1" x14ac:dyDescent="0.4">
      <c r="A515" s="410"/>
      <c r="B515" s="371"/>
      <c r="C515" s="354"/>
      <c r="D515" s="355"/>
      <c r="E515" s="374"/>
      <c r="F515" s="374"/>
      <c r="G515" s="374"/>
      <c r="H515" s="374"/>
      <c r="I515" s="374"/>
      <c r="J515" s="374"/>
      <c r="K515" s="374"/>
      <c r="L515" s="374"/>
      <c r="M515" s="374"/>
      <c r="N515" s="374"/>
      <c r="O515" s="374"/>
      <c r="P515" s="374"/>
      <c r="Q515" s="374"/>
      <c r="R515" s="374"/>
      <c r="S515" s="374"/>
      <c r="T515" s="374"/>
      <c r="U515" s="374"/>
      <c r="V515" s="374"/>
      <c r="W515" s="374"/>
      <c r="X515" s="369"/>
      <c r="Y515" s="369"/>
      <c r="Z515" s="369"/>
      <c r="AA515" s="369"/>
      <c r="AB515" s="369"/>
      <c r="AC515" s="369"/>
      <c r="AD515" s="369"/>
      <c r="AE515" s="369"/>
      <c r="AF515" s="369"/>
      <c r="AG515" s="369"/>
      <c r="AH515" s="369"/>
      <c r="AI515" s="369"/>
      <c r="AJ515" s="369"/>
      <c r="AK515" s="369"/>
      <c r="AL515" s="369"/>
      <c r="AM515" s="369"/>
      <c r="AN515" s="369"/>
      <c r="AO515" s="369"/>
      <c r="AP515" s="369"/>
      <c r="AQ515" s="369"/>
      <c r="AR515" s="372"/>
      <c r="AS515" s="372"/>
      <c r="AT515" s="372"/>
      <c r="AU515" s="373"/>
      <c r="AV515" s="11"/>
      <c r="AW515" s="11"/>
      <c r="AX515" s="11"/>
      <c r="AY515" s="8"/>
      <c r="AZ515" s="8"/>
      <c r="BA515" s="8"/>
      <c r="BB515" s="8"/>
      <c r="BC515" s="11"/>
      <c r="BD515" s="11"/>
      <c r="BE515" s="11"/>
      <c r="BF515" s="11"/>
      <c r="BG515" s="11"/>
      <c r="BH515" s="11"/>
      <c r="BI515" s="11"/>
      <c r="BJ515" s="11"/>
      <c r="BK515" s="8"/>
      <c r="BL515" s="8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375"/>
      <c r="EQ515" s="376"/>
      <c r="ER515" s="376"/>
      <c r="ES515" s="376"/>
      <c r="ET515" s="376"/>
      <c r="EU515" s="376"/>
      <c r="EV515" s="376"/>
      <c r="EW515" s="376"/>
      <c r="EX515" s="376"/>
      <c r="EY515" s="376"/>
      <c r="EZ515" s="376"/>
      <c r="FA515" s="376"/>
      <c r="FB515" s="376"/>
      <c r="FC515" s="376"/>
      <c r="FD515" s="376"/>
      <c r="FE515" s="376"/>
      <c r="FF515" s="376"/>
      <c r="FG515" s="376"/>
      <c r="FH515" s="376"/>
      <c r="FI515" s="376"/>
      <c r="FJ515" s="376"/>
      <c r="FK515" s="376"/>
      <c r="FL515" s="376"/>
      <c r="FM515" s="376"/>
      <c r="FN515" s="376"/>
      <c r="FO515" s="376"/>
      <c r="FP515" s="376"/>
      <c r="FQ515" s="376"/>
      <c r="FR515" s="376"/>
      <c r="FS515" s="376"/>
      <c r="FT515" s="376"/>
      <c r="FU515" s="376"/>
      <c r="FV515" s="376"/>
      <c r="FW515" s="376"/>
      <c r="FX515" s="376"/>
      <c r="FY515" s="376"/>
      <c r="FZ515" s="376"/>
      <c r="GA515" s="376"/>
      <c r="GB515" s="376"/>
      <c r="GC515" s="376"/>
      <c r="GD515" s="376"/>
      <c r="GE515" s="376"/>
      <c r="GF515" s="376"/>
      <c r="GG515" s="376"/>
      <c r="GH515" s="376"/>
      <c r="GI515" s="376"/>
      <c r="GJ515" s="376"/>
      <c r="GK515" s="376"/>
      <c r="GL515" s="376"/>
      <c r="GM515" s="376"/>
      <c r="GN515" s="376"/>
      <c r="GO515" s="376"/>
      <c r="GP515" s="376"/>
      <c r="GQ515" s="376"/>
      <c r="GR515" s="376"/>
      <c r="GS515" s="376"/>
      <c r="GT515" s="376"/>
      <c r="GU515" s="376"/>
      <c r="GV515" s="376"/>
      <c r="GW515" s="376"/>
      <c r="GX515" s="376"/>
      <c r="GY515" s="376"/>
      <c r="GZ515" s="376"/>
      <c r="HA515" s="376"/>
      <c r="HB515" s="376"/>
      <c r="HC515" s="376"/>
      <c r="HD515" s="376"/>
      <c r="HE515" s="376"/>
      <c r="HF515" s="376"/>
      <c r="HG515" s="376"/>
      <c r="HH515" s="376"/>
      <c r="HI515" s="376"/>
      <c r="HJ515" s="376"/>
      <c r="HK515" s="376"/>
      <c r="HL515" s="376"/>
      <c r="HM515" s="376"/>
      <c r="HN515" s="376"/>
      <c r="HO515" s="376"/>
      <c r="HP515" s="376"/>
      <c r="HQ515" s="376"/>
      <c r="HR515" s="376"/>
      <c r="HS515" s="376"/>
      <c r="HT515" s="376"/>
      <c r="HU515" s="376"/>
      <c r="HV515" s="376"/>
      <c r="HW515" s="376"/>
      <c r="HX515" s="376"/>
      <c r="HY515" s="376"/>
      <c r="HZ515" s="376"/>
      <c r="IA515" s="376"/>
      <c r="IB515" s="376"/>
      <c r="IC515" s="376"/>
      <c r="ID515" s="376"/>
      <c r="IE515" s="376"/>
      <c r="IF515" s="376"/>
      <c r="IG515" s="376"/>
      <c r="IH515" s="376"/>
      <c r="II515" s="376"/>
      <c r="IJ515" s="376"/>
    </row>
    <row r="516" spans="1:244" s="377" customFormat="1" ht="15" customHeight="1" x14ac:dyDescent="0.4">
      <c r="A516" s="410"/>
      <c r="B516" s="371"/>
      <c r="C516" s="354"/>
      <c r="D516" s="355"/>
      <c r="E516" s="374"/>
      <c r="F516" s="374"/>
      <c r="G516" s="374"/>
      <c r="H516" s="374"/>
      <c r="I516" s="374"/>
      <c r="J516" s="374"/>
      <c r="K516" s="374"/>
      <c r="L516" s="374"/>
      <c r="M516" s="374"/>
      <c r="N516" s="374"/>
      <c r="O516" s="374"/>
      <c r="P516" s="374"/>
      <c r="Q516" s="374"/>
      <c r="R516" s="374"/>
      <c r="S516" s="374"/>
      <c r="T516" s="374"/>
      <c r="U516" s="374"/>
      <c r="V516" s="374"/>
      <c r="W516" s="374"/>
      <c r="X516" s="369"/>
      <c r="Y516" s="369"/>
      <c r="Z516" s="369"/>
      <c r="AA516" s="369"/>
      <c r="AB516" s="369"/>
      <c r="AC516" s="369"/>
      <c r="AD516" s="369"/>
      <c r="AE516" s="369"/>
      <c r="AF516" s="369"/>
      <c r="AG516" s="369"/>
      <c r="AH516" s="369"/>
      <c r="AI516" s="369"/>
      <c r="AJ516" s="369"/>
      <c r="AK516" s="369"/>
      <c r="AL516" s="369"/>
      <c r="AM516" s="369"/>
      <c r="AN516" s="369"/>
      <c r="AO516" s="369"/>
      <c r="AP516" s="369"/>
      <c r="AQ516" s="369"/>
      <c r="AR516" s="372"/>
      <c r="AS516" s="372"/>
      <c r="AT516" s="372"/>
      <c r="AU516" s="373"/>
      <c r="AV516" s="11"/>
      <c r="AW516" s="11"/>
      <c r="AX516" s="11"/>
      <c r="AY516" s="8"/>
      <c r="AZ516" s="8"/>
      <c r="BA516" s="8"/>
      <c r="BB516" s="8"/>
      <c r="BC516" s="11"/>
      <c r="BD516" s="11"/>
      <c r="BE516" s="11"/>
      <c r="BF516" s="11"/>
      <c r="BG516" s="11"/>
      <c r="BH516" s="11"/>
      <c r="BI516" s="11"/>
      <c r="BJ516" s="11"/>
      <c r="BK516" s="8"/>
      <c r="BL516" s="8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375"/>
      <c r="EQ516" s="376"/>
      <c r="ER516" s="376"/>
      <c r="ES516" s="376"/>
      <c r="ET516" s="376"/>
      <c r="EU516" s="376"/>
      <c r="EV516" s="376"/>
      <c r="EW516" s="376"/>
      <c r="EX516" s="376"/>
      <c r="EY516" s="376"/>
      <c r="EZ516" s="376"/>
      <c r="FA516" s="376"/>
      <c r="FB516" s="376"/>
      <c r="FC516" s="376"/>
      <c r="FD516" s="376"/>
      <c r="FE516" s="376"/>
      <c r="FF516" s="376"/>
      <c r="FG516" s="376"/>
      <c r="FH516" s="376"/>
      <c r="FI516" s="376"/>
      <c r="FJ516" s="376"/>
      <c r="FK516" s="376"/>
      <c r="FL516" s="376"/>
      <c r="FM516" s="376"/>
      <c r="FN516" s="376"/>
      <c r="FO516" s="376"/>
      <c r="FP516" s="376"/>
      <c r="FQ516" s="376"/>
      <c r="FR516" s="376"/>
      <c r="FS516" s="376"/>
      <c r="FT516" s="376"/>
      <c r="FU516" s="376"/>
      <c r="FV516" s="376"/>
      <c r="FW516" s="376"/>
      <c r="FX516" s="376"/>
      <c r="FY516" s="376"/>
      <c r="FZ516" s="376"/>
      <c r="GA516" s="376"/>
      <c r="GB516" s="376"/>
      <c r="GC516" s="376"/>
      <c r="GD516" s="376"/>
      <c r="GE516" s="376"/>
      <c r="GF516" s="376"/>
      <c r="GG516" s="376"/>
      <c r="GH516" s="376"/>
      <c r="GI516" s="376"/>
      <c r="GJ516" s="376"/>
      <c r="GK516" s="376"/>
      <c r="GL516" s="376"/>
      <c r="GM516" s="376"/>
      <c r="GN516" s="376"/>
      <c r="GO516" s="376"/>
      <c r="GP516" s="376"/>
      <c r="GQ516" s="376"/>
      <c r="GR516" s="376"/>
      <c r="GS516" s="376"/>
      <c r="GT516" s="376"/>
      <c r="GU516" s="376"/>
      <c r="GV516" s="376"/>
      <c r="GW516" s="376"/>
      <c r="GX516" s="376"/>
      <c r="GY516" s="376"/>
      <c r="GZ516" s="376"/>
      <c r="HA516" s="376"/>
      <c r="HB516" s="376"/>
      <c r="HC516" s="376"/>
      <c r="HD516" s="376"/>
      <c r="HE516" s="376"/>
      <c r="HF516" s="376"/>
      <c r="HG516" s="376"/>
      <c r="HH516" s="376"/>
      <c r="HI516" s="376"/>
      <c r="HJ516" s="376"/>
      <c r="HK516" s="376"/>
      <c r="HL516" s="376"/>
      <c r="HM516" s="376"/>
      <c r="HN516" s="376"/>
      <c r="HO516" s="376"/>
      <c r="HP516" s="376"/>
      <c r="HQ516" s="376"/>
      <c r="HR516" s="376"/>
      <c r="HS516" s="376"/>
      <c r="HT516" s="376"/>
      <c r="HU516" s="376"/>
      <c r="HV516" s="376"/>
      <c r="HW516" s="376"/>
      <c r="HX516" s="376"/>
      <c r="HY516" s="376"/>
      <c r="HZ516" s="376"/>
      <c r="IA516" s="376"/>
      <c r="IB516" s="376"/>
      <c r="IC516" s="376"/>
      <c r="ID516" s="376"/>
      <c r="IE516" s="376"/>
      <c r="IF516" s="376"/>
      <c r="IG516" s="376"/>
      <c r="IH516" s="376"/>
      <c r="II516" s="376"/>
      <c r="IJ516" s="376"/>
    </row>
    <row r="517" spans="1:244" s="377" customFormat="1" ht="15" customHeight="1" x14ac:dyDescent="0.4">
      <c r="A517" s="410"/>
      <c r="B517" s="371"/>
      <c r="C517" s="354"/>
      <c r="D517" s="355"/>
      <c r="E517" s="374"/>
      <c r="F517" s="374"/>
      <c r="G517" s="374"/>
      <c r="H517" s="374"/>
      <c r="I517" s="374"/>
      <c r="J517" s="374"/>
      <c r="K517" s="374"/>
      <c r="L517" s="374"/>
      <c r="M517" s="374"/>
      <c r="N517" s="374"/>
      <c r="O517" s="374"/>
      <c r="P517" s="374"/>
      <c r="Q517" s="374"/>
      <c r="R517" s="374"/>
      <c r="S517" s="374"/>
      <c r="T517" s="374"/>
      <c r="U517" s="374"/>
      <c r="V517" s="374"/>
      <c r="W517" s="374"/>
      <c r="X517" s="369"/>
      <c r="Y517" s="369"/>
      <c r="Z517" s="369"/>
      <c r="AA517" s="369"/>
      <c r="AB517" s="369"/>
      <c r="AC517" s="369"/>
      <c r="AD517" s="369"/>
      <c r="AE517" s="369"/>
      <c r="AF517" s="369"/>
      <c r="AG517" s="369"/>
      <c r="AH517" s="369"/>
      <c r="AI517" s="369"/>
      <c r="AJ517" s="369"/>
      <c r="AK517" s="369"/>
      <c r="AL517" s="369"/>
      <c r="AM517" s="369"/>
      <c r="AN517" s="369"/>
      <c r="AO517" s="369"/>
      <c r="AP517" s="369"/>
      <c r="AQ517" s="369"/>
      <c r="AR517" s="372"/>
      <c r="AS517" s="372"/>
      <c r="AT517" s="372"/>
      <c r="AU517" s="373"/>
      <c r="AV517" s="11"/>
      <c r="AW517" s="11"/>
      <c r="AX517" s="11"/>
      <c r="AY517" s="8"/>
      <c r="AZ517" s="8"/>
      <c r="BA517" s="8"/>
      <c r="BB517" s="8"/>
      <c r="BC517" s="11"/>
      <c r="BD517" s="11"/>
      <c r="BE517" s="11"/>
      <c r="BF517" s="11"/>
      <c r="BG517" s="11"/>
      <c r="BH517" s="11"/>
      <c r="BI517" s="11"/>
      <c r="BJ517" s="11"/>
      <c r="BK517" s="8"/>
      <c r="BL517" s="8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375"/>
      <c r="EQ517" s="376"/>
      <c r="ER517" s="376"/>
      <c r="ES517" s="376"/>
      <c r="ET517" s="376"/>
      <c r="EU517" s="376"/>
      <c r="EV517" s="376"/>
      <c r="EW517" s="376"/>
      <c r="EX517" s="376"/>
      <c r="EY517" s="376"/>
      <c r="EZ517" s="376"/>
      <c r="FA517" s="376"/>
      <c r="FB517" s="376"/>
      <c r="FC517" s="376"/>
      <c r="FD517" s="376"/>
      <c r="FE517" s="376"/>
      <c r="FF517" s="376"/>
      <c r="FG517" s="376"/>
      <c r="FH517" s="376"/>
      <c r="FI517" s="376"/>
      <c r="FJ517" s="376"/>
      <c r="FK517" s="376"/>
      <c r="FL517" s="376"/>
      <c r="FM517" s="376"/>
      <c r="FN517" s="376"/>
      <c r="FO517" s="376"/>
      <c r="FP517" s="376"/>
      <c r="FQ517" s="376"/>
      <c r="FR517" s="376"/>
      <c r="FS517" s="376"/>
      <c r="FT517" s="376"/>
      <c r="FU517" s="376"/>
      <c r="FV517" s="376"/>
      <c r="FW517" s="376"/>
      <c r="FX517" s="376"/>
      <c r="FY517" s="376"/>
      <c r="FZ517" s="376"/>
      <c r="GA517" s="376"/>
      <c r="GB517" s="376"/>
      <c r="GC517" s="376"/>
      <c r="GD517" s="376"/>
      <c r="GE517" s="376"/>
      <c r="GF517" s="376"/>
      <c r="GG517" s="376"/>
      <c r="GH517" s="376"/>
      <c r="GI517" s="376"/>
      <c r="GJ517" s="376"/>
      <c r="GK517" s="376"/>
      <c r="GL517" s="376"/>
      <c r="GM517" s="376"/>
      <c r="GN517" s="376"/>
      <c r="GO517" s="376"/>
      <c r="GP517" s="376"/>
      <c r="GQ517" s="376"/>
      <c r="GR517" s="376"/>
      <c r="GS517" s="376"/>
      <c r="GT517" s="376"/>
      <c r="GU517" s="376"/>
      <c r="GV517" s="376"/>
      <c r="GW517" s="376"/>
      <c r="GX517" s="376"/>
      <c r="GY517" s="376"/>
      <c r="GZ517" s="376"/>
      <c r="HA517" s="376"/>
      <c r="HB517" s="376"/>
      <c r="HC517" s="376"/>
      <c r="HD517" s="376"/>
      <c r="HE517" s="376"/>
      <c r="HF517" s="376"/>
      <c r="HG517" s="376"/>
      <c r="HH517" s="376"/>
      <c r="HI517" s="376"/>
      <c r="HJ517" s="376"/>
      <c r="HK517" s="376"/>
      <c r="HL517" s="376"/>
      <c r="HM517" s="376"/>
      <c r="HN517" s="376"/>
      <c r="HO517" s="376"/>
      <c r="HP517" s="376"/>
      <c r="HQ517" s="376"/>
      <c r="HR517" s="376"/>
      <c r="HS517" s="376"/>
      <c r="HT517" s="376"/>
      <c r="HU517" s="376"/>
      <c r="HV517" s="376"/>
      <c r="HW517" s="376"/>
      <c r="HX517" s="376"/>
      <c r="HY517" s="376"/>
      <c r="HZ517" s="376"/>
      <c r="IA517" s="376"/>
      <c r="IB517" s="376"/>
      <c r="IC517" s="376"/>
      <c r="ID517" s="376"/>
      <c r="IE517" s="376"/>
      <c r="IF517" s="376"/>
      <c r="IG517" s="376"/>
      <c r="IH517" s="376"/>
      <c r="II517" s="376"/>
      <c r="IJ517" s="376"/>
    </row>
    <row r="518" spans="1:244" s="377" customFormat="1" ht="15" customHeight="1" x14ac:dyDescent="0.4">
      <c r="A518" s="410"/>
      <c r="B518" s="371"/>
      <c r="C518" s="354"/>
      <c r="D518" s="355"/>
      <c r="E518" s="374"/>
      <c r="F518" s="374"/>
      <c r="G518" s="374"/>
      <c r="H518" s="374"/>
      <c r="I518" s="374"/>
      <c r="J518" s="374"/>
      <c r="K518" s="374"/>
      <c r="L518" s="374"/>
      <c r="M518" s="374"/>
      <c r="N518" s="374"/>
      <c r="O518" s="374"/>
      <c r="P518" s="374"/>
      <c r="Q518" s="374"/>
      <c r="R518" s="374"/>
      <c r="S518" s="374"/>
      <c r="T518" s="374"/>
      <c r="U518" s="374"/>
      <c r="V518" s="374"/>
      <c r="W518" s="374"/>
      <c r="X518" s="369"/>
      <c r="Y518" s="369"/>
      <c r="Z518" s="369"/>
      <c r="AA518" s="369"/>
      <c r="AB518" s="369"/>
      <c r="AC518" s="369"/>
      <c r="AD518" s="369"/>
      <c r="AE518" s="369"/>
      <c r="AF518" s="369"/>
      <c r="AG518" s="369"/>
      <c r="AH518" s="369"/>
      <c r="AI518" s="369"/>
      <c r="AJ518" s="369"/>
      <c r="AK518" s="369"/>
      <c r="AL518" s="369"/>
      <c r="AM518" s="369"/>
      <c r="AN518" s="369"/>
      <c r="AO518" s="369"/>
      <c r="AP518" s="369"/>
      <c r="AQ518" s="369"/>
      <c r="AR518" s="372"/>
      <c r="AS518" s="372"/>
      <c r="AT518" s="372"/>
      <c r="AU518" s="373"/>
      <c r="AV518" s="11"/>
      <c r="AW518" s="11"/>
      <c r="AX518" s="11"/>
      <c r="AY518" s="8"/>
      <c r="AZ518" s="8"/>
      <c r="BA518" s="8"/>
      <c r="BB518" s="8"/>
      <c r="BC518" s="11"/>
      <c r="BD518" s="11"/>
      <c r="BE518" s="11"/>
      <c r="BF518" s="11"/>
      <c r="BG518" s="11"/>
      <c r="BH518" s="11"/>
      <c r="BI518" s="11"/>
      <c r="BJ518" s="11"/>
      <c r="BK518" s="8"/>
      <c r="BL518" s="8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375"/>
      <c r="EQ518" s="376"/>
      <c r="ER518" s="376"/>
      <c r="ES518" s="376"/>
      <c r="ET518" s="376"/>
      <c r="EU518" s="376"/>
      <c r="EV518" s="376"/>
      <c r="EW518" s="376"/>
      <c r="EX518" s="376"/>
      <c r="EY518" s="376"/>
      <c r="EZ518" s="376"/>
      <c r="FA518" s="376"/>
      <c r="FB518" s="376"/>
      <c r="FC518" s="376"/>
      <c r="FD518" s="376"/>
      <c r="FE518" s="376"/>
      <c r="FF518" s="376"/>
      <c r="FG518" s="376"/>
      <c r="FH518" s="376"/>
      <c r="FI518" s="376"/>
      <c r="FJ518" s="376"/>
      <c r="FK518" s="376"/>
      <c r="FL518" s="376"/>
      <c r="FM518" s="376"/>
      <c r="FN518" s="376"/>
      <c r="FO518" s="376"/>
      <c r="FP518" s="376"/>
      <c r="FQ518" s="376"/>
      <c r="FR518" s="376"/>
      <c r="FS518" s="376"/>
      <c r="FT518" s="376"/>
      <c r="FU518" s="376"/>
      <c r="FV518" s="376"/>
      <c r="FW518" s="376"/>
      <c r="FX518" s="376"/>
      <c r="FY518" s="376"/>
      <c r="FZ518" s="376"/>
      <c r="GA518" s="376"/>
      <c r="GB518" s="376"/>
      <c r="GC518" s="376"/>
      <c r="GD518" s="376"/>
      <c r="GE518" s="376"/>
      <c r="GF518" s="376"/>
      <c r="GG518" s="376"/>
      <c r="GH518" s="376"/>
      <c r="GI518" s="376"/>
      <c r="GJ518" s="376"/>
      <c r="GK518" s="376"/>
      <c r="GL518" s="376"/>
      <c r="GM518" s="376"/>
      <c r="GN518" s="376"/>
      <c r="GO518" s="376"/>
      <c r="GP518" s="376"/>
      <c r="GQ518" s="376"/>
      <c r="GR518" s="376"/>
      <c r="GS518" s="376"/>
      <c r="GT518" s="376"/>
      <c r="GU518" s="376"/>
      <c r="GV518" s="376"/>
      <c r="GW518" s="376"/>
      <c r="GX518" s="376"/>
      <c r="GY518" s="376"/>
      <c r="GZ518" s="376"/>
      <c r="HA518" s="376"/>
      <c r="HB518" s="376"/>
      <c r="HC518" s="376"/>
      <c r="HD518" s="376"/>
      <c r="HE518" s="376"/>
      <c r="HF518" s="376"/>
      <c r="HG518" s="376"/>
      <c r="HH518" s="376"/>
      <c r="HI518" s="376"/>
      <c r="HJ518" s="376"/>
      <c r="HK518" s="376"/>
      <c r="HL518" s="376"/>
      <c r="HM518" s="376"/>
      <c r="HN518" s="376"/>
      <c r="HO518" s="376"/>
      <c r="HP518" s="376"/>
      <c r="HQ518" s="376"/>
      <c r="HR518" s="376"/>
      <c r="HS518" s="376"/>
      <c r="HT518" s="376"/>
      <c r="HU518" s="376"/>
      <c r="HV518" s="376"/>
      <c r="HW518" s="376"/>
      <c r="HX518" s="376"/>
      <c r="HY518" s="376"/>
      <c r="HZ518" s="376"/>
      <c r="IA518" s="376"/>
      <c r="IB518" s="376"/>
      <c r="IC518" s="376"/>
      <c r="ID518" s="376"/>
      <c r="IE518" s="376"/>
      <c r="IF518" s="376"/>
      <c r="IG518" s="376"/>
      <c r="IH518" s="376"/>
      <c r="II518" s="376"/>
      <c r="IJ518" s="376"/>
    </row>
    <row r="519" spans="1:244" s="377" customFormat="1" ht="15" customHeight="1" x14ac:dyDescent="0.4">
      <c r="A519" s="410"/>
      <c r="B519" s="371"/>
      <c r="C519" s="354"/>
      <c r="D519" s="355"/>
      <c r="E519" s="374"/>
      <c r="F519" s="374"/>
      <c r="G519" s="374"/>
      <c r="H519" s="374"/>
      <c r="I519" s="374"/>
      <c r="J519" s="374"/>
      <c r="K519" s="374"/>
      <c r="L519" s="374"/>
      <c r="M519" s="374"/>
      <c r="N519" s="374"/>
      <c r="O519" s="374"/>
      <c r="P519" s="374"/>
      <c r="Q519" s="374"/>
      <c r="R519" s="374"/>
      <c r="S519" s="374"/>
      <c r="T519" s="374"/>
      <c r="U519" s="374"/>
      <c r="V519" s="374"/>
      <c r="W519" s="374"/>
      <c r="X519" s="369"/>
      <c r="Y519" s="369"/>
      <c r="Z519" s="369"/>
      <c r="AA519" s="369"/>
      <c r="AB519" s="369"/>
      <c r="AC519" s="369"/>
      <c r="AD519" s="369"/>
      <c r="AE519" s="369"/>
      <c r="AF519" s="369"/>
      <c r="AG519" s="369"/>
      <c r="AH519" s="369"/>
      <c r="AI519" s="369"/>
      <c r="AJ519" s="369"/>
      <c r="AK519" s="369"/>
      <c r="AL519" s="369"/>
      <c r="AM519" s="369"/>
      <c r="AN519" s="369"/>
      <c r="AO519" s="369"/>
      <c r="AP519" s="369"/>
      <c r="AQ519" s="369"/>
      <c r="AR519" s="372"/>
      <c r="AS519" s="372"/>
      <c r="AT519" s="372"/>
      <c r="AU519" s="373"/>
      <c r="AV519" s="11"/>
      <c r="AW519" s="11"/>
      <c r="AX519" s="11"/>
      <c r="AY519" s="8"/>
      <c r="AZ519" s="8"/>
      <c r="BA519" s="8"/>
      <c r="BB519" s="8"/>
      <c r="BC519" s="11"/>
      <c r="BD519" s="11"/>
      <c r="BE519" s="11"/>
      <c r="BF519" s="11"/>
      <c r="BG519" s="11"/>
      <c r="BH519" s="11"/>
      <c r="BI519" s="11"/>
      <c r="BJ519" s="11"/>
      <c r="BK519" s="8"/>
      <c r="BL519" s="8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375"/>
      <c r="EQ519" s="376"/>
      <c r="ER519" s="376"/>
      <c r="ES519" s="376"/>
      <c r="ET519" s="376"/>
      <c r="EU519" s="376"/>
      <c r="EV519" s="376"/>
      <c r="EW519" s="376"/>
      <c r="EX519" s="376"/>
      <c r="EY519" s="376"/>
      <c r="EZ519" s="376"/>
      <c r="FA519" s="376"/>
      <c r="FB519" s="376"/>
      <c r="FC519" s="376"/>
      <c r="FD519" s="376"/>
      <c r="FE519" s="376"/>
      <c r="FF519" s="376"/>
      <c r="FG519" s="376"/>
      <c r="FH519" s="376"/>
      <c r="FI519" s="376"/>
      <c r="FJ519" s="376"/>
      <c r="FK519" s="376"/>
      <c r="FL519" s="376"/>
      <c r="FM519" s="376"/>
      <c r="FN519" s="376"/>
      <c r="FO519" s="376"/>
      <c r="FP519" s="376"/>
      <c r="FQ519" s="376"/>
      <c r="FR519" s="376"/>
      <c r="FS519" s="376"/>
      <c r="FT519" s="376"/>
      <c r="FU519" s="376"/>
      <c r="FV519" s="376"/>
      <c r="FW519" s="376"/>
      <c r="FX519" s="376"/>
      <c r="FY519" s="376"/>
      <c r="FZ519" s="376"/>
      <c r="GA519" s="376"/>
      <c r="GB519" s="376"/>
      <c r="GC519" s="376"/>
      <c r="GD519" s="376"/>
      <c r="GE519" s="376"/>
      <c r="GF519" s="376"/>
      <c r="GG519" s="376"/>
      <c r="GH519" s="376"/>
      <c r="GI519" s="376"/>
      <c r="GJ519" s="376"/>
      <c r="GK519" s="376"/>
      <c r="GL519" s="376"/>
      <c r="GM519" s="376"/>
      <c r="GN519" s="376"/>
      <c r="GO519" s="376"/>
      <c r="GP519" s="376"/>
      <c r="GQ519" s="376"/>
      <c r="GR519" s="376"/>
      <c r="GS519" s="376"/>
      <c r="GT519" s="376"/>
      <c r="GU519" s="376"/>
      <c r="GV519" s="376"/>
      <c r="GW519" s="376"/>
      <c r="GX519" s="376"/>
      <c r="GY519" s="376"/>
      <c r="GZ519" s="376"/>
      <c r="HA519" s="376"/>
      <c r="HB519" s="376"/>
      <c r="HC519" s="376"/>
      <c r="HD519" s="376"/>
      <c r="HE519" s="376"/>
      <c r="HF519" s="376"/>
      <c r="HG519" s="376"/>
      <c r="HH519" s="376"/>
      <c r="HI519" s="376"/>
      <c r="HJ519" s="376"/>
      <c r="HK519" s="376"/>
      <c r="HL519" s="376"/>
      <c r="HM519" s="376"/>
      <c r="HN519" s="376"/>
      <c r="HO519" s="376"/>
      <c r="HP519" s="376"/>
      <c r="HQ519" s="376"/>
      <c r="HR519" s="376"/>
      <c r="HS519" s="376"/>
      <c r="HT519" s="376"/>
      <c r="HU519" s="376"/>
      <c r="HV519" s="376"/>
      <c r="HW519" s="376"/>
      <c r="HX519" s="376"/>
      <c r="HY519" s="376"/>
      <c r="HZ519" s="376"/>
      <c r="IA519" s="376"/>
      <c r="IB519" s="376"/>
      <c r="IC519" s="376"/>
      <c r="ID519" s="376"/>
      <c r="IE519" s="376"/>
      <c r="IF519" s="376"/>
      <c r="IG519" s="376"/>
      <c r="IH519" s="376"/>
      <c r="II519" s="376"/>
      <c r="IJ519" s="376"/>
    </row>
    <row r="520" spans="1:244" s="377" customFormat="1" ht="15" customHeight="1" x14ac:dyDescent="0.4">
      <c r="A520" s="410"/>
      <c r="B520" s="371"/>
      <c r="C520" s="354"/>
      <c r="D520" s="355"/>
      <c r="E520" s="374"/>
      <c r="F520" s="374"/>
      <c r="G520" s="374"/>
      <c r="H520" s="374"/>
      <c r="I520" s="374"/>
      <c r="J520" s="374"/>
      <c r="K520" s="374"/>
      <c r="L520" s="374"/>
      <c r="M520" s="374"/>
      <c r="N520" s="374"/>
      <c r="O520" s="374"/>
      <c r="P520" s="374"/>
      <c r="Q520" s="374"/>
      <c r="R520" s="374"/>
      <c r="S520" s="374"/>
      <c r="T520" s="374"/>
      <c r="U520" s="374"/>
      <c r="V520" s="374"/>
      <c r="W520" s="374"/>
      <c r="X520" s="369"/>
      <c r="Y520" s="369"/>
      <c r="Z520" s="369"/>
      <c r="AA520" s="369"/>
      <c r="AB520" s="369"/>
      <c r="AC520" s="369"/>
      <c r="AD520" s="369"/>
      <c r="AE520" s="369"/>
      <c r="AF520" s="369"/>
      <c r="AG520" s="369"/>
      <c r="AH520" s="369"/>
      <c r="AI520" s="369"/>
      <c r="AJ520" s="369"/>
      <c r="AK520" s="369"/>
      <c r="AL520" s="369"/>
      <c r="AM520" s="369"/>
      <c r="AN520" s="369"/>
      <c r="AO520" s="369"/>
      <c r="AP520" s="369"/>
      <c r="AQ520" s="369"/>
      <c r="AR520" s="372"/>
      <c r="AS520" s="372"/>
      <c r="AT520" s="372"/>
      <c r="AU520" s="373"/>
      <c r="AV520" s="11"/>
      <c r="AW520" s="11"/>
      <c r="AX520" s="11"/>
      <c r="AY520" s="8"/>
      <c r="AZ520" s="8"/>
      <c r="BA520" s="8"/>
      <c r="BB520" s="8"/>
      <c r="BC520" s="11"/>
      <c r="BD520" s="11"/>
      <c r="BE520" s="11"/>
      <c r="BF520" s="11"/>
      <c r="BG520" s="11"/>
      <c r="BH520" s="11"/>
      <c r="BI520" s="11"/>
      <c r="BJ520" s="11"/>
      <c r="BK520" s="8"/>
      <c r="BL520" s="8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375"/>
      <c r="EQ520" s="376"/>
      <c r="ER520" s="376"/>
      <c r="ES520" s="376"/>
      <c r="ET520" s="376"/>
      <c r="EU520" s="376"/>
      <c r="EV520" s="376"/>
      <c r="EW520" s="376"/>
      <c r="EX520" s="376"/>
      <c r="EY520" s="376"/>
      <c r="EZ520" s="376"/>
      <c r="FA520" s="376"/>
      <c r="FB520" s="376"/>
      <c r="FC520" s="376"/>
      <c r="FD520" s="376"/>
      <c r="FE520" s="376"/>
      <c r="FF520" s="376"/>
      <c r="FG520" s="376"/>
      <c r="FH520" s="376"/>
      <c r="FI520" s="376"/>
      <c r="FJ520" s="376"/>
      <c r="FK520" s="376"/>
      <c r="FL520" s="376"/>
      <c r="FM520" s="376"/>
      <c r="FN520" s="376"/>
      <c r="FO520" s="376"/>
      <c r="FP520" s="376"/>
      <c r="FQ520" s="376"/>
      <c r="FR520" s="376"/>
      <c r="FS520" s="376"/>
      <c r="FT520" s="376"/>
      <c r="FU520" s="376"/>
      <c r="FV520" s="376"/>
      <c r="FW520" s="376"/>
      <c r="FX520" s="376"/>
      <c r="FY520" s="376"/>
      <c r="FZ520" s="376"/>
      <c r="GA520" s="376"/>
      <c r="GB520" s="376"/>
      <c r="GC520" s="376"/>
      <c r="GD520" s="376"/>
      <c r="GE520" s="376"/>
      <c r="GF520" s="376"/>
      <c r="GG520" s="376"/>
      <c r="GH520" s="376"/>
      <c r="GI520" s="376"/>
      <c r="GJ520" s="376"/>
      <c r="GK520" s="376"/>
      <c r="GL520" s="376"/>
      <c r="GM520" s="376"/>
      <c r="GN520" s="376"/>
      <c r="GO520" s="376"/>
      <c r="GP520" s="376"/>
      <c r="GQ520" s="376"/>
      <c r="GR520" s="376"/>
      <c r="GS520" s="376"/>
      <c r="GT520" s="376"/>
      <c r="GU520" s="376"/>
      <c r="GV520" s="376"/>
      <c r="GW520" s="376"/>
      <c r="GX520" s="376"/>
      <c r="GY520" s="376"/>
      <c r="GZ520" s="376"/>
      <c r="HA520" s="376"/>
      <c r="HB520" s="376"/>
      <c r="HC520" s="376"/>
      <c r="HD520" s="376"/>
      <c r="HE520" s="376"/>
      <c r="HF520" s="376"/>
      <c r="HG520" s="376"/>
      <c r="HH520" s="376"/>
      <c r="HI520" s="376"/>
      <c r="HJ520" s="376"/>
      <c r="HK520" s="376"/>
      <c r="HL520" s="376"/>
      <c r="HM520" s="376"/>
      <c r="HN520" s="376"/>
      <c r="HO520" s="376"/>
      <c r="HP520" s="376"/>
      <c r="HQ520" s="376"/>
      <c r="HR520" s="376"/>
      <c r="HS520" s="376"/>
      <c r="HT520" s="376"/>
      <c r="HU520" s="376"/>
      <c r="HV520" s="376"/>
      <c r="HW520" s="376"/>
      <c r="HX520" s="376"/>
      <c r="HY520" s="376"/>
      <c r="HZ520" s="376"/>
      <c r="IA520" s="376"/>
      <c r="IB520" s="376"/>
      <c r="IC520" s="376"/>
      <c r="ID520" s="376"/>
      <c r="IE520" s="376"/>
      <c r="IF520" s="376"/>
      <c r="IG520" s="376"/>
      <c r="IH520" s="376"/>
      <c r="II520" s="376"/>
      <c r="IJ520" s="376"/>
    </row>
    <row r="521" spans="1:244" s="377" customFormat="1" ht="15" customHeight="1" x14ac:dyDescent="0.4">
      <c r="A521" s="410"/>
      <c r="B521" s="371"/>
      <c r="C521" s="354"/>
      <c r="D521" s="355"/>
      <c r="E521" s="374"/>
      <c r="F521" s="374"/>
      <c r="G521" s="374"/>
      <c r="H521" s="374"/>
      <c r="I521" s="374"/>
      <c r="J521" s="374"/>
      <c r="K521" s="374"/>
      <c r="L521" s="374"/>
      <c r="M521" s="374"/>
      <c r="N521" s="374"/>
      <c r="O521" s="374"/>
      <c r="P521" s="374"/>
      <c r="Q521" s="374"/>
      <c r="R521" s="374"/>
      <c r="S521" s="374"/>
      <c r="T521" s="374"/>
      <c r="U521" s="374"/>
      <c r="V521" s="374"/>
      <c r="W521" s="374"/>
      <c r="X521" s="369"/>
      <c r="Y521" s="369"/>
      <c r="Z521" s="369"/>
      <c r="AA521" s="369"/>
      <c r="AB521" s="369"/>
      <c r="AC521" s="369"/>
      <c r="AD521" s="369"/>
      <c r="AE521" s="369"/>
      <c r="AF521" s="369"/>
      <c r="AG521" s="369"/>
      <c r="AH521" s="369"/>
      <c r="AI521" s="369"/>
      <c r="AJ521" s="369"/>
      <c r="AK521" s="369"/>
      <c r="AL521" s="369"/>
      <c r="AM521" s="369"/>
      <c r="AN521" s="369"/>
      <c r="AO521" s="369"/>
      <c r="AP521" s="369"/>
      <c r="AQ521" s="369"/>
      <c r="AR521" s="372"/>
      <c r="AS521" s="372"/>
      <c r="AT521" s="372"/>
      <c r="AU521" s="373"/>
      <c r="AV521" s="11"/>
      <c r="AW521" s="11"/>
      <c r="AX521" s="11"/>
      <c r="AY521" s="8"/>
      <c r="AZ521" s="8"/>
      <c r="BA521" s="8"/>
      <c r="BB521" s="8"/>
      <c r="BC521" s="11"/>
      <c r="BD521" s="11"/>
      <c r="BE521" s="11"/>
      <c r="BF521" s="11"/>
      <c r="BG521" s="11"/>
      <c r="BH521" s="11"/>
      <c r="BI521" s="11"/>
      <c r="BJ521" s="11"/>
      <c r="BK521" s="8"/>
      <c r="BL521" s="8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375"/>
      <c r="EQ521" s="376"/>
      <c r="ER521" s="376"/>
      <c r="ES521" s="376"/>
      <c r="ET521" s="376"/>
      <c r="EU521" s="376"/>
      <c r="EV521" s="376"/>
      <c r="EW521" s="376"/>
      <c r="EX521" s="376"/>
      <c r="EY521" s="376"/>
      <c r="EZ521" s="376"/>
      <c r="FA521" s="376"/>
      <c r="FB521" s="376"/>
      <c r="FC521" s="376"/>
      <c r="FD521" s="376"/>
      <c r="FE521" s="376"/>
      <c r="FF521" s="376"/>
      <c r="FG521" s="376"/>
      <c r="FH521" s="376"/>
      <c r="FI521" s="376"/>
      <c r="FJ521" s="376"/>
      <c r="FK521" s="376"/>
      <c r="FL521" s="376"/>
      <c r="FM521" s="376"/>
      <c r="FN521" s="376"/>
      <c r="FO521" s="376"/>
      <c r="FP521" s="376"/>
      <c r="FQ521" s="376"/>
      <c r="FR521" s="376"/>
      <c r="FS521" s="376"/>
      <c r="FT521" s="376"/>
      <c r="FU521" s="376"/>
      <c r="FV521" s="376"/>
      <c r="FW521" s="376"/>
      <c r="FX521" s="376"/>
      <c r="FY521" s="376"/>
      <c r="FZ521" s="376"/>
      <c r="GA521" s="376"/>
      <c r="GB521" s="376"/>
      <c r="GC521" s="376"/>
      <c r="GD521" s="376"/>
      <c r="GE521" s="376"/>
      <c r="GF521" s="376"/>
      <c r="GG521" s="376"/>
      <c r="GH521" s="376"/>
      <c r="GI521" s="376"/>
      <c r="GJ521" s="376"/>
      <c r="GK521" s="376"/>
      <c r="GL521" s="376"/>
      <c r="GM521" s="376"/>
      <c r="GN521" s="376"/>
      <c r="GO521" s="376"/>
      <c r="GP521" s="376"/>
      <c r="GQ521" s="376"/>
      <c r="GR521" s="376"/>
      <c r="GS521" s="376"/>
      <c r="GT521" s="376"/>
      <c r="GU521" s="376"/>
      <c r="GV521" s="376"/>
      <c r="GW521" s="376"/>
      <c r="GX521" s="376"/>
      <c r="GY521" s="376"/>
      <c r="GZ521" s="376"/>
      <c r="HA521" s="376"/>
      <c r="HB521" s="376"/>
      <c r="HC521" s="376"/>
      <c r="HD521" s="376"/>
      <c r="HE521" s="376"/>
      <c r="HF521" s="376"/>
      <c r="HG521" s="376"/>
      <c r="HH521" s="376"/>
      <c r="HI521" s="376"/>
      <c r="HJ521" s="376"/>
      <c r="HK521" s="376"/>
      <c r="HL521" s="376"/>
      <c r="HM521" s="376"/>
      <c r="HN521" s="376"/>
      <c r="HO521" s="376"/>
      <c r="HP521" s="376"/>
      <c r="HQ521" s="376"/>
      <c r="HR521" s="376"/>
      <c r="HS521" s="376"/>
      <c r="HT521" s="376"/>
      <c r="HU521" s="376"/>
      <c r="HV521" s="376"/>
      <c r="HW521" s="376"/>
      <c r="HX521" s="376"/>
      <c r="HY521" s="376"/>
      <c r="HZ521" s="376"/>
      <c r="IA521" s="376"/>
      <c r="IB521" s="376"/>
      <c r="IC521" s="376"/>
      <c r="ID521" s="376"/>
      <c r="IE521" s="376"/>
      <c r="IF521" s="376"/>
      <c r="IG521" s="376"/>
      <c r="IH521" s="376"/>
      <c r="II521" s="376"/>
      <c r="IJ521" s="376"/>
    </row>
    <row r="522" spans="1:244" s="377" customFormat="1" ht="15" customHeight="1" x14ac:dyDescent="0.4">
      <c r="A522" s="410"/>
      <c r="B522" s="371"/>
      <c r="C522" s="354"/>
      <c r="D522" s="355"/>
      <c r="E522" s="374"/>
      <c r="F522" s="374"/>
      <c r="G522" s="374"/>
      <c r="H522" s="374"/>
      <c r="I522" s="374"/>
      <c r="J522" s="374"/>
      <c r="K522" s="374"/>
      <c r="L522" s="374"/>
      <c r="M522" s="374"/>
      <c r="N522" s="374"/>
      <c r="O522" s="374"/>
      <c r="P522" s="374"/>
      <c r="Q522" s="374"/>
      <c r="R522" s="374"/>
      <c r="S522" s="374"/>
      <c r="T522" s="374"/>
      <c r="U522" s="374"/>
      <c r="V522" s="374"/>
      <c r="W522" s="374"/>
      <c r="X522" s="369"/>
      <c r="Y522" s="369"/>
      <c r="Z522" s="369"/>
      <c r="AA522" s="369"/>
      <c r="AB522" s="369"/>
      <c r="AC522" s="369"/>
      <c r="AD522" s="369"/>
      <c r="AE522" s="369"/>
      <c r="AF522" s="369"/>
      <c r="AG522" s="369"/>
      <c r="AH522" s="369"/>
      <c r="AI522" s="369"/>
      <c r="AJ522" s="369"/>
      <c r="AK522" s="369"/>
      <c r="AL522" s="369"/>
      <c r="AM522" s="369"/>
      <c r="AN522" s="369"/>
      <c r="AO522" s="369"/>
      <c r="AP522" s="369"/>
      <c r="AQ522" s="369"/>
      <c r="AR522" s="372"/>
      <c r="AS522" s="372"/>
      <c r="AT522" s="372"/>
      <c r="AU522" s="373"/>
      <c r="AV522" s="11"/>
      <c r="AW522" s="11"/>
      <c r="AX522" s="11"/>
      <c r="AY522" s="8"/>
      <c r="AZ522" s="8"/>
      <c r="BA522" s="8"/>
      <c r="BB522" s="8"/>
      <c r="BC522" s="11"/>
      <c r="BD522" s="11"/>
      <c r="BE522" s="11"/>
      <c r="BF522" s="11"/>
      <c r="BG522" s="11"/>
      <c r="BH522" s="11"/>
      <c r="BI522" s="11"/>
      <c r="BJ522" s="11"/>
      <c r="BK522" s="8"/>
      <c r="BL522" s="8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375"/>
      <c r="EQ522" s="376"/>
      <c r="ER522" s="376"/>
      <c r="ES522" s="376"/>
      <c r="ET522" s="376"/>
      <c r="EU522" s="376"/>
      <c r="EV522" s="376"/>
      <c r="EW522" s="376"/>
      <c r="EX522" s="376"/>
      <c r="EY522" s="376"/>
      <c r="EZ522" s="376"/>
      <c r="FA522" s="376"/>
      <c r="FB522" s="376"/>
      <c r="FC522" s="376"/>
      <c r="FD522" s="376"/>
      <c r="FE522" s="376"/>
      <c r="FF522" s="376"/>
      <c r="FG522" s="376"/>
      <c r="FH522" s="376"/>
      <c r="FI522" s="376"/>
      <c r="FJ522" s="376"/>
      <c r="FK522" s="376"/>
      <c r="FL522" s="376"/>
      <c r="FM522" s="376"/>
      <c r="FN522" s="376"/>
      <c r="FO522" s="376"/>
      <c r="FP522" s="376"/>
      <c r="FQ522" s="376"/>
      <c r="FR522" s="376"/>
      <c r="FS522" s="376"/>
      <c r="FT522" s="376"/>
      <c r="FU522" s="376"/>
      <c r="FV522" s="376"/>
      <c r="FW522" s="376"/>
      <c r="FX522" s="376"/>
      <c r="FY522" s="376"/>
      <c r="FZ522" s="376"/>
      <c r="GA522" s="376"/>
      <c r="GB522" s="376"/>
      <c r="GC522" s="376"/>
      <c r="GD522" s="376"/>
      <c r="GE522" s="376"/>
      <c r="GF522" s="376"/>
      <c r="GG522" s="376"/>
      <c r="GH522" s="376"/>
      <c r="GI522" s="376"/>
      <c r="GJ522" s="376"/>
      <c r="GK522" s="376"/>
      <c r="GL522" s="376"/>
      <c r="GM522" s="376"/>
      <c r="GN522" s="376"/>
      <c r="GO522" s="376"/>
      <c r="GP522" s="376"/>
      <c r="GQ522" s="376"/>
      <c r="GR522" s="376"/>
      <c r="GS522" s="376"/>
      <c r="GT522" s="376"/>
      <c r="GU522" s="376"/>
      <c r="GV522" s="376"/>
      <c r="GW522" s="376"/>
      <c r="GX522" s="376"/>
      <c r="GY522" s="376"/>
      <c r="GZ522" s="376"/>
      <c r="HA522" s="376"/>
      <c r="HB522" s="376"/>
      <c r="HC522" s="376"/>
      <c r="HD522" s="376"/>
      <c r="HE522" s="376"/>
      <c r="HF522" s="376"/>
      <c r="HG522" s="376"/>
      <c r="HH522" s="376"/>
      <c r="HI522" s="376"/>
      <c r="HJ522" s="376"/>
      <c r="HK522" s="376"/>
      <c r="HL522" s="376"/>
      <c r="HM522" s="376"/>
      <c r="HN522" s="376"/>
      <c r="HO522" s="376"/>
      <c r="HP522" s="376"/>
      <c r="HQ522" s="376"/>
      <c r="HR522" s="376"/>
      <c r="HS522" s="376"/>
      <c r="HT522" s="376"/>
      <c r="HU522" s="376"/>
      <c r="HV522" s="376"/>
      <c r="HW522" s="376"/>
      <c r="HX522" s="376"/>
      <c r="HY522" s="376"/>
      <c r="HZ522" s="376"/>
      <c r="IA522" s="376"/>
      <c r="IB522" s="376"/>
      <c r="IC522" s="376"/>
      <c r="ID522" s="376"/>
      <c r="IE522" s="376"/>
      <c r="IF522" s="376"/>
      <c r="IG522" s="376"/>
      <c r="IH522" s="376"/>
      <c r="II522" s="376"/>
      <c r="IJ522" s="376"/>
    </row>
    <row r="523" spans="1:244" s="377" customFormat="1" ht="15" customHeight="1" x14ac:dyDescent="0.4">
      <c r="A523" s="410"/>
      <c r="B523" s="371"/>
      <c r="C523" s="354"/>
      <c r="D523" s="355"/>
      <c r="E523" s="374"/>
      <c r="F523" s="374"/>
      <c r="G523" s="374"/>
      <c r="H523" s="374"/>
      <c r="I523" s="374"/>
      <c r="J523" s="374"/>
      <c r="K523" s="374"/>
      <c r="L523" s="374"/>
      <c r="M523" s="374"/>
      <c r="N523" s="374"/>
      <c r="O523" s="374"/>
      <c r="P523" s="374"/>
      <c r="Q523" s="374"/>
      <c r="R523" s="374"/>
      <c r="S523" s="374"/>
      <c r="T523" s="374"/>
      <c r="U523" s="374"/>
      <c r="V523" s="374"/>
      <c r="W523" s="374"/>
      <c r="X523" s="369"/>
      <c r="Y523" s="369"/>
      <c r="Z523" s="369"/>
      <c r="AA523" s="369"/>
      <c r="AB523" s="369"/>
      <c r="AC523" s="369"/>
      <c r="AD523" s="369"/>
      <c r="AE523" s="369"/>
      <c r="AF523" s="369"/>
      <c r="AG523" s="369"/>
      <c r="AH523" s="369"/>
      <c r="AI523" s="369"/>
      <c r="AJ523" s="369"/>
      <c r="AK523" s="369"/>
      <c r="AL523" s="369"/>
      <c r="AM523" s="369"/>
      <c r="AN523" s="369"/>
      <c r="AO523" s="369"/>
      <c r="AP523" s="369"/>
      <c r="AQ523" s="369"/>
      <c r="AR523" s="372"/>
      <c r="AS523" s="372"/>
      <c r="AT523" s="372"/>
      <c r="AU523" s="373"/>
      <c r="AV523" s="11"/>
      <c r="AW523" s="11"/>
      <c r="AX523" s="11"/>
      <c r="AY523" s="8"/>
      <c r="AZ523" s="8"/>
      <c r="BA523" s="8"/>
      <c r="BB523" s="8"/>
      <c r="BC523" s="11"/>
      <c r="BD523" s="11"/>
      <c r="BE523" s="11"/>
      <c r="BF523" s="11"/>
      <c r="BG523" s="11"/>
      <c r="BH523" s="11"/>
      <c r="BI523" s="11"/>
      <c r="BJ523" s="11"/>
      <c r="BK523" s="8"/>
      <c r="BL523" s="8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375"/>
      <c r="EQ523" s="376"/>
      <c r="ER523" s="376"/>
      <c r="ES523" s="376"/>
      <c r="ET523" s="376"/>
      <c r="EU523" s="376"/>
      <c r="EV523" s="376"/>
      <c r="EW523" s="376"/>
      <c r="EX523" s="376"/>
      <c r="EY523" s="376"/>
      <c r="EZ523" s="376"/>
      <c r="FA523" s="376"/>
      <c r="FB523" s="376"/>
      <c r="FC523" s="376"/>
      <c r="FD523" s="376"/>
      <c r="FE523" s="376"/>
      <c r="FF523" s="376"/>
      <c r="FG523" s="376"/>
      <c r="FH523" s="376"/>
      <c r="FI523" s="376"/>
      <c r="FJ523" s="376"/>
      <c r="FK523" s="376"/>
      <c r="FL523" s="376"/>
      <c r="FM523" s="376"/>
      <c r="FN523" s="376"/>
      <c r="FO523" s="376"/>
      <c r="FP523" s="376"/>
      <c r="FQ523" s="376"/>
      <c r="FR523" s="376"/>
      <c r="FS523" s="376"/>
      <c r="FT523" s="376"/>
      <c r="FU523" s="376"/>
      <c r="FV523" s="376"/>
      <c r="FW523" s="376"/>
      <c r="FX523" s="376"/>
      <c r="FY523" s="376"/>
      <c r="FZ523" s="376"/>
      <c r="GA523" s="376"/>
      <c r="GB523" s="376"/>
      <c r="GC523" s="376"/>
      <c r="GD523" s="376"/>
      <c r="GE523" s="376"/>
      <c r="GF523" s="376"/>
      <c r="GG523" s="376"/>
      <c r="GH523" s="376"/>
      <c r="GI523" s="376"/>
      <c r="GJ523" s="376"/>
      <c r="GK523" s="376"/>
      <c r="GL523" s="376"/>
      <c r="GM523" s="376"/>
      <c r="GN523" s="376"/>
      <c r="GO523" s="376"/>
      <c r="GP523" s="376"/>
      <c r="GQ523" s="376"/>
      <c r="GR523" s="376"/>
      <c r="GS523" s="376"/>
      <c r="GT523" s="376"/>
      <c r="GU523" s="376"/>
      <c r="GV523" s="376"/>
      <c r="GW523" s="376"/>
      <c r="GX523" s="376"/>
      <c r="GY523" s="376"/>
      <c r="GZ523" s="376"/>
      <c r="HA523" s="376"/>
      <c r="HB523" s="376"/>
      <c r="HC523" s="376"/>
      <c r="HD523" s="376"/>
      <c r="HE523" s="376"/>
      <c r="HF523" s="376"/>
      <c r="HG523" s="376"/>
      <c r="HH523" s="376"/>
      <c r="HI523" s="376"/>
      <c r="HJ523" s="376"/>
      <c r="HK523" s="376"/>
      <c r="HL523" s="376"/>
      <c r="HM523" s="376"/>
      <c r="HN523" s="376"/>
      <c r="HO523" s="376"/>
      <c r="HP523" s="376"/>
      <c r="HQ523" s="376"/>
      <c r="HR523" s="376"/>
      <c r="HS523" s="376"/>
      <c r="HT523" s="376"/>
      <c r="HU523" s="376"/>
      <c r="HV523" s="376"/>
      <c r="HW523" s="376"/>
      <c r="HX523" s="376"/>
      <c r="HY523" s="376"/>
      <c r="HZ523" s="376"/>
      <c r="IA523" s="376"/>
      <c r="IB523" s="376"/>
      <c r="IC523" s="376"/>
      <c r="ID523" s="376"/>
      <c r="IE523" s="376"/>
      <c r="IF523" s="376"/>
      <c r="IG523" s="376"/>
      <c r="IH523" s="376"/>
      <c r="II523" s="376"/>
      <c r="IJ523" s="376"/>
    </row>
    <row r="524" spans="1:244" s="377" customFormat="1" ht="15" customHeight="1" x14ac:dyDescent="0.4">
      <c r="A524" s="410"/>
      <c r="B524" s="371"/>
      <c r="C524" s="354"/>
      <c r="D524" s="355"/>
      <c r="E524" s="374"/>
      <c r="F524" s="374"/>
      <c r="G524" s="374"/>
      <c r="H524" s="374"/>
      <c r="I524" s="374"/>
      <c r="J524" s="374"/>
      <c r="K524" s="374"/>
      <c r="L524" s="374"/>
      <c r="M524" s="374"/>
      <c r="N524" s="374"/>
      <c r="O524" s="374"/>
      <c r="P524" s="374"/>
      <c r="Q524" s="374"/>
      <c r="R524" s="374"/>
      <c r="S524" s="374"/>
      <c r="T524" s="374"/>
      <c r="U524" s="374"/>
      <c r="V524" s="374"/>
      <c r="W524" s="374"/>
      <c r="X524" s="369"/>
      <c r="Y524" s="369"/>
      <c r="Z524" s="369"/>
      <c r="AA524" s="369"/>
      <c r="AB524" s="369"/>
      <c r="AC524" s="369"/>
      <c r="AD524" s="369"/>
      <c r="AE524" s="369"/>
      <c r="AF524" s="369"/>
      <c r="AG524" s="369"/>
      <c r="AH524" s="369"/>
      <c r="AI524" s="369"/>
      <c r="AJ524" s="369"/>
      <c r="AK524" s="369"/>
      <c r="AL524" s="369"/>
      <c r="AM524" s="369"/>
      <c r="AN524" s="369"/>
      <c r="AO524" s="369"/>
      <c r="AP524" s="369"/>
      <c r="AQ524" s="369"/>
      <c r="AR524" s="372"/>
      <c r="AS524" s="372"/>
      <c r="AT524" s="372"/>
      <c r="AU524" s="373"/>
      <c r="AV524" s="11"/>
      <c r="AW524" s="11"/>
      <c r="AX524" s="11"/>
      <c r="AY524" s="8"/>
      <c r="AZ524" s="8"/>
      <c r="BA524" s="8"/>
      <c r="BB524" s="8"/>
      <c r="BC524" s="11"/>
      <c r="BD524" s="11"/>
      <c r="BE524" s="11"/>
      <c r="BF524" s="11"/>
      <c r="BG524" s="11"/>
      <c r="BH524" s="11"/>
      <c r="BI524" s="11"/>
      <c r="BJ524" s="11"/>
      <c r="BK524" s="8"/>
      <c r="BL524" s="8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375"/>
      <c r="EQ524" s="376"/>
      <c r="ER524" s="376"/>
      <c r="ES524" s="376"/>
      <c r="ET524" s="376"/>
      <c r="EU524" s="376"/>
      <c r="EV524" s="376"/>
      <c r="EW524" s="376"/>
      <c r="EX524" s="376"/>
      <c r="EY524" s="376"/>
      <c r="EZ524" s="376"/>
      <c r="FA524" s="376"/>
      <c r="FB524" s="376"/>
      <c r="FC524" s="376"/>
      <c r="FD524" s="376"/>
      <c r="FE524" s="376"/>
      <c r="FF524" s="376"/>
      <c r="FG524" s="376"/>
      <c r="FH524" s="376"/>
      <c r="FI524" s="376"/>
      <c r="FJ524" s="376"/>
      <c r="FK524" s="376"/>
      <c r="FL524" s="376"/>
      <c r="FM524" s="376"/>
      <c r="FN524" s="376"/>
      <c r="FO524" s="376"/>
      <c r="FP524" s="376"/>
      <c r="FQ524" s="376"/>
      <c r="FR524" s="376"/>
      <c r="FS524" s="376"/>
      <c r="FT524" s="376"/>
      <c r="FU524" s="376"/>
      <c r="FV524" s="376"/>
      <c r="FW524" s="376"/>
      <c r="FX524" s="376"/>
      <c r="FY524" s="376"/>
      <c r="FZ524" s="376"/>
      <c r="GA524" s="376"/>
      <c r="GB524" s="376"/>
      <c r="GC524" s="376"/>
      <c r="GD524" s="376"/>
      <c r="GE524" s="376"/>
      <c r="GF524" s="376"/>
      <c r="GG524" s="376"/>
      <c r="GH524" s="376"/>
      <c r="GI524" s="376"/>
      <c r="GJ524" s="376"/>
      <c r="GK524" s="376"/>
      <c r="GL524" s="376"/>
      <c r="GM524" s="376"/>
      <c r="GN524" s="376"/>
      <c r="GO524" s="376"/>
      <c r="GP524" s="376"/>
      <c r="GQ524" s="376"/>
      <c r="GR524" s="376"/>
      <c r="GS524" s="376"/>
      <c r="GT524" s="376"/>
      <c r="GU524" s="376"/>
      <c r="GV524" s="376"/>
      <c r="GW524" s="376"/>
      <c r="GX524" s="376"/>
      <c r="GY524" s="376"/>
      <c r="GZ524" s="376"/>
      <c r="HA524" s="376"/>
      <c r="HB524" s="376"/>
      <c r="HC524" s="376"/>
      <c r="HD524" s="376"/>
      <c r="HE524" s="376"/>
      <c r="HF524" s="376"/>
      <c r="HG524" s="376"/>
      <c r="HH524" s="376"/>
      <c r="HI524" s="376"/>
      <c r="HJ524" s="376"/>
      <c r="HK524" s="376"/>
      <c r="HL524" s="376"/>
      <c r="HM524" s="376"/>
      <c r="HN524" s="376"/>
      <c r="HO524" s="376"/>
      <c r="HP524" s="376"/>
      <c r="HQ524" s="376"/>
      <c r="HR524" s="376"/>
      <c r="HS524" s="376"/>
      <c r="HT524" s="376"/>
      <c r="HU524" s="376"/>
      <c r="HV524" s="376"/>
      <c r="HW524" s="376"/>
      <c r="HX524" s="376"/>
      <c r="HY524" s="376"/>
      <c r="HZ524" s="376"/>
      <c r="IA524" s="376"/>
      <c r="IB524" s="376"/>
      <c r="IC524" s="376"/>
      <c r="ID524" s="376"/>
      <c r="IE524" s="376"/>
      <c r="IF524" s="376"/>
      <c r="IG524" s="376"/>
      <c r="IH524" s="376"/>
      <c r="II524" s="376"/>
      <c r="IJ524" s="376"/>
    </row>
    <row r="525" spans="1:244" s="377" customFormat="1" ht="15" customHeight="1" x14ac:dyDescent="0.4">
      <c r="A525" s="410"/>
      <c r="B525" s="371"/>
      <c r="C525" s="354"/>
      <c r="D525" s="355"/>
      <c r="E525" s="374"/>
      <c r="F525" s="374"/>
      <c r="G525" s="374"/>
      <c r="H525" s="374"/>
      <c r="I525" s="374"/>
      <c r="J525" s="374"/>
      <c r="K525" s="374"/>
      <c r="L525" s="374"/>
      <c r="M525" s="374"/>
      <c r="N525" s="374"/>
      <c r="O525" s="374"/>
      <c r="P525" s="374"/>
      <c r="Q525" s="374"/>
      <c r="R525" s="374"/>
      <c r="S525" s="374"/>
      <c r="T525" s="374"/>
      <c r="U525" s="374"/>
      <c r="V525" s="374"/>
      <c r="W525" s="374"/>
      <c r="X525" s="369"/>
      <c r="Y525" s="369"/>
      <c r="Z525" s="369"/>
      <c r="AA525" s="369"/>
      <c r="AB525" s="369"/>
      <c r="AC525" s="369"/>
      <c r="AD525" s="369"/>
      <c r="AE525" s="369"/>
      <c r="AF525" s="369"/>
      <c r="AG525" s="369"/>
      <c r="AH525" s="369"/>
      <c r="AI525" s="369"/>
      <c r="AJ525" s="369"/>
      <c r="AK525" s="369"/>
      <c r="AL525" s="369"/>
      <c r="AM525" s="369"/>
      <c r="AN525" s="369"/>
      <c r="AO525" s="369"/>
      <c r="AP525" s="369"/>
      <c r="AQ525" s="369"/>
      <c r="AR525" s="372"/>
      <c r="AS525" s="372"/>
      <c r="AT525" s="372"/>
      <c r="AU525" s="373"/>
      <c r="AV525" s="11"/>
      <c r="AW525" s="11"/>
      <c r="AX525" s="11"/>
      <c r="AY525" s="8"/>
      <c r="AZ525" s="8"/>
      <c r="BA525" s="8"/>
      <c r="BB525" s="8"/>
      <c r="BC525" s="11"/>
      <c r="BD525" s="11"/>
      <c r="BE525" s="11"/>
      <c r="BF525" s="11"/>
      <c r="BG525" s="11"/>
      <c r="BH525" s="11"/>
      <c r="BI525" s="11"/>
      <c r="BJ525" s="11"/>
      <c r="BK525" s="8"/>
      <c r="BL525" s="8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375"/>
      <c r="EQ525" s="376"/>
      <c r="ER525" s="376"/>
      <c r="ES525" s="376"/>
      <c r="ET525" s="376"/>
      <c r="EU525" s="376"/>
      <c r="EV525" s="376"/>
      <c r="EW525" s="376"/>
      <c r="EX525" s="376"/>
      <c r="EY525" s="376"/>
      <c r="EZ525" s="376"/>
      <c r="FA525" s="376"/>
      <c r="FB525" s="376"/>
      <c r="FC525" s="376"/>
      <c r="FD525" s="376"/>
      <c r="FE525" s="376"/>
      <c r="FF525" s="376"/>
      <c r="FG525" s="376"/>
      <c r="FH525" s="376"/>
      <c r="FI525" s="376"/>
      <c r="FJ525" s="376"/>
      <c r="FK525" s="376"/>
      <c r="FL525" s="376"/>
      <c r="FM525" s="376"/>
      <c r="FN525" s="376"/>
      <c r="FO525" s="376"/>
      <c r="FP525" s="376"/>
      <c r="FQ525" s="376"/>
      <c r="FR525" s="376"/>
      <c r="FS525" s="376"/>
      <c r="FT525" s="376"/>
      <c r="FU525" s="376"/>
      <c r="FV525" s="376"/>
      <c r="FW525" s="376"/>
      <c r="FX525" s="376"/>
      <c r="FY525" s="376"/>
      <c r="FZ525" s="376"/>
      <c r="GA525" s="376"/>
      <c r="GB525" s="376"/>
      <c r="GC525" s="376"/>
      <c r="GD525" s="376"/>
      <c r="GE525" s="376"/>
      <c r="GF525" s="376"/>
      <c r="GG525" s="376"/>
      <c r="GH525" s="376"/>
      <c r="GI525" s="376"/>
      <c r="GJ525" s="376"/>
      <c r="GK525" s="376"/>
      <c r="GL525" s="376"/>
      <c r="GM525" s="376"/>
      <c r="GN525" s="376"/>
      <c r="GO525" s="376"/>
      <c r="GP525" s="376"/>
      <c r="GQ525" s="376"/>
      <c r="GR525" s="376"/>
      <c r="GS525" s="376"/>
      <c r="GT525" s="376"/>
      <c r="GU525" s="376"/>
      <c r="GV525" s="376"/>
      <c r="GW525" s="376"/>
      <c r="GX525" s="376"/>
      <c r="GY525" s="376"/>
      <c r="GZ525" s="376"/>
      <c r="HA525" s="376"/>
      <c r="HB525" s="376"/>
      <c r="HC525" s="376"/>
      <c r="HD525" s="376"/>
      <c r="HE525" s="376"/>
      <c r="HF525" s="376"/>
      <c r="HG525" s="376"/>
      <c r="HH525" s="376"/>
      <c r="HI525" s="376"/>
      <c r="HJ525" s="376"/>
      <c r="HK525" s="376"/>
      <c r="HL525" s="376"/>
      <c r="HM525" s="376"/>
      <c r="HN525" s="376"/>
      <c r="HO525" s="376"/>
      <c r="HP525" s="376"/>
      <c r="HQ525" s="376"/>
      <c r="HR525" s="376"/>
      <c r="HS525" s="376"/>
      <c r="HT525" s="376"/>
      <c r="HU525" s="376"/>
      <c r="HV525" s="376"/>
      <c r="HW525" s="376"/>
      <c r="HX525" s="376"/>
      <c r="HY525" s="376"/>
      <c r="HZ525" s="376"/>
      <c r="IA525" s="376"/>
      <c r="IB525" s="376"/>
      <c r="IC525" s="376"/>
      <c r="ID525" s="376"/>
      <c r="IE525" s="376"/>
      <c r="IF525" s="376"/>
      <c r="IG525" s="376"/>
      <c r="IH525" s="376"/>
      <c r="II525" s="376"/>
      <c r="IJ525" s="376"/>
    </row>
    <row r="526" spans="1:244" s="377" customFormat="1" ht="15" customHeight="1" x14ac:dyDescent="0.4">
      <c r="A526" s="410"/>
      <c r="B526" s="371"/>
      <c r="C526" s="354"/>
      <c r="D526" s="355"/>
      <c r="E526" s="374"/>
      <c r="F526" s="374"/>
      <c r="G526" s="374"/>
      <c r="H526" s="374"/>
      <c r="I526" s="374"/>
      <c r="J526" s="374"/>
      <c r="K526" s="374"/>
      <c r="L526" s="374"/>
      <c r="M526" s="374"/>
      <c r="N526" s="374"/>
      <c r="O526" s="374"/>
      <c r="P526" s="374"/>
      <c r="Q526" s="374"/>
      <c r="R526" s="374"/>
      <c r="S526" s="374"/>
      <c r="T526" s="374"/>
      <c r="U526" s="374"/>
      <c r="V526" s="374"/>
      <c r="W526" s="374"/>
      <c r="X526" s="369"/>
      <c r="Y526" s="369"/>
      <c r="Z526" s="369"/>
      <c r="AA526" s="369"/>
      <c r="AB526" s="369"/>
      <c r="AC526" s="369"/>
      <c r="AD526" s="369"/>
      <c r="AE526" s="369"/>
      <c r="AF526" s="369"/>
      <c r="AG526" s="369"/>
      <c r="AH526" s="369"/>
      <c r="AI526" s="369"/>
      <c r="AJ526" s="369"/>
      <c r="AK526" s="369"/>
      <c r="AL526" s="369"/>
      <c r="AM526" s="369"/>
      <c r="AN526" s="369"/>
      <c r="AO526" s="369"/>
      <c r="AP526" s="369"/>
      <c r="AQ526" s="369"/>
      <c r="AR526" s="372"/>
      <c r="AS526" s="372"/>
      <c r="AT526" s="372"/>
      <c r="AU526" s="373"/>
      <c r="AV526" s="11"/>
      <c r="AW526" s="11"/>
      <c r="AX526" s="11"/>
      <c r="AY526" s="8"/>
      <c r="AZ526" s="8"/>
      <c r="BA526" s="8"/>
      <c r="BB526" s="8"/>
      <c r="BC526" s="11"/>
      <c r="BD526" s="11"/>
      <c r="BE526" s="11"/>
      <c r="BF526" s="11"/>
      <c r="BG526" s="11"/>
      <c r="BH526" s="11"/>
      <c r="BI526" s="11"/>
      <c r="BJ526" s="11"/>
      <c r="BK526" s="8"/>
      <c r="BL526" s="8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375"/>
      <c r="EQ526" s="376"/>
      <c r="ER526" s="376"/>
      <c r="ES526" s="376"/>
      <c r="ET526" s="376"/>
      <c r="EU526" s="376"/>
      <c r="EV526" s="376"/>
      <c r="EW526" s="376"/>
      <c r="EX526" s="376"/>
      <c r="EY526" s="376"/>
      <c r="EZ526" s="376"/>
      <c r="FA526" s="376"/>
      <c r="FB526" s="376"/>
      <c r="FC526" s="376"/>
      <c r="FD526" s="376"/>
      <c r="FE526" s="376"/>
      <c r="FF526" s="376"/>
      <c r="FG526" s="376"/>
      <c r="FH526" s="376"/>
      <c r="FI526" s="376"/>
      <c r="FJ526" s="376"/>
      <c r="FK526" s="376"/>
      <c r="FL526" s="376"/>
      <c r="FM526" s="376"/>
      <c r="FN526" s="376"/>
      <c r="FO526" s="376"/>
      <c r="FP526" s="376"/>
      <c r="FQ526" s="376"/>
      <c r="FR526" s="376"/>
      <c r="FS526" s="376"/>
      <c r="FT526" s="376"/>
      <c r="FU526" s="376"/>
      <c r="FV526" s="376"/>
      <c r="FW526" s="376"/>
      <c r="FX526" s="376"/>
      <c r="FY526" s="376"/>
      <c r="FZ526" s="376"/>
      <c r="GA526" s="376"/>
      <c r="GB526" s="376"/>
      <c r="GC526" s="376"/>
      <c r="GD526" s="376"/>
      <c r="GE526" s="376"/>
      <c r="GF526" s="376"/>
      <c r="GG526" s="376"/>
      <c r="GH526" s="376"/>
      <c r="GI526" s="376"/>
      <c r="GJ526" s="376"/>
      <c r="GK526" s="376"/>
      <c r="GL526" s="376"/>
      <c r="GM526" s="376"/>
      <c r="GN526" s="376"/>
      <c r="GO526" s="376"/>
      <c r="GP526" s="376"/>
      <c r="GQ526" s="376"/>
      <c r="GR526" s="376"/>
      <c r="GS526" s="376"/>
      <c r="GT526" s="376"/>
      <c r="GU526" s="376"/>
      <c r="GV526" s="376"/>
      <c r="GW526" s="376"/>
      <c r="GX526" s="376"/>
      <c r="GY526" s="376"/>
      <c r="GZ526" s="376"/>
      <c r="HA526" s="376"/>
      <c r="HB526" s="376"/>
      <c r="HC526" s="376"/>
      <c r="HD526" s="376"/>
      <c r="HE526" s="376"/>
      <c r="HF526" s="376"/>
      <c r="HG526" s="376"/>
      <c r="HH526" s="376"/>
      <c r="HI526" s="376"/>
      <c r="HJ526" s="376"/>
      <c r="HK526" s="376"/>
      <c r="HL526" s="376"/>
      <c r="HM526" s="376"/>
      <c r="HN526" s="376"/>
      <c r="HO526" s="376"/>
      <c r="HP526" s="376"/>
      <c r="HQ526" s="376"/>
      <c r="HR526" s="376"/>
      <c r="HS526" s="376"/>
      <c r="HT526" s="376"/>
      <c r="HU526" s="376"/>
      <c r="HV526" s="376"/>
      <c r="HW526" s="376"/>
      <c r="HX526" s="376"/>
      <c r="HY526" s="376"/>
      <c r="HZ526" s="376"/>
      <c r="IA526" s="376"/>
      <c r="IB526" s="376"/>
      <c r="IC526" s="376"/>
      <c r="ID526" s="376"/>
      <c r="IE526" s="376"/>
      <c r="IF526" s="376"/>
      <c r="IG526" s="376"/>
      <c r="IH526" s="376"/>
      <c r="II526" s="376"/>
      <c r="IJ526" s="376"/>
    </row>
    <row r="527" spans="1:244" s="377" customFormat="1" ht="15" customHeight="1" x14ac:dyDescent="0.4">
      <c r="A527" s="410"/>
      <c r="B527" s="371"/>
      <c r="C527" s="354"/>
      <c r="D527" s="355"/>
      <c r="E527" s="374"/>
      <c r="F527" s="374"/>
      <c r="G527" s="374"/>
      <c r="H527" s="374"/>
      <c r="I527" s="374"/>
      <c r="J527" s="374"/>
      <c r="K527" s="374"/>
      <c r="L527" s="374"/>
      <c r="M527" s="374"/>
      <c r="N527" s="374"/>
      <c r="O527" s="374"/>
      <c r="P527" s="374"/>
      <c r="Q527" s="374"/>
      <c r="R527" s="374"/>
      <c r="S527" s="374"/>
      <c r="T527" s="374"/>
      <c r="U527" s="374"/>
      <c r="V527" s="374"/>
      <c r="W527" s="374"/>
      <c r="X527" s="369"/>
      <c r="Y527" s="369"/>
      <c r="Z527" s="369"/>
      <c r="AA527" s="369"/>
      <c r="AB527" s="369"/>
      <c r="AC527" s="369"/>
      <c r="AD527" s="369"/>
      <c r="AE527" s="369"/>
      <c r="AF527" s="369"/>
      <c r="AG527" s="369"/>
      <c r="AH527" s="369"/>
      <c r="AI527" s="369"/>
      <c r="AJ527" s="369"/>
      <c r="AK527" s="369"/>
      <c r="AL527" s="369"/>
      <c r="AM527" s="369"/>
      <c r="AN527" s="369"/>
      <c r="AO527" s="369"/>
      <c r="AP527" s="369"/>
      <c r="AQ527" s="369"/>
      <c r="AR527" s="372"/>
      <c r="AS527" s="372"/>
      <c r="AT527" s="372"/>
      <c r="AU527" s="373"/>
      <c r="AV527" s="11"/>
      <c r="AW527" s="11"/>
      <c r="AX527" s="11"/>
      <c r="AY527" s="8"/>
      <c r="AZ527" s="8"/>
      <c r="BA527" s="8"/>
      <c r="BB527" s="8"/>
      <c r="BC527" s="11"/>
      <c r="BD527" s="11"/>
      <c r="BE527" s="11"/>
      <c r="BF527" s="11"/>
      <c r="BG527" s="11"/>
      <c r="BH527" s="11"/>
      <c r="BI527" s="11"/>
      <c r="BJ527" s="11"/>
      <c r="BK527" s="8"/>
      <c r="BL527" s="8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375"/>
      <c r="EQ527" s="376"/>
      <c r="ER527" s="376"/>
      <c r="ES527" s="376"/>
      <c r="ET527" s="376"/>
      <c r="EU527" s="376"/>
      <c r="EV527" s="376"/>
      <c r="EW527" s="376"/>
      <c r="EX527" s="376"/>
      <c r="EY527" s="376"/>
      <c r="EZ527" s="376"/>
      <c r="FA527" s="376"/>
      <c r="FB527" s="376"/>
      <c r="FC527" s="376"/>
      <c r="FD527" s="376"/>
      <c r="FE527" s="376"/>
      <c r="FF527" s="376"/>
      <c r="FG527" s="376"/>
      <c r="FH527" s="376"/>
      <c r="FI527" s="376"/>
      <c r="FJ527" s="376"/>
      <c r="FK527" s="376"/>
      <c r="FL527" s="376"/>
      <c r="FM527" s="376"/>
      <c r="FN527" s="376"/>
      <c r="FO527" s="376"/>
      <c r="FP527" s="376"/>
      <c r="FQ527" s="376"/>
      <c r="FR527" s="376"/>
      <c r="FS527" s="376"/>
      <c r="FT527" s="376"/>
      <c r="FU527" s="376"/>
      <c r="FV527" s="376"/>
      <c r="FW527" s="376"/>
      <c r="FX527" s="376"/>
      <c r="FY527" s="376"/>
      <c r="FZ527" s="376"/>
      <c r="GA527" s="376"/>
      <c r="GB527" s="376"/>
      <c r="GC527" s="376"/>
      <c r="GD527" s="376"/>
      <c r="GE527" s="376"/>
      <c r="GF527" s="376"/>
      <c r="GG527" s="376"/>
      <c r="GH527" s="376"/>
      <c r="GI527" s="376"/>
      <c r="GJ527" s="376"/>
      <c r="GK527" s="376"/>
      <c r="GL527" s="376"/>
      <c r="GM527" s="376"/>
      <c r="GN527" s="376"/>
      <c r="GO527" s="376"/>
      <c r="GP527" s="376"/>
      <c r="GQ527" s="376"/>
      <c r="GR527" s="376"/>
      <c r="GS527" s="376"/>
      <c r="GT527" s="376"/>
      <c r="GU527" s="376"/>
      <c r="GV527" s="376"/>
      <c r="GW527" s="376"/>
      <c r="GX527" s="376"/>
      <c r="GY527" s="376"/>
      <c r="GZ527" s="376"/>
      <c r="HA527" s="376"/>
      <c r="HB527" s="376"/>
      <c r="HC527" s="376"/>
      <c r="HD527" s="376"/>
      <c r="HE527" s="376"/>
      <c r="HF527" s="376"/>
      <c r="HG527" s="376"/>
      <c r="HH527" s="376"/>
      <c r="HI527" s="376"/>
      <c r="HJ527" s="376"/>
      <c r="HK527" s="376"/>
      <c r="HL527" s="376"/>
      <c r="HM527" s="376"/>
      <c r="HN527" s="376"/>
      <c r="HO527" s="376"/>
      <c r="HP527" s="376"/>
      <c r="HQ527" s="376"/>
      <c r="HR527" s="376"/>
      <c r="HS527" s="376"/>
      <c r="HT527" s="376"/>
      <c r="HU527" s="376"/>
      <c r="HV527" s="376"/>
      <c r="HW527" s="376"/>
      <c r="HX527" s="376"/>
      <c r="HY527" s="376"/>
      <c r="HZ527" s="376"/>
      <c r="IA527" s="376"/>
      <c r="IB527" s="376"/>
      <c r="IC527" s="376"/>
      <c r="ID527" s="376"/>
      <c r="IE527" s="376"/>
      <c r="IF527" s="376"/>
      <c r="IG527" s="376"/>
      <c r="IH527" s="376"/>
      <c r="II527" s="376"/>
      <c r="IJ527" s="376"/>
    </row>
    <row r="528" spans="1:244" s="377" customFormat="1" ht="15" customHeight="1" x14ac:dyDescent="0.4">
      <c r="A528" s="410"/>
      <c r="B528" s="371"/>
      <c r="C528" s="354"/>
      <c r="D528" s="355"/>
      <c r="E528" s="374"/>
      <c r="F528" s="374"/>
      <c r="G528" s="374"/>
      <c r="H528" s="374"/>
      <c r="I528" s="374"/>
      <c r="J528" s="374"/>
      <c r="K528" s="374"/>
      <c r="L528" s="374"/>
      <c r="M528" s="374"/>
      <c r="N528" s="374"/>
      <c r="O528" s="374"/>
      <c r="P528" s="374"/>
      <c r="Q528" s="374"/>
      <c r="R528" s="374"/>
      <c r="S528" s="374"/>
      <c r="T528" s="374"/>
      <c r="U528" s="374"/>
      <c r="V528" s="374"/>
      <c r="W528" s="374"/>
      <c r="X528" s="369"/>
      <c r="Y528" s="369"/>
      <c r="Z528" s="369"/>
      <c r="AA528" s="369"/>
      <c r="AB528" s="369"/>
      <c r="AC528" s="369"/>
      <c r="AD528" s="369"/>
      <c r="AE528" s="369"/>
      <c r="AF528" s="369"/>
      <c r="AG528" s="369"/>
      <c r="AH528" s="369"/>
      <c r="AI528" s="369"/>
      <c r="AJ528" s="369"/>
      <c r="AK528" s="369"/>
      <c r="AL528" s="369"/>
      <c r="AM528" s="369"/>
      <c r="AN528" s="369"/>
      <c r="AO528" s="369"/>
      <c r="AP528" s="369"/>
      <c r="AQ528" s="369"/>
      <c r="AR528" s="372"/>
      <c r="AS528" s="372"/>
      <c r="AT528" s="372"/>
      <c r="AU528" s="373"/>
      <c r="AV528" s="11"/>
      <c r="AW528" s="11"/>
      <c r="AX528" s="11"/>
      <c r="AY528" s="8"/>
      <c r="AZ528" s="8"/>
      <c r="BA528" s="8"/>
      <c r="BB528" s="8"/>
      <c r="BC528" s="11"/>
      <c r="BD528" s="11"/>
      <c r="BE528" s="11"/>
      <c r="BF528" s="11"/>
      <c r="BG528" s="11"/>
      <c r="BH528" s="11"/>
      <c r="BI528" s="11"/>
      <c r="BJ528" s="11"/>
      <c r="BK528" s="8"/>
      <c r="BL528" s="8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375"/>
      <c r="EQ528" s="376"/>
      <c r="ER528" s="376"/>
      <c r="ES528" s="376"/>
      <c r="ET528" s="376"/>
      <c r="EU528" s="376"/>
      <c r="EV528" s="376"/>
      <c r="EW528" s="376"/>
      <c r="EX528" s="376"/>
      <c r="EY528" s="376"/>
      <c r="EZ528" s="376"/>
      <c r="FA528" s="376"/>
      <c r="FB528" s="376"/>
      <c r="FC528" s="376"/>
      <c r="FD528" s="376"/>
      <c r="FE528" s="376"/>
      <c r="FF528" s="376"/>
      <c r="FG528" s="376"/>
      <c r="FH528" s="376"/>
      <c r="FI528" s="376"/>
      <c r="FJ528" s="376"/>
      <c r="FK528" s="376"/>
      <c r="FL528" s="376"/>
      <c r="FM528" s="376"/>
      <c r="FN528" s="376"/>
      <c r="FO528" s="376"/>
      <c r="FP528" s="376"/>
      <c r="FQ528" s="376"/>
      <c r="FR528" s="376"/>
      <c r="FS528" s="376"/>
      <c r="FT528" s="376"/>
      <c r="FU528" s="376"/>
      <c r="FV528" s="376"/>
      <c r="FW528" s="376"/>
      <c r="FX528" s="376"/>
      <c r="FY528" s="376"/>
      <c r="FZ528" s="376"/>
      <c r="GA528" s="376"/>
      <c r="GB528" s="376"/>
      <c r="GC528" s="376"/>
      <c r="GD528" s="376"/>
      <c r="GE528" s="376"/>
      <c r="GF528" s="376"/>
      <c r="GG528" s="376"/>
      <c r="GH528" s="376"/>
      <c r="GI528" s="376"/>
      <c r="GJ528" s="376"/>
      <c r="GK528" s="376"/>
      <c r="GL528" s="376"/>
      <c r="GM528" s="376"/>
      <c r="GN528" s="376"/>
      <c r="GO528" s="376"/>
      <c r="GP528" s="376"/>
      <c r="GQ528" s="376"/>
      <c r="GR528" s="376"/>
      <c r="GS528" s="376"/>
      <c r="GT528" s="376"/>
      <c r="GU528" s="376"/>
      <c r="GV528" s="376"/>
      <c r="GW528" s="376"/>
      <c r="GX528" s="376"/>
      <c r="GY528" s="376"/>
      <c r="GZ528" s="376"/>
      <c r="HA528" s="376"/>
      <c r="HB528" s="376"/>
      <c r="HC528" s="376"/>
      <c r="HD528" s="376"/>
      <c r="HE528" s="376"/>
      <c r="HF528" s="376"/>
      <c r="HG528" s="376"/>
      <c r="HH528" s="376"/>
      <c r="HI528" s="376"/>
      <c r="HJ528" s="376"/>
      <c r="HK528" s="376"/>
      <c r="HL528" s="376"/>
      <c r="HM528" s="376"/>
      <c r="HN528" s="376"/>
      <c r="HO528" s="376"/>
      <c r="HP528" s="376"/>
      <c r="HQ528" s="376"/>
      <c r="HR528" s="376"/>
      <c r="HS528" s="376"/>
      <c r="HT528" s="376"/>
      <c r="HU528" s="376"/>
      <c r="HV528" s="376"/>
      <c r="HW528" s="376"/>
      <c r="HX528" s="376"/>
      <c r="HY528" s="376"/>
      <c r="HZ528" s="376"/>
      <c r="IA528" s="376"/>
      <c r="IB528" s="376"/>
      <c r="IC528" s="376"/>
      <c r="ID528" s="376"/>
      <c r="IE528" s="376"/>
      <c r="IF528" s="376"/>
      <c r="IG528" s="376"/>
      <c r="IH528" s="376"/>
      <c r="II528" s="376"/>
      <c r="IJ528" s="376"/>
    </row>
    <row r="529" spans="1:244" s="377" customFormat="1" ht="15" customHeight="1" x14ac:dyDescent="0.4">
      <c r="A529" s="410"/>
      <c r="B529" s="371"/>
      <c r="C529" s="354"/>
      <c r="D529" s="355"/>
      <c r="E529" s="374"/>
      <c r="F529" s="374"/>
      <c r="G529" s="374"/>
      <c r="H529" s="374"/>
      <c r="I529" s="374"/>
      <c r="J529" s="374"/>
      <c r="K529" s="374"/>
      <c r="L529" s="374"/>
      <c r="M529" s="374"/>
      <c r="N529" s="374"/>
      <c r="O529" s="374"/>
      <c r="P529" s="374"/>
      <c r="Q529" s="374"/>
      <c r="R529" s="374"/>
      <c r="S529" s="374"/>
      <c r="T529" s="374"/>
      <c r="U529" s="374"/>
      <c r="V529" s="374"/>
      <c r="W529" s="374"/>
      <c r="X529" s="369"/>
      <c r="Y529" s="369"/>
      <c r="Z529" s="369"/>
      <c r="AA529" s="369"/>
      <c r="AB529" s="369"/>
      <c r="AC529" s="369"/>
      <c r="AD529" s="369"/>
      <c r="AE529" s="369"/>
      <c r="AF529" s="369"/>
      <c r="AG529" s="369"/>
      <c r="AH529" s="369"/>
      <c r="AI529" s="369"/>
      <c r="AJ529" s="369"/>
      <c r="AK529" s="369"/>
      <c r="AL529" s="369"/>
      <c r="AM529" s="369"/>
      <c r="AN529" s="369"/>
      <c r="AO529" s="369"/>
      <c r="AP529" s="369"/>
      <c r="AQ529" s="369"/>
      <c r="AR529" s="372"/>
      <c r="AS529" s="372"/>
      <c r="AT529" s="372"/>
      <c r="AU529" s="373"/>
      <c r="AV529" s="11"/>
      <c r="AW529" s="11"/>
      <c r="AX529" s="11"/>
      <c r="AY529" s="8"/>
      <c r="AZ529" s="8"/>
      <c r="BA529" s="8"/>
      <c r="BB529" s="8"/>
      <c r="BC529" s="11"/>
      <c r="BD529" s="11"/>
      <c r="BE529" s="11"/>
      <c r="BF529" s="11"/>
      <c r="BG529" s="11"/>
      <c r="BH529" s="11"/>
      <c r="BI529" s="11"/>
      <c r="BJ529" s="11"/>
      <c r="BK529" s="8"/>
      <c r="BL529" s="8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375"/>
      <c r="EQ529" s="376"/>
      <c r="ER529" s="376"/>
      <c r="ES529" s="376"/>
      <c r="ET529" s="376"/>
      <c r="EU529" s="376"/>
      <c r="EV529" s="376"/>
      <c r="EW529" s="376"/>
      <c r="EX529" s="376"/>
      <c r="EY529" s="376"/>
      <c r="EZ529" s="376"/>
      <c r="FA529" s="376"/>
      <c r="FB529" s="376"/>
      <c r="FC529" s="376"/>
      <c r="FD529" s="376"/>
      <c r="FE529" s="376"/>
      <c r="FF529" s="376"/>
      <c r="FG529" s="376"/>
      <c r="FH529" s="376"/>
      <c r="FI529" s="376"/>
      <c r="FJ529" s="376"/>
      <c r="FK529" s="376"/>
      <c r="FL529" s="376"/>
      <c r="FM529" s="376"/>
      <c r="FN529" s="376"/>
      <c r="FO529" s="376"/>
      <c r="FP529" s="376"/>
      <c r="FQ529" s="376"/>
      <c r="FR529" s="376"/>
      <c r="FS529" s="376"/>
      <c r="FT529" s="376"/>
      <c r="FU529" s="376"/>
      <c r="FV529" s="376"/>
      <c r="FW529" s="376"/>
      <c r="FX529" s="376"/>
      <c r="FY529" s="376"/>
      <c r="FZ529" s="376"/>
      <c r="GA529" s="376"/>
      <c r="GB529" s="376"/>
      <c r="GC529" s="376"/>
      <c r="GD529" s="376"/>
      <c r="GE529" s="376"/>
      <c r="GF529" s="376"/>
      <c r="GG529" s="376"/>
      <c r="GH529" s="376"/>
      <c r="GI529" s="376"/>
      <c r="GJ529" s="376"/>
      <c r="GK529" s="376"/>
      <c r="GL529" s="376"/>
      <c r="GM529" s="376"/>
      <c r="GN529" s="376"/>
      <c r="GO529" s="376"/>
      <c r="GP529" s="376"/>
      <c r="GQ529" s="376"/>
      <c r="GR529" s="376"/>
      <c r="GS529" s="376"/>
      <c r="GT529" s="376"/>
      <c r="GU529" s="376"/>
      <c r="GV529" s="376"/>
      <c r="GW529" s="376"/>
      <c r="GX529" s="376"/>
      <c r="GY529" s="376"/>
      <c r="GZ529" s="376"/>
      <c r="HA529" s="376"/>
      <c r="HB529" s="376"/>
      <c r="HC529" s="376"/>
      <c r="HD529" s="376"/>
      <c r="HE529" s="376"/>
      <c r="HF529" s="376"/>
      <c r="HG529" s="376"/>
      <c r="HH529" s="376"/>
      <c r="HI529" s="376"/>
      <c r="HJ529" s="376"/>
      <c r="HK529" s="376"/>
      <c r="HL529" s="376"/>
      <c r="HM529" s="376"/>
      <c r="HN529" s="376"/>
      <c r="HO529" s="376"/>
      <c r="HP529" s="376"/>
      <c r="HQ529" s="376"/>
      <c r="HR529" s="376"/>
      <c r="HS529" s="376"/>
      <c r="HT529" s="376"/>
      <c r="HU529" s="376"/>
      <c r="HV529" s="376"/>
      <c r="HW529" s="376"/>
      <c r="HX529" s="376"/>
      <c r="HY529" s="376"/>
      <c r="HZ529" s="376"/>
      <c r="IA529" s="376"/>
      <c r="IB529" s="376"/>
      <c r="IC529" s="376"/>
      <c r="ID529" s="376"/>
      <c r="IE529" s="376"/>
      <c r="IF529" s="376"/>
      <c r="IG529" s="376"/>
      <c r="IH529" s="376"/>
      <c r="II529" s="376"/>
      <c r="IJ529" s="376"/>
    </row>
    <row r="530" spans="1:244" s="377" customFormat="1" ht="15" customHeight="1" x14ac:dyDescent="0.4">
      <c r="A530" s="410"/>
      <c r="B530" s="371"/>
      <c r="C530" s="354"/>
      <c r="D530" s="355"/>
      <c r="E530" s="374"/>
      <c r="F530" s="374"/>
      <c r="G530" s="374"/>
      <c r="H530" s="374"/>
      <c r="I530" s="374"/>
      <c r="J530" s="374"/>
      <c r="K530" s="374"/>
      <c r="L530" s="374"/>
      <c r="M530" s="374"/>
      <c r="N530" s="374"/>
      <c r="O530" s="374"/>
      <c r="P530" s="374"/>
      <c r="Q530" s="374"/>
      <c r="R530" s="374"/>
      <c r="S530" s="374"/>
      <c r="T530" s="374"/>
      <c r="U530" s="374"/>
      <c r="V530" s="374"/>
      <c r="W530" s="374"/>
      <c r="X530" s="369"/>
      <c r="Y530" s="369"/>
      <c r="Z530" s="369"/>
      <c r="AA530" s="369"/>
      <c r="AB530" s="369"/>
      <c r="AC530" s="369"/>
      <c r="AD530" s="369"/>
      <c r="AE530" s="369"/>
      <c r="AF530" s="369"/>
      <c r="AG530" s="369"/>
      <c r="AH530" s="369"/>
      <c r="AI530" s="369"/>
      <c r="AJ530" s="369"/>
      <c r="AK530" s="369"/>
      <c r="AL530" s="369"/>
      <c r="AM530" s="369"/>
      <c r="AN530" s="369"/>
      <c r="AO530" s="369"/>
      <c r="AP530" s="369"/>
      <c r="AQ530" s="369"/>
      <c r="AR530" s="372"/>
      <c r="AS530" s="372"/>
      <c r="AT530" s="372"/>
      <c r="AU530" s="373"/>
      <c r="AV530" s="11"/>
      <c r="AW530" s="11"/>
      <c r="AX530" s="11"/>
      <c r="AY530" s="8"/>
      <c r="AZ530" s="8"/>
      <c r="BA530" s="8"/>
      <c r="BB530" s="8"/>
      <c r="BC530" s="11"/>
      <c r="BD530" s="11"/>
      <c r="BE530" s="11"/>
      <c r="BF530" s="11"/>
      <c r="BG530" s="11"/>
      <c r="BH530" s="11"/>
      <c r="BI530" s="11"/>
      <c r="BJ530" s="11"/>
      <c r="BK530" s="8"/>
      <c r="BL530" s="8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375"/>
      <c r="EQ530" s="376"/>
      <c r="ER530" s="376"/>
      <c r="ES530" s="376"/>
      <c r="ET530" s="376"/>
      <c r="EU530" s="376"/>
      <c r="EV530" s="376"/>
      <c r="EW530" s="376"/>
      <c r="EX530" s="376"/>
      <c r="EY530" s="376"/>
      <c r="EZ530" s="376"/>
      <c r="FA530" s="376"/>
      <c r="FB530" s="376"/>
      <c r="FC530" s="376"/>
      <c r="FD530" s="376"/>
      <c r="FE530" s="376"/>
      <c r="FF530" s="376"/>
      <c r="FG530" s="376"/>
      <c r="FH530" s="376"/>
      <c r="FI530" s="376"/>
      <c r="FJ530" s="376"/>
      <c r="FK530" s="376"/>
      <c r="FL530" s="376"/>
      <c r="FM530" s="376"/>
      <c r="FN530" s="376"/>
      <c r="FO530" s="376"/>
      <c r="FP530" s="376"/>
      <c r="FQ530" s="376"/>
      <c r="FR530" s="376"/>
      <c r="FS530" s="376"/>
      <c r="FT530" s="376"/>
      <c r="FU530" s="376"/>
      <c r="FV530" s="376"/>
      <c r="FW530" s="376"/>
      <c r="FX530" s="376"/>
      <c r="FY530" s="376"/>
      <c r="FZ530" s="376"/>
      <c r="GA530" s="376"/>
      <c r="GB530" s="376"/>
      <c r="GC530" s="376"/>
      <c r="GD530" s="376"/>
      <c r="GE530" s="376"/>
      <c r="GF530" s="376"/>
      <c r="GG530" s="376"/>
      <c r="GH530" s="376"/>
      <c r="GI530" s="376"/>
      <c r="GJ530" s="376"/>
      <c r="GK530" s="376"/>
      <c r="GL530" s="376"/>
      <c r="GM530" s="376"/>
      <c r="GN530" s="376"/>
      <c r="GO530" s="376"/>
      <c r="GP530" s="376"/>
      <c r="GQ530" s="376"/>
      <c r="GR530" s="376"/>
      <c r="GS530" s="376"/>
      <c r="GT530" s="376"/>
      <c r="GU530" s="376"/>
      <c r="GV530" s="376"/>
      <c r="GW530" s="376"/>
      <c r="GX530" s="376"/>
      <c r="GY530" s="376"/>
      <c r="GZ530" s="376"/>
      <c r="HA530" s="376"/>
      <c r="HB530" s="376"/>
      <c r="HC530" s="376"/>
      <c r="HD530" s="376"/>
      <c r="HE530" s="376"/>
      <c r="HF530" s="376"/>
      <c r="HG530" s="376"/>
      <c r="HH530" s="376"/>
      <c r="HI530" s="376"/>
      <c r="HJ530" s="376"/>
      <c r="HK530" s="376"/>
      <c r="HL530" s="376"/>
      <c r="HM530" s="376"/>
      <c r="HN530" s="376"/>
      <c r="HO530" s="376"/>
      <c r="HP530" s="376"/>
      <c r="HQ530" s="376"/>
      <c r="HR530" s="376"/>
      <c r="HS530" s="376"/>
      <c r="HT530" s="376"/>
      <c r="HU530" s="376"/>
      <c r="HV530" s="376"/>
      <c r="HW530" s="376"/>
      <c r="HX530" s="376"/>
      <c r="HY530" s="376"/>
      <c r="HZ530" s="376"/>
      <c r="IA530" s="376"/>
      <c r="IB530" s="376"/>
      <c r="IC530" s="376"/>
      <c r="ID530" s="376"/>
      <c r="IE530" s="376"/>
      <c r="IF530" s="376"/>
      <c r="IG530" s="376"/>
      <c r="IH530" s="376"/>
      <c r="II530" s="376"/>
      <c r="IJ530" s="376"/>
    </row>
    <row r="531" spans="1:244" s="377" customFormat="1" ht="15" customHeight="1" x14ac:dyDescent="0.4">
      <c r="A531" s="410"/>
      <c r="B531" s="371"/>
      <c r="C531" s="354"/>
      <c r="D531" s="355"/>
      <c r="E531" s="374"/>
      <c r="F531" s="374"/>
      <c r="G531" s="374"/>
      <c r="H531" s="374"/>
      <c r="I531" s="374"/>
      <c r="J531" s="374"/>
      <c r="K531" s="374"/>
      <c r="L531" s="374"/>
      <c r="M531" s="374"/>
      <c r="N531" s="374"/>
      <c r="O531" s="374"/>
      <c r="P531" s="374"/>
      <c r="Q531" s="374"/>
      <c r="R531" s="374"/>
      <c r="S531" s="374"/>
      <c r="T531" s="374"/>
      <c r="U531" s="374"/>
      <c r="V531" s="374"/>
      <c r="W531" s="374"/>
      <c r="X531" s="369"/>
      <c r="Y531" s="369"/>
      <c r="Z531" s="369"/>
      <c r="AA531" s="369"/>
      <c r="AB531" s="369"/>
      <c r="AC531" s="369"/>
      <c r="AD531" s="369"/>
      <c r="AE531" s="369"/>
      <c r="AF531" s="369"/>
      <c r="AG531" s="369"/>
      <c r="AH531" s="369"/>
      <c r="AI531" s="369"/>
      <c r="AJ531" s="369"/>
      <c r="AK531" s="369"/>
      <c r="AL531" s="369"/>
      <c r="AM531" s="369"/>
      <c r="AN531" s="369"/>
      <c r="AO531" s="369"/>
      <c r="AP531" s="369"/>
      <c r="AQ531" s="369"/>
      <c r="AR531" s="372"/>
      <c r="AS531" s="372"/>
      <c r="AT531" s="372"/>
      <c r="AU531" s="373"/>
      <c r="AV531" s="11"/>
      <c r="AW531" s="11"/>
      <c r="AX531" s="11"/>
      <c r="AY531" s="8"/>
      <c r="AZ531" s="8"/>
      <c r="BA531" s="8"/>
      <c r="BB531" s="8"/>
      <c r="BC531" s="11"/>
      <c r="BD531" s="11"/>
      <c r="BE531" s="11"/>
      <c r="BF531" s="11"/>
      <c r="BG531" s="11"/>
      <c r="BH531" s="11"/>
      <c r="BI531" s="11"/>
      <c r="BJ531" s="11"/>
      <c r="BK531" s="8"/>
      <c r="BL531" s="8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375"/>
      <c r="EQ531" s="376"/>
      <c r="ER531" s="376"/>
      <c r="ES531" s="376"/>
      <c r="ET531" s="376"/>
      <c r="EU531" s="376"/>
      <c r="EV531" s="376"/>
      <c r="EW531" s="376"/>
      <c r="EX531" s="376"/>
      <c r="EY531" s="376"/>
      <c r="EZ531" s="376"/>
      <c r="FA531" s="376"/>
      <c r="FB531" s="376"/>
      <c r="FC531" s="376"/>
      <c r="FD531" s="376"/>
      <c r="FE531" s="376"/>
      <c r="FF531" s="376"/>
      <c r="FG531" s="376"/>
      <c r="FH531" s="376"/>
      <c r="FI531" s="376"/>
      <c r="FJ531" s="376"/>
      <c r="FK531" s="376"/>
      <c r="FL531" s="376"/>
      <c r="FM531" s="376"/>
      <c r="FN531" s="376"/>
      <c r="FO531" s="376"/>
      <c r="FP531" s="376"/>
      <c r="FQ531" s="376"/>
      <c r="FR531" s="376"/>
      <c r="FS531" s="376"/>
      <c r="FT531" s="376"/>
      <c r="FU531" s="376"/>
      <c r="FV531" s="376"/>
      <c r="FW531" s="376"/>
      <c r="FX531" s="376"/>
      <c r="FY531" s="376"/>
      <c r="FZ531" s="376"/>
      <c r="GA531" s="376"/>
      <c r="GB531" s="376"/>
      <c r="GC531" s="376"/>
      <c r="GD531" s="376"/>
      <c r="GE531" s="376"/>
      <c r="GF531" s="376"/>
      <c r="GG531" s="376"/>
      <c r="GH531" s="376"/>
      <c r="GI531" s="376"/>
      <c r="GJ531" s="376"/>
      <c r="GK531" s="376"/>
      <c r="GL531" s="376"/>
      <c r="GM531" s="376"/>
      <c r="GN531" s="376"/>
      <c r="GO531" s="376"/>
      <c r="GP531" s="376"/>
      <c r="GQ531" s="376"/>
      <c r="GR531" s="376"/>
      <c r="GS531" s="376"/>
      <c r="GT531" s="376"/>
      <c r="GU531" s="376"/>
      <c r="GV531" s="376"/>
      <c r="GW531" s="376"/>
      <c r="GX531" s="376"/>
      <c r="GY531" s="376"/>
      <c r="GZ531" s="376"/>
      <c r="HA531" s="376"/>
      <c r="HB531" s="376"/>
      <c r="HC531" s="376"/>
      <c r="HD531" s="376"/>
      <c r="HE531" s="376"/>
      <c r="HF531" s="376"/>
      <c r="HG531" s="376"/>
      <c r="HH531" s="376"/>
      <c r="HI531" s="376"/>
      <c r="HJ531" s="376"/>
      <c r="HK531" s="376"/>
      <c r="HL531" s="376"/>
      <c r="HM531" s="376"/>
      <c r="HN531" s="376"/>
      <c r="HO531" s="376"/>
      <c r="HP531" s="376"/>
      <c r="HQ531" s="376"/>
      <c r="HR531" s="376"/>
      <c r="HS531" s="376"/>
      <c r="HT531" s="376"/>
      <c r="HU531" s="376"/>
      <c r="HV531" s="376"/>
      <c r="HW531" s="376"/>
      <c r="HX531" s="376"/>
      <c r="HY531" s="376"/>
      <c r="HZ531" s="376"/>
      <c r="IA531" s="376"/>
      <c r="IB531" s="376"/>
      <c r="IC531" s="376"/>
      <c r="ID531" s="376"/>
      <c r="IE531" s="376"/>
      <c r="IF531" s="376"/>
      <c r="IG531" s="376"/>
      <c r="IH531" s="376"/>
      <c r="II531" s="376"/>
      <c r="IJ531" s="376"/>
    </row>
    <row r="532" spans="1:244" s="377" customFormat="1" ht="15" customHeight="1" x14ac:dyDescent="0.4">
      <c r="A532" s="410"/>
      <c r="B532" s="371"/>
      <c r="C532" s="354"/>
      <c r="D532" s="355"/>
      <c r="E532" s="374"/>
      <c r="F532" s="374"/>
      <c r="G532" s="374"/>
      <c r="H532" s="374"/>
      <c r="I532" s="374"/>
      <c r="J532" s="374"/>
      <c r="K532" s="374"/>
      <c r="L532" s="374"/>
      <c r="M532" s="374"/>
      <c r="N532" s="374"/>
      <c r="O532" s="374"/>
      <c r="P532" s="374"/>
      <c r="Q532" s="374"/>
      <c r="R532" s="374"/>
      <c r="S532" s="374"/>
      <c r="T532" s="374"/>
      <c r="U532" s="374"/>
      <c r="V532" s="374"/>
      <c r="W532" s="374"/>
      <c r="X532" s="369"/>
      <c r="Y532" s="369"/>
      <c r="Z532" s="369"/>
      <c r="AA532" s="369"/>
      <c r="AB532" s="369"/>
      <c r="AC532" s="369"/>
      <c r="AD532" s="369"/>
      <c r="AE532" s="369"/>
      <c r="AF532" s="369"/>
      <c r="AG532" s="369"/>
      <c r="AH532" s="369"/>
      <c r="AI532" s="369"/>
      <c r="AJ532" s="369"/>
      <c r="AK532" s="369"/>
      <c r="AL532" s="369"/>
      <c r="AM532" s="369"/>
      <c r="AN532" s="369"/>
      <c r="AO532" s="369"/>
      <c r="AP532" s="369"/>
      <c r="AQ532" s="369"/>
      <c r="AR532" s="372"/>
      <c r="AS532" s="372"/>
      <c r="AT532" s="372"/>
      <c r="AU532" s="373"/>
      <c r="AV532" s="11"/>
      <c r="AW532" s="11"/>
      <c r="AX532" s="11"/>
      <c r="AY532" s="8"/>
      <c r="AZ532" s="8"/>
      <c r="BA532" s="8"/>
      <c r="BB532" s="8"/>
      <c r="BC532" s="11"/>
      <c r="BD532" s="11"/>
      <c r="BE532" s="11"/>
      <c r="BF532" s="11"/>
      <c r="BG532" s="11"/>
      <c r="BH532" s="11"/>
      <c r="BI532" s="11"/>
      <c r="BJ532" s="11"/>
      <c r="BK532" s="8"/>
      <c r="BL532" s="8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375"/>
      <c r="EQ532" s="376"/>
      <c r="ER532" s="376"/>
      <c r="ES532" s="376"/>
      <c r="ET532" s="376"/>
      <c r="EU532" s="376"/>
      <c r="EV532" s="376"/>
      <c r="EW532" s="376"/>
      <c r="EX532" s="376"/>
      <c r="EY532" s="376"/>
      <c r="EZ532" s="376"/>
      <c r="FA532" s="376"/>
      <c r="FB532" s="376"/>
      <c r="FC532" s="376"/>
      <c r="FD532" s="376"/>
      <c r="FE532" s="376"/>
      <c r="FF532" s="376"/>
      <c r="FG532" s="376"/>
      <c r="FH532" s="376"/>
      <c r="FI532" s="376"/>
      <c r="FJ532" s="376"/>
      <c r="FK532" s="376"/>
      <c r="FL532" s="376"/>
      <c r="FM532" s="376"/>
      <c r="FN532" s="376"/>
      <c r="FO532" s="376"/>
      <c r="FP532" s="376"/>
      <c r="FQ532" s="376"/>
      <c r="FR532" s="376"/>
      <c r="FS532" s="376"/>
      <c r="FT532" s="376"/>
      <c r="FU532" s="376"/>
      <c r="FV532" s="376"/>
      <c r="FW532" s="376"/>
      <c r="FX532" s="376"/>
      <c r="FY532" s="376"/>
      <c r="FZ532" s="376"/>
      <c r="GA532" s="376"/>
      <c r="GB532" s="376"/>
      <c r="GC532" s="376"/>
      <c r="GD532" s="376"/>
      <c r="GE532" s="376"/>
      <c r="GF532" s="376"/>
      <c r="GG532" s="376"/>
      <c r="GH532" s="376"/>
      <c r="GI532" s="376"/>
      <c r="GJ532" s="376"/>
      <c r="GK532" s="376"/>
      <c r="GL532" s="376"/>
      <c r="GM532" s="376"/>
      <c r="GN532" s="376"/>
      <c r="GO532" s="376"/>
      <c r="GP532" s="376"/>
      <c r="GQ532" s="376"/>
      <c r="GR532" s="376"/>
      <c r="GS532" s="376"/>
      <c r="GT532" s="376"/>
      <c r="GU532" s="376"/>
      <c r="GV532" s="376"/>
      <c r="GW532" s="376"/>
      <c r="GX532" s="376"/>
      <c r="GY532" s="376"/>
      <c r="GZ532" s="376"/>
      <c r="HA532" s="376"/>
      <c r="HB532" s="376"/>
      <c r="HC532" s="376"/>
      <c r="HD532" s="376"/>
      <c r="HE532" s="376"/>
      <c r="HF532" s="376"/>
      <c r="HG532" s="376"/>
      <c r="HH532" s="376"/>
      <c r="HI532" s="376"/>
      <c r="HJ532" s="376"/>
      <c r="HK532" s="376"/>
      <c r="HL532" s="376"/>
      <c r="HM532" s="376"/>
      <c r="HN532" s="376"/>
      <c r="HO532" s="376"/>
      <c r="HP532" s="376"/>
      <c r="HQ532" s="376"/>
      <c r="HR532" s="376"/>
      <c r="HS532" s="376"/>
      <c r="HT532" s="376"/>
      <c r="HU532" s="376"/>
      <c r="HV532" s="376"/>
      <c r="HW532" s="376"/>
      <c r="HX532" s="376"/>
      <c r="HY532" s="376"/>
      <c r="HZ532" s="376"/>
      <c r="IA532" s="376"/>
      <c r="IB532" s="376"/>
      <c r="IC532" s="376"/>
      <c r="ID532" s="376"/>
      <c r="IE532" s="376"/>
      <c r="IF532" s="376"/>
      <c r="IG532" s="376"/>
      <c r="IH532" s="376"/>
      <c r="II532" s="376"/>
      <c r="IJ532" s="376"/>
    </row>
    <row r="533" spans="1:244" s="377" customFormat="1" ht="15" customHeight="1" x14ac:dyDescent="0.4">
      <c r="A533" s="410"/>
      <c r="B533" s="371"/>
      <c r="C533" s="354"/>
      <c r="D533" s="355"/>
      <c r="E533" s="374"/>
      <c r="F533" s="374"/>
      <c r="G533" s="374"/>
      <c r="H533" s="374"/>
      <c r="I533" s="374"/>
      <c r="J533" s="374"/>
      <c r="K533" s="374"/>
      <c r="L533" s="374"/>
      <c r="M533" s="374"/>
      <c r="N533" s="374"/>
      <c r="O533" s="374"/>
      <c r="P533" s="374"/>
      <c r="Q533" s="374"/>
      <c r="R533" s="374"/>
      <c r="S533" s="374"/>
      <c r="T533" s="374"/>
      <c r="U533" s="374"/>
      <c r="V533" s="374"/>
      <c r="W533" s="374"/>
      <c r="X533" s="369"/>
      <c r="Y533" s="369"/>
      <c r="Z533" s="369"/>
      <c r="AA533" s="369"/>
      <c r="AB533" s="369"/>
      <c r="AC533" s="369"/>
      <c r="AD533" s="369"/>
      <c r="AE533" s="369"/>
      <c r="AF533" s="369"/>
      <c r="AG533" s="369"/>
      <c r="AH533" s="369"/>
      <c r="AI533" s="369"/>
      <c r="AJ533" s="369"/>
      <c r="AK533" s="369"/>
      <c r="AL533" s="369"/>
      <c r="AM533" s="369"/>
      <c r="AN533" s="369"/>
      <c r="AO533" s="369"/>
      <c r="AP533" s="369"/>
      <c r="AQ533" s="369"/>
      <c r="AR533" s="372"/>
      <c r="AS533" s="372"/>
      <c r="AT533" s="372"/>
      <c r="AU533" s="373"/>
      <c r="AV533" s="11"/>
      <c r="AW533" s="11"/>
      <c r="AX533" s="11"/>
      <c r="AY533" s="8"/>
      <c r="AZ533" s="8"/>
      <c r="BA533" s="8"/>
      <c r="BB533" s="8"/>
      <c r="BC533" s="11"/>
      <c r="BD533" s="11"/>
      <c r="BE533" s="11"/>
      <c r="BF533" s="11"/>
      <c r="BG533" s="11"/>
      <c r="BH533" s="11"/>
      <c r="BI533" s="11"/>
      <c r="BJ533" s="11"/>
      <c r="BK533" s="8"/>
      <c r="BL533" s="8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375"/>
      <c r="EQ533" s="376"/>
      <c r="ER533" s="376"/>
      <c r="ES533" s="376"/>
      <c r="ET533" s="376"/>
      <c r="EU533" s="376"/>
      <c r="EV533" s="376"/>
      <c r="EW533" s="376"/>
      <c r="EX533" s="376"/>
      <c r="EY533" s="376"/>
      <c r="EZ533" s="376"/>
      <c r="FA533" s="376"/>
      <c r="FB533" s="376"/>
      <c r="FC533" s="376"/>
      <c r="FD533" s="376"/>
      <c r="FE533" s="376"/>
      <c r="FF533" s="376"/>
      <c r="FG533" s="376"/>
      <c r="FH533" s="376"/>
      <c r="FI533" s="376"/>
      <c r="FJ533" s="376"/>
      <c r="FK533" s="376"/>
      <c r="FL533" s="376"/>
      <c r="FM533" s="376"/>
      <c r="FN533" s="376"/>
      <c r="FO533" s="376"/>
      <c r="FP533" s="376"/>
      <c r="FQ533" s="376"/>
      <c r="FR533" s="376"/>
      <c r="FS533" s="376"/>
      <c r="FT533" s="376"/>
      <c r="FU533" s="376"/>
      <c r="FV533" s="376"/>
      <c r="FW533" s="376"/>
      <c r="FX533" s="376"/>
      <c r="FY533" s="376"/>
      <c r="FZ533" s="376"/>
      <c r="GA533" s="376"/>
      <c r="GB533" s="376"/>
      <c r="GC533" s="376"/>
      <c r="GD533" s="376"/>
      <c r="GE533" s="376"/>
      <c r="GF533" s="376"/>
      <c r="GG533" s="376"/>
      <c r="GH533" s="376"/>
      <c r="GI533" s="376"/>
      <c r="GJ533" s="376"/>
      <c r="GK533" s="376"/>
      <c r="GL533" s="376"/>
      <c r="GM533" s="376"/>
      <c r="GN533" s="376"/>
      <c r="GO533" s="376"/>
      <c r="GP533" s="376"/>
      <c r="GQ533" s="376"/>
      <c r="GR533" s="376"/>
      <c r="GS533" s="376"/>
      <c r="GT533" s="376"/>
      <c r="GU533" s="376"/>
      <c r="GV533" s="376"/>
      <c r="GW533" s="376"/>
      <c r="GX533" s="376"/>
      <c r="GY533" s="376"/>
      <c r="GZ533" s="376"/>
      <c r="HA533" s="376"/>
      <c r="HB533" s="376"/>
      <c r="HC533" s="376"/>
      <c r="HD533" s="376"/>
      <c r="HE533" s="376"/>
      <c r="HF533" s="376"/>
      <c r="HG533" s="376"/>
      <c r="HH533" s="376"/>
      <c r="HI533" s="376"/>
      <c r="HJ533" s="376"/>
      <c r="HK533" s="376"/>
      <c r="HL533" s="376"/>
      <c r="HM533" s="376"/>
      <c r="HN533" s="376"/>
      <c r="HO533" s="376"/>
      <c r="HP533" s="376"/>
      <c r="HQ533" s="376"/>
      <c r="HR533" s="376"/>
      <c r="HS533" s="376"/>
      <c r="HT533" s="376"/>
      <c r="HU533" s="376"/>
      <c r="HV533" s="376"/>
      <c r="HW533" s="376"/>
      <c r="HX533" s="376"/>
      <c r="HY533" s="376"/>
      <c r="HZ533" s="376"/>
      <c r="IA533" s="376"/>
      <c r="IB533" s="376"/>
      <c r="IC533" s="376"/>
      <c r="ID533" s="376"/>
      <c r="IE533" s="376"/>
      <c r="IF533" s="376"/>
      <c r="IG533" s="376"/>
      <c r="IH533" s="376"/>
      <c r="II533" s="376"/>
      <c r="IJ533" s="376"/>
    </row>
    <row r="534" spans="1:244" s="377" customFormat="1" ht="15" customHeight="1" x14ac:dyDescent="0.4">
      <c r="A534" s="410"/>
      <c r="B534" s="371"/>
      <c r="C534" s="354"/>
      <c r="D534" s="355"/>
      <c r="E534" s="374"/>
      <c r="F534" s="374"/>
      <c r="G534" s="374"/>
      <c r="H534" s="374"/>
      <c r="I534" s="374"/>
      <c r="J534" s="374"/>
      <c r="K534" s="374"/>
      <c r="L534" s="374"/>
      <c r="M534" s="374"/>
      <c r="N534" s="374"/>
      <c r="O534" s="374"/>
      <c r="P534" s="374"/>
      <c r="Q534" s="374"/>
      <c r="R534" s="374"/>
      <c r="S534" s="374"/>
      <c r="T534" s="374"/>
      <c r="U534" s="374"/>
      <c r="V534" s="374"/>
      <c r="W534" s="374"/>
      <c r="X534" s="369"/>
      <c r="Y534" s="369"/>
      <c r="Z534" s="369"/>
      <c r="AA534" s="369"/>
      <c r="AB534" s="369"/>
      <c r="AC534" s="369"/>
      <c r="AD534" s="369"/>
      <c r="AE534" s="369"/>
      <c r="AF534" s="369"/>
      <c r="AG534" s="369"/>
      <c r="AH534" s="369"/>
      <c r="AI534" s="369"/>
      <c r="AJ534" s="369"/>
      <c r="AK534" s="369"/>
      <c r="AL534" s="369"/>
      <c r="AM534" s="369"/>
      <c r="AN534" s="369"/>
      <c r="AO534" s="369"/>
      <c r="AP534" s="369"/>
      <c r="AQ534" s="369"/>
      <c r="AR534" s="372"/>
      <c r="AS534" s="372"/>
      <c r="AT534" s="372"/>
      <c r="AU534" s="373"/>
      <c r="AV534" s="11"/>
      <c r="AW534" s="11"/>
      <c r="AX534" s="11"/>
      <c r="AY534" s="8"/>
      <c r="AZ534" s="8"/>
      <c r="BA534" s="8"/>
      <c r="BB534" s="8"/>
      <c r="BC534" s="11"/>
      <c r="BD534" s="11"/>
      <c r="BE534" s="11"/>
      <c r="BF534" s="11"/>
      <c r="BG534" s="11"/>
      <c r="BH534" s="11"/>
      <c r="BI534" s="11"/>
      <c r="BJ534" s="11"/>
      <c r="BK534" s="8"/>
      <c r="BL534" s="8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375"/>
      <c r="EQ534" s="376"/>
      <c r="ER534" s="376"/>
      <c r="ES534" s="376"/>
      <c r="ET534" s="376"/>
      <c r="EU534" s="376"/>
      <c r="EV534" s="376"/>
      <c r="EW534" s="376"/>
      <c r="EX534" s="376"/>
      <c r="EY534" s="376"/>
      <c r="EZ534" s="376"/>
      <c r="FA534" s="376"/>
      <c r="FB534" s="376"/>
      <c r="FC534" s="376"/>
      <c r="FD534" s="376"/>
      <c r="FE534" s="376"/>
      <c r="FF534" s="376"/>
      <c r="FG534" s="376"/>
      <c r="FH534" s="376"/>
      <c r="FI534" s="376"/>
      <c r="FJ534" s="376"/>
      <c r="FK534" s="376"/>
      <c r="FL534" s="376"/>
      <c r="FM534" s="376"/>
      <c r="FN534" s="376"/>
      <c r="FO534" s="376"/>
      <c r="FP534" s="376"/>
      <c r="FQ534" s="376"/>
      <c r="FR534" s="376"/>
      <c r="FS534" s="376"/>
      <c r="FT534" s="376"/>
      <c r="FU534" s="376"/>
      <c r="FV534" s="376"/>
      <c r="FW534" s="376"/>
      <c r="FX534" s="376"/>
      <c r="FY534" s="376"/>
      <c r="FZ534" s="376"/>
      <c r="GA534" s="376"/>
      <c r="GB534" s="376"/>
      <c r="GC534" s="376"/>
      <c r="GD534" s="376"/>
      <c r="GE534" s="376"/>
      <c r="GF534" s="376"/>
      <c r="GG534" s="376"/>
      <c r="GH534" s="376"/>
      <c r="GI534" s="376"/>
      <c r="GJ534" s="376"/>
      <c r="GK534" s="376"/>
      <c r="GL534" s="376"/>
      <c r="GM534" s="376"/>
      <c r="GN534" s="376"/>
      <c r="GO534" s="376"/>
      <c r="GP534" s="376"/>
      <c r="GQ534" s="376"/>
      <c r="GR534" s="376"/>
      <c r="GS534" s="376"/>
      <c r="GT534" s="376"/>
      <c r="GU534" s="376"/>
      <c r="GV534" s="376"/>
      <c r="GW534" s="376"/>
      <c r="GX534" s="376"/>
      <c r="GY534" s="376"/>
      <c r="GZ534" s="376"/>
      <c r="HA534" s="376"/>
      <c r="HB534" s="376"/>
      <c r="HC534" s="376"/>
      <c r="HD534" s="376"/>
      <c r="HE534" s="376"/>
      <c r="HF534" s="376"/>
      <c r="HG534" s="376"/>
      <c r="HH534" s="376"/>
      <c r="HI534" s="376"/>
      <c r="HJ534" s="376"/>
      <c r="HK534" s="376"/>
      <c r="HL534" s="376"/>
      <c r="HM534" s="376"/>
      <c r="HN534" s="376"/>
      <c r="HO534" s="376"/>
      <c r="HP534" s="376"/>
      <c r="HQ534" s="376"/>
      <c r="HR534" s="376"/>
      <c r="HS534" s="376"/>
      <c r="HT534" s="376"/>
      <c r="HU534" s="376"/>
      <c r="HV534" s="376"/>
      <c r="HW534" s="376"/>
      <c r="HX534" s="376"/>
      <c r="HY534" s="376"/>
      <c r="HZ534" s="376"/>
      <c r="IA534" s="376"/>
      <c r="IB534" s="376"/>
      <c r="IC534" s="376"/>
      <c r="ID534" s="376"/>
      <c r="IE534" s="376"/>
      <c r="IF534" s="376"/>
      <c r="IG534" s="376"/>
      <c r="IH534" s="376"/>
      <c r="II534" s="376"/>
      <c r="IJ534" s="376"/>
    </row>
    <row r="535" spans="1:244" s="377" customFormat="1" ht="15" customHeight="1" x14ac:dyDescent="0.4">
      <c r="A535" s="410"/>
      <c r="B535" s="371"/>
      <c r="C535" s="354"/>
      <c r="D535" s="355"/>
      <c r="E535" s="374"/>
      <c r="F535" s="374"/>
      <c r="G535" s="374"/>
      <c r="H535" s="374"/>
      <c r="I535" s="374"/>
      <c r="J535" s="374"/>
      <c r="K535" s="374"/>
      <c r="L535" s="374"/>
      <c r="M535" s="374"/>
      <c r="N535" s="374"/>
      <c r="O535" s="374"/>
      <c r="P535" s="374"/>
      <c r="Q535" s="374"/>
      <c r="R535" s="374"/>
      <c r="S535" s="374"/>
      <c r="T535" s="374"/>
      <c r="U535" s="374"/>
      <c r="V535" s="374"/>
      <c r="W535" s="374"/>
      <c r="X535" s="369"/>
      <c r="Y535" s="369"/>
      <c r="Z535" s="369"/>
      <c r="AA535" s="369"/>
      <c r="AB535" s="369"/>
      <c r="AC535" s="369"/>
      <c r="AD535" s="369"/>
      <c r="AE535" s="369"/>
      <c r="AF535" s="369"/>
      <c r="AG535" s="369"/>
      <c r="AH535" s="369"/>
      <c r="AI535" s="369"/>
      <c r="AJ535" s="369"/>
      <c r="AK535" s="369"/>
      <c r="AL535" s="369"/>
      <c r="AM535" s="369"/>
      <c r="AN535" s="369"/>
      <c r="AO535" s="369"/>
      <c r="AP535" s="369"/>
      <c r="AQ535" s="369"/>
      <c r="AR535" s="372"/>
      <c r="AS535" s="372"/>
      <c r="AT535" s="372"/>
      <c r="AU535" s="373"/>
      <c r="AV535" s="11"/>
      <c r="AW535" s="11"/>
      <c r="AX535" s="11"/>
      <c r="AY535" s="8"/>
      <c r="AZ535" s="8"/>
      <c r="BA535" s="8"/>
      <c r="BB535" s="8"/>
      <c r="BC535" s="11"/>
      <c r="BD535" s="11"/>
      <c r="BE535" s="11"/>
      <c r="BF535" s="11"/>
      <c r="BG535" s="11"/>
      <c r="BH535" s="11"/>
      <c r="BI535" s="11"/>
      <c r="BJ535" s="11"/>
      <c r="BK535" s="8"/>
      <c r="BL535" s="8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375"/>
      <c r="EQ535" s="376"/>
      <c r="ER535" s="376"/>
      <c r="ES535" s="376"/>
      <c r="ET535" s="376"/>
      <c r="EU535" s="376"/>
      <c r="EV535" s="376"/>
      <c r="EW535" s="376"/>
      <c r="EX535" s="376"/>
      <c r="EY535" s="376"/>
      <c r="EZ535" s="376"/>
      <c r="FA535" s="376"/>
      <c r="FB535" s="376"/>
      <c r="FC535" s="376"/>
      <c r="FD535" s="376"/>
      <c r="FE535" s="376"/>
      <c r="FF535" s="376"/>
      <c r="FG535" s="376"/>
      <c r="FH535" s="376"/>
      <c r="FI535" s="376"/>
      <c r="FJ535" s="376"/>
      <c r="FK535" s="376"/>
      <c r="FL535" s="376"/>
      <c r="FM535" s="376"/>
      <c r="FN535" s="376"/>
      <c r="FO535" s="376"/>
      <c r="FP535" s="376"/>
      <c r="FQ535" s="376"/>
      <c r="FR535" s="376"/>
      <c r="FS535" s="376"/>
      <c r="FT535" s="376"/>
      <c r="FU535" s="376"/>
      <c r="FV535" s="376"/>
      <c r="FW535" s="376"/>
      <c r="FX535" s="376"/>
      <c r="FY535" s="376"/>
      <c r="FZ535" s="376"/>
      <c r="GA535" s="376"/>
      <c r="GB535" s="376"/>
      <c r="GC535" s="376"/>
      <c r="GD535" s="376"/>
      <c r="GE535" s="376"/>
      <c r="GF535" s="376"/>
      <c r="GG535" s="376"/>
      <c r="GH535" s="376"/>
      <c r="GI535" s="376"/>
      <c r="GJ535" s="376"/>
      <c r="GK535" s="376"/>
      <c r="GL535" s="376"/>
      <c r="GM535" s="376"/>
      <c r="GN535" s="376"/>
      <c r="GO535" s="376"/>
      <c r="GP535" s="376"/>
      <c r="GQ535" s="376"/>
      <c r="GR535" s="376"/>
      <c r="GS535" s="376"/>
      <c r="GT535" s="376"/>
      <c r="GU535" s="376"/>
      <c r="GV535" s="376"/>
      <c r="GW535" s="376"/>
      <c r="GX535" s="376"/>
      <c r="GY535" s="376"/>
      <c r="GZ535" s="376"/>
      <c r="HA535" s="376"/>
      <c r="HB535" s="376"/>
      <c r="HC535" s="376"/>
      <c r="HD535" s="376"/>
      <c r="HE535" s="376"/>
      <c r="HF535" s="376"/>
      <c r="HG535" s="376"/>
      <c r="HH535" s="376"/>
      <c r="HI535" s="376"/>
      <c r="HJ535" s="376"/>
      <c r="HK535" s="376"/>
      <c r="HL535" s="376"/>
      <c r="HM535" s="376"/>
      <c r="HN535" s="376"/>
      <c r="HO535" s="376"/>
      <c r="HP535" s="376"/>
      <c r="HQ535" s="376"/>
      <c r="HR535" s="376"/>
      <c r="HS535" s="376"/>
      <c r="HT535" s="376"/>
      <c r="HU535" s="376"/>
      <c r="HV535" s="376"/>
      <c r="HW535" s="376"/>
      <c r="HX535" s="376"/>
      <c r="HY535" s="376"/>
      <c r="HZ535" s="376"/>
      <c r="IA535" s="376"/>
      <c r="IB535" s="376"/>
      <c r="IC535" s="376"/>
      <c r="ID535" s="376"/>
      <c r="IE535" s="376"/>
      <c r="IF535" s="376"/>
      <c r="IG535" s="376"/>
      <c r="IH535" s="376"/>
      <c r="II535" s="376"/>
      <c r="IJ535" s="376"/>
    </row>
    <row r="536" spans="1:244" s="377" customFormat="1" ht="15" customHeight="1" x14ac:dyDescent="0.4">
      <c r="A536" s="410"/>
      <c r="B536" s="371"/>
      <c r="C536" s="354"/>
      <c r="D536" s="355"/>
      <c r="E536" s="374"/>
      <c r="F536" s="374"/>
      <c r="G536" s="374"/>
      <c r="H536" s="374"/>
      <c r="I536" s="374"/>
      <c r="J536" s="374"/>
      <c r="K536" s="374"/>
      <c r="L536" s="374"/>
      <c r="M536" s="374"/>
      <c r="N536" s="374"/>
      <c r="O536" s="374"/>
      <c r="P536" s="374"/>
      <c r="Q536" s="374"/>
      <c r="R536" s="374"/>
      <c r="S536" s="374"/>
      <c r="T536" s="374"/>
      <c r="U536" s="374"/>
      <c r="V536" s="374"/>
      <c r="W536" s="374"/>
      <c r="X536" s="369"/>
      <c r="Y536" s="369"/>
      <c r="Z536" s="369"/>
      <c r="AA536" s="369"/>
      <c r="AB536" s="369"/>
      <c r="AC536" s="369"/>
      <c r="AD536" s="369"/>
      <c r="AE536" s="369"/>
      <c r="AF536" s="369"/>
      <c r="AG536" s="369"/>
      <c r="AH536" s="369"/>
      <c r="AI536" s="369"/>
      <c r="AJ536" s="369"/>
      <c r="AK536" s="369"/>
      <c r="AL536" s="369"/>
      <c r="AM536" s="369"/>
      <c r="AN536" s="369"/>
      <c r="AO536" s="369"/>
      <c r="AP536" s="369"/>
      <c r="AQ536" s="369"/>
      <c r="AR536" s="372"/>
      <c r="AS536" s="372"/>
      <c r="AT536" s="372"/>
      <c r="AU536" s="373"/>
      <c r="AV536" s="11"/>
      <c r="AW536" s="11"/>
      <c r="AX536" s="11"/>
      <c r="AY536" s="8"/>
      <c r="AZ536" s="8"/>
      <c r="BA536" s="8"/>
      <c r="BB536" s="8"/>
      <c r="BC536" s="11"/>
      <c r="BD536" s="11"/>
      <c r="BE536" s="11"/>
      <c r="BF536" s="11"/>
      <c r="BG536" s="11"/>
      <c r="BH536" s="11"/>
      <c r="BI536" s="11"/>
      <c r="BJ536" s="11"/>
      <c r="BK536" s="8"/>
      <c r="BL536" s="8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375"/>
      <c r="EQ536" s="376"/>
      <c r="ER536" s="376"/>
      <c r="ES536" s="376"/>
      <c r="ET536" s="376"/>
      <c r="EU536" s="376"/>
      <c r="EV536" s="376"/>
      <c r="EW536" s="376"/>
      <c r="EX536" s="376"/>
      <c r="EY536" s="376"/>
      <c r="EZ536" s="376"/>
      <c r="FA536" s="376"/>
      <c r="FB536" s="376"/>
      <c r="FC536" s="376"/>
      <c r="FD536" s="376"/>
      <c r="FE536" s="376"/>
      <c r="FF536" s="376"/>
      <c r="FG536" s="376"/>
      <c r="FH536" s="376"/>
      <c r="FI536" s="376"/>
      <c r="FJ536" s="376"/>
      <c r="FK536" s="376"/>
      <c r="FL536" s="376"/>
      <c r="FM536" s="376"/>
      <c r="FN536" s="376"/>
      <c r="FO536" s="376"/>
      <c r="FP536" s="376"/>
      <c r="FQ536" s="376"/>
      <c r="FR536" s="376"/>
      <c r="FS536" s="376"/>
      <c r="FT536" s="376"/>
      <c r="FU536" s="376"/>
      <c r="FV536" s="376"/>
      <c r="FW536" s="376"/>
      <c r="FX536" s="376"/>
      <c r="FY536" s="376"/>
      <c r="FZ536" s="376"/>
      <c r="GA536" s="376"/>
      <c r="GB536" s="376"/>
      <c r="GC536" s="376"/>
      <c r="GD536" s="376"/>
      <c r="GE536" s="376"/>
      <c r="GF536" s="376"/>
      <c r="GG536" s="376"/>
      <c r="GH536" s="376"/>
      <c r="GI536" s="376"/>
      <c r="GJ536" s="376"/>
      <c r="GK536" s="376"/>
      <c r="GL536" s="376"/>
      <c r="GM536" s="376"/>
      <c r="GN536" s="376"/>
      <c r="GO536" s="376"/>
      <c r="GP536" s="376"/>
      <c r="GQ536" s="376"/>
      <c r="GR536" s="376"/>
      <c r="GS536" s="376"/>
      <c r="GT536" s="376"/>
      <c r="GU536" s="376"/>
      <c r="GV536" s="376"/>
      <c r="GW536" s="376"/>
      <c r="GX536" s="376"/>
      <c r="GY536" s="376"/>
      <c r="GZ536" s="376"/>
      <c r="HA536" s="376"/>
      <c r="HB536" s="376"/>
      <c r="HC536" s="376"/>
      <c r="HD536" s="376"/>
      <c r="HE536" s="376"/>
      <c r="HF536" s="376"/>
      <c r="HG536" s="376"/>
      <c r="HH536" s="376"/>
      <c r="HI536" s="376"/>
      <c r="HJ536" s="376"/>
      <c r="HK536" s="376"/>
      <c r="HL536" s="376"/>
      <c r="HM536" s="376"/>
      <c r="HN536" s="376"/>
      <c r="HO536" s="376"/>
      <c r="HP536" s="376"/>
      <c r="HQ536" s="376"/>
      <c r="HR536" s="376"/>
      <c r="HS536" s="376"/>
      <c r="HT536" s="376"/>
      <c r="HU536" s="376"/>
      <c r="HV536" s="376"/>
      <c r="HW536" s="376"/>
      <c r="HX536" s="376"/>
      <c r="HY536" s="376"/>
      <c r="HZ536" s="376"/>
      <c r="IA536" s="376"/>
      <c r="IB536" s="376"/>
      <c r="IC536" s="376"/>
      <c r="ID536" s="376"/>
      <c r="IE536" s="376"/>
      <c r="IF536" s="376"/>
      <c r="IG536" s="376"/>
      <c r="IH536" s="376"/>
      <c r="II536" s="376"/>
      <c r="IJ536" s="376"/>
    </row>
    <row r="537" spans="1:244" s="377" customFormat="1" ht="15" customHeight="1" x14ac:dyDescent="0.4">
      <c r="A537" s="410"/>
      <c r="B537" s="371"/>
      <c r="C537" s="354"/>
      <c r="D537" s="355"/>
      <c r="E537" s="374"/>
      <c r="F537" s="374"/>
      <c r="G537" s="374"/>
      <c r="H537" s="374"/>
      <c r="I537" s="374"/>
      <c r="J537" s="374"/>
      <c r="K537" s="374"/>
      <c r="L537" s="374"/>
      <c r="M537" s="374"/>
      <c r="N537" s="374"/>
      <c r="O537" s="374"/>
      <c r="P537" s="374"/>
      <c r="Q537" s="374"/>
      <c r="R537" s="374"/>
      <c r="S537" s="374"/>
      <c r="T537" s="374"/>
      <c r="U537" s="374"/>
      <c r="V537" s="374"/>
      <c r="W537" s="374"/>
      <c r="X537" s="369"/>
      <c r="Y537" s="369"/>
      <c r="Z537" s="369"/>
      <c r="AA537" s="369"/>
      <c r="AB537" s="369"/>
      <c r="AC537" s="369"/>
      <c r="AD537" s="369"/>
      <c r="AE537" s="369"/>
      <c r="AF537" s="369"/>
      <c r="AG537" s="369"/>
      <c r="AH537" s="369"/>
      <c r="AI537" s="369"/>
      <c r="AJ537" s="369"/>
      <c r="AK537" s="369"/>
      <c r="AL537" s="369"/>
      <c r="AM537" s="369"/>
      <c r="AN537" s="369"/>
      <c r="AO537" s="369"/>
      <c r="AP537" s="369"/>
      <c r="AQ537" s="369"/>
      <c r="AR537" s="372"/>
      <c r="AS537" s="372"/>
      <c r="AT537" s="372"/>
      <c r="AU537" s="373"/>
      <c r="AV537" s="11"/>
      <c r="AW537" s="11"/>
      <c r="AX537" s="11"/>
      <c r="AY537" s="8"/>
      <c r="AZ537" s="8"/>
      <c r="BA537" s="8"/>
      <c r="BB537" s="8"/>
      <c r="BC537" s="11"/>
      <c r="BD537" s="11"/>
      <c r="BE537" s="11"/>
      <c r="BF537" s="11"/>
      <c r="BG537" s="11"/>
      <c r="BH537" s="11"/>
      <c r="BI537" s="11"/>
      <c r="BJ537" s="11"/>
      <c r="BK537" s="8"/>
      <c r="BL537" s="8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375"/>
      <c r="EQ537" s="376"/>
      <c r="ER537" s="376"/>
      <c r="ES537" s="376"/>
      <c r="ET537" s="376"/>
      <c r="EU537" s="376"/>
      <c r="EV537" s="376"/>
      <c r="EW537" s="376"/>
      <c r="EX537" s="376"/>
      <c r="EY537" s="376"/>
      <c r="EZ537" s="376"/>
      <c r="FA537" s="376"/>
      <c r="FB537" s="376"/>
      <c r="FC537" s="376"/>
      <c r="FD537" s="376"/>
      <c r="FE537" s="376"/>
      <c r="FF537" s="376"/>
      <c r="FG537" s="376"/>
      <c r="FH537" s="376"/>
      <c r="FI537" s="376"/>
      <c r="FJ537" s="376"/>
      <c r="FK537" s="376"/>
      <c r="FL537" s="376"/>
      <c r="FM537" s="376"/>
      <c r="FN537" s="376"/>
      <c r="FO537" s="376"/>
      <c r="FP537" s="376"/>
      <c r="FQ537" s="376"/>
      <c r="FR537" s="376"/>
      <c r="FS537" s="376"/>
      <c r="FT537" s="376"/>
      <c r="FU537" s="376"/>
      <c r="FV537" s="376"/>
      <c r="FW537" s="376"/>
      <c r="FX537" s="376"/>
      <c r="FY537" s="376"/>
      <c r="FZ537" s="376"/>
      <c r="GA537" s="376"/>
      <c r="GB537" s="376"/>
      <c r="GC537" s="376"/>
      <c r="GD537" s="376"/>
      <c r="GE537" s="376"/>
      <c r="GF537" s="376"/>
      <c r="GG537" s="376"/>
      <c r="GH537" s="376"/>
      <c r="GI537" s="376"/>
      <c r="GJ537" s="376"/>
      <c r="GK537" s="376"/>
      <c r="GL537" s="376"/>
      <c r="GM537" s="376"/>
      <c r="GN537" s="376"/>
      <c r="GO537" s="376"/>
      <c r="GP537" s="376"/>
      <c r="GQ537" s="376"/>
      <c r="GR537" s="376"/>
      <c r="GS537" s="376"/>
      <c r="GT537" s="376"/>
      <c r="GU537" s="376"/>
      <c r="GV537" s="376"/>
      <c r="GW537" s="376"/>
      <c r="GX537" s="376"/>
      <c r="GY537" s="376"/>
      <c r="GZ537" s="376"/>
      <c r="HA537" s="376"/>
      <c r="HB537" s="376"/>
      <c r="HC537" s="376"/>
      <c r="HD537" s="376"/>
      <c r="HE537" s="376"/>
      <c r="HF537" s="376"/>
      <c r="HG537" s="376"/>
      <c r="HH537" s="376"/>
      <c r="HI537" s="376"/>
      <c r="HJ537" s="376"/>
      <c r="HK537" s="376"/>
      <c r="HL537" s="376"/>
      <c r="HM537" s="376"/>
      <c r="HN537" s="376"/>
      <c r="HO537" s="376"/>
      <c r="HP537" s="376"/>
      <c r="HQ537" s="376"/>
      <c r="HR537" s="376"/>
      <c r="HS537" s="376"/>
      <c r="HT537" s="376"/>
      <c r="HU537" s="376"/>
      <c r="HV537" s="376"/>
      <c r="HW537" s="376"/>
      <c r="HX537" s="376"/>
      <c r="HY537" s="376"/>
      <c r="HZ537" s="376"/>
      <c r="IA537" s="376"/>
      <c r="IB537" s="376"/>
      <c r="IC537" s="376"/>
      <c r="ID537" s="376"/>
      <c r="IE537" s="376"/>
      <c r="IF537" s="376"/>
      <c r="IG537" s="376"/>
      <c r="IH537" s="376"/>
      <c r="II537" s="376"/>
      <c r="IJ537" s="376"/>
    </row>
    <row r="538" spans="1:244" s="377" customFormat="1" ht="15" customHeight="1" x14ac:dyDescent="0.4">
      <c r="A538" s="410"/>
      <c r="B538" s="371"/>
      <c r="C538" s="354"/>
      <c r="D538" s="355"/>
      <c r="E538" s="374"/>
      <c r="F538" s="374"/>
      <c r="G538" s="374"/>
      <c r="H538" s="374"/>
      <c r="I538" s="374"/>
      <c r="J538" s="374"/>
      <c r="K538" s="374"/>
      <c r="L538" s="374"/>
      <c r="M538" s="374"/>
      <c r="N538" s="374"/>
      <c r="O538" s="374"/>
      <c r="P538" s="374"/>
      <c r="Q538" s="374"/>
      <c r="R538" s="374"/>
      <c r="S538" s="374"/>
      <c r="T538" s="374"/>
      <c r="U538" s="374"/>
      <c r="V538" s="374"/>
      <c r="W538" s="374"/>
      <c r="X538" s="369"/>
      <c r="Y538" s="369"/>
      <c r="Z538" s="369"/>
      <c r="AA538" s="369"/>
      <c r="AB538" s="369"/>
      <c r="AC538" s="369"/>
      <c r="AD538" s="369"/>
      <c r="AE538" s="369"/>
      <c r="AF538" s="369"/>
      <c r="AG538" s="369"/>
      <c r="AH538" s="369"/>
      <c r="AI538" s="369"/>
      <c r="AJ538" s="369"/>
      <c r="AK538" s="369"/>
      <c r="AL538" s="369"/>
      <c r="AM538" s="369"/>
      <c r="AN538" s="369"/>
      <c r="AO538" s="369"/>
      <c r="AP538" s="369"/>
      <c r="AQ538" s="369"/>
      <c r="AR538" s="372"/>
      <c r="AS538" s="372"/>
      <c r="AT538" s="372"/>
      <c r="AU538" s="373"/>
      <c r="AV538" s="11"/>
      <c r="AW538" s="11"/>
      <c r="AX538" s="11"/>
      <c r="AY538" s="8"/>
      <c r="AZ538" s="8"/>
      <c r="BA538" s="8"/>
      <c r="BB538" s="8"/>
      <c r="BC538" s="11"/>
      <c r="BD538" s="11"/>
      <c r="BE538" s="11"/>
      <c r="BF538" s="11"/>
      <c r="BG538" s="11"/>
      <c r="BH538" s="11"/>
      <c r="BI538" s="11"/>
      <c r="BJ538" s="11"/>
      <c r="BK538" s="8"/>
      <c r="BL538" s="8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375"/>
      <c r="EQ538" s="376"/>
      <c r="ER538" s="376"/>
      <c r="ES538" s="376"/>
      <c r="ET538" s="376"/>
      <c r="EU538" s="376"/>
      <c r="EV538" s="376"/>
      <c r="EW538" s="376"/>
      <c r="EX538" s="376"/>
      <c r="EY538" s="376"/>
      <c r="EZ538" s="376"/>
      <c r="FA538" s="376"/>
      <c r="FB538" s="376"/>
      <c r="FC538" s="376"/>
      <c r="FD538" s="376"/>
      <c r="FE538" s="376"/>
      <c r="FF538" s="376"/>
      <c r="FG538" s="376"/>
      <c r="FH538" s="376"/>
      <c r="FI538" s="376"/>
      <c r="FJ538" s="376"/>
      <c r="FK538" s="376"/>
      <c r="FL538" s="376"/>
      <c r="FM538" s="376"/>
      <c r="FN538" s="376"/>
      <c r="FO538" s="376"/>
      <c r="FP538" s="376"/>
      <c r="FQ538" s="376"/>
      <c r="FR538" s="376"/>
      <c r="FS538" s="376"/>
      <c r="FT538" s="376"/>
      <c r="FU538" s="376"/>
      <c r="FV538" s="376"/>
      <c r="FW538" s="376"/>
      <c r="FX538" s="376"/>
      <c r="FY538" s="376"/>
      <c r="FZ538" s="376"/>
      <c r="GA538" s="376"/>
      <c r="GB538" s="376"/>
      <c r="GC538" s="376"/>
      <c r="GD538" s="376"/>
      <c r="GE538" s="376"/>
      <c r="GF538" s="376"/>
      <c r="GG538" s="376"/>
      <c r="GH538" s="376"/>
      <c r="GI538" s="376"/>
      <c r="GJ538" s="376"/>
      <c r="GK538" s="376"/>
      <c r="GL538" s="376"/>
      <c r="GM538" s="376"/>
      <c r="GN538" s="376"/>
      <c r="GO538" s="376"/>
      <c r="GP538" s="376"/>
      <c r="GQ538" s="376"/>
      <c r="GR538" s="376"/>
      <c r="GS538" s="376"/>
      <c r="GT538" s="376"/>
      <c r="GU538" s="376"/>
      <c r="GV538" s="376"/>
      <c r="GW538" s="376"/>
      <c r="GX538" s="376"/>
      <c r="GY538" s="376"/>
      <c r="GZ538" s="376"/>
      <c r="HA538" s="376"/>
      <c r="HB538" s="376"/>
      <c r="HC538" s="376"/>
      <c r="HD538" s="376"/>
      <c r="HE538" s="376"/>
      <c r="HF538" s="376"/>
      <c r="HG538" s="376"/>
      <c r="HH538" s="376"/>
      <c r="HI538" s="376"/>
      <c r="HJ538" s="376"/>
      <c r="HK538" s="376"/>
      <c r="HL538" s="376"/>
      <c r="HM538" s="376"/>
      <c r="HN538" s="376"/>
      <c r="HO538" s="376"/>
      <c r="HP538" s="376"/>
      <c r="HQ538" s="376"/>
      <c r="HR538" s="376"/>
      <c r="HS538" s="376"/>
      <c r="HT538" s="376"/>
      <c r="HU538" s="376"/>
      <c r="HV538" s="376"/>
      <c r="HW538" s="376"/>
      <c r="HX538" s="376"/>
      <c r="HY538" s="376"/>
      <c r="HZ538" s="376"/>
      <c r="IA538" s="376"/>
      <c r="IB538" s="376"/>
      <c r="IC538" s="376"/>
      <c r="ID538" s="376"/>
      <c r="IE538" s="376"/>
      <c r="IF538" s="376"/>
      <c r="IG538" s="376"/>
      <c r="IH538" s="376"/>
      <c r="II538" s="376"/>
      <c r="IJ538" s="376"/>
    </row>
    <row r="539" spans="1:244" s="377" customFormat="1" ht="15" customHeight="1" x14ac:dyDescent="0.4">
      <c r="A539" s="410"/>
      <c r="B539" s="371"/>
      <c r="C539" s="354"/>
      <c r="D539" s="355"/>
      <c r="E539" s="374"/>
      <c r="F539" s="374"/>
      <c r="G539" s="374"/>
      <c r="H539" s="374"/>
      <c r="I539" s="374"/>
      <c r="J539" s="374"/>
      <c r="K539" s="374"/>
      <c r="L539" s="374"/>
      <c r="M539" s="374"/>
      <c r="N539" s="374"/>
      <c r="O539" s="374"/>
      <c r="P539" s="374"/>
      <c r="Q539" s="374"/>
      <c r="R539" s="374"/>
      <c r="S539" s="374"/>
      <c r="T539" s="374"/>
      <c r="U539" s="374"/>
      <c r="V539" s="374"/>
      <c r="W539" s="374"/>
      <c r="X539" s="369"/>
      <c r="Y539" s="369"/>
      <c r="Z539" s="369"/>
      <c r="AA539" s="369"/>
      <c r="AB539" s="369"/>
      <c r="AC539" s="369"/>
      <c r="AD539" s="369"/>
      <c r="AE539" s="369"/>
      <c r="AF539" s="369"/>
      <c r="AG539" s="369"/>
      <c r="AH539" s="369"/>
      <c r="AI539" s="369"/>
      <c r="AJ539" s="369"/>
      <c r="AK539" s="369"/>
      <c r="AL539" s="369"/>
      <c r="AM539" s="369"/>
      <c r="AN539" s="369"/>
      <c r="AO539" s="369"/>
      <c r="AP539" s="369"/>
      <c r="AQ539" s="369"/>
      <c r="AR539" s="372"/>
      <c r="AS539" s="372"/>
      <c r="AT539" s="372"/>
      <c r="AU539" s="373"/>
      <c r="AV539" s="11"/>
      <c r="AW539" s="11"/>
      <c r="AX539" s="11"/>
      <c r="AY539" s="8"/>
      <c r="AZ539" s="8"/>
      <c r="BA539" s="8"/>
      <c r="BB539" s="8"/>
      <c r="BC539" s="11"/>
      <c r="BD539" s="11"/>
      <c r="BE539" s="11"/>
      <c r="BF539" s="11"/>
      <c r="BG539" s="11"/>
      <c r="BH539" s="11"/>
      <c r="BI539" s="11"/>
      <c r="BJ539" s="11"/>
      <c r="BK539" s="8"/>
      <c r="BL539" s="8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375"/>
      <c r="EQ539" s="376"/>
      <c r="ER539" s="376"/>
      <c r="ES539" s="376"/>
      <c r="ET539" s="376"/>
      <c r="EU539" s="376"/>
      <c r="EV539" s="376"/>
      <c r="EW539" s="376"/>
      <c r="EX539" s="376"/>
      <c r="EY539" s="376"/>
      <c r="EZ539" s="376"/>
      <c r="FA539" s="376"/>
      <c r="FB539" s="376"/>
      <c r="FC539" s="376"/>
      <c r="FD539" s="376"/>
      <c r="FE539" s="376"/>
      <c r="FF539" s="376"/>
      <c r="FG539" s="376"/>
      <c r="FH539" s="376"/>
      <c r="FI539" s="376"/>
      <c r="FJ539" s="376"/>
      <c r="FK539" s="376"/>
      <c r="FL539" s="376"/>
      <c r="FM539" s="376"/>
      <c r="FN539" s="376"/>
      <c r="FO539" s="376"/>
      <c r="FP539" s="376"/>
      <c r="FQ539" s="376"/>
      <c r="FR539" s="376"/>
      <c r="FS539" s="376"/>
      <c r="FT539" s="376"/>
      <c r="FU539" s="376"/>
      <c r="FV539" s="376"/>
      <c r="FW539" s="376"/>
      <c r="FX539" s="376"/>
      <c r="FY539" s="376"/>
      <c r="FZ539" s="376"/>
      <c r="GA539" s="376"/>
      <c r="GB539" s="376"/>
      <c r="GC539" s="376"/>
      <c r="GD539" s="376"/>
      <c r="GE539" s="376"/>
      <c r="GF539" s="376"/>
      <c r="GG539" s="376"/>
      <c r="GH539" s="376"/>
      <c r="GI539" s="376"/>
      <c r="GJ539" s="376"/>
      <c r="GK539" s="376"/>
      <c r="GL539" s="376"/>
      <c r="GM539" s="376"/>
      <c r="GN539" s="376"/>
      <c r="GO539" s="376"/>
      <c r="GP539" s="376"/>
      <c r="GQ539" s="376"/>
      <c r="GR539" s="376"/>
      <c r="GS539" s="376"/>
      <c r="GT539" s="376"/>
      <c r="GU539" s="376"/>
      <c r="GV539" s="376"/>
      <c r="GW539" s="376"/>
      <c r="GX539" s="376"/>
      <c r="GY539" s="376"/>
      <c r="GZ539" s="376"/>
      <c r="HA539" s="376"/>
      <c r="HB539" s="376"/>
      <c r="HC539" s="376"/>
      <c r="HD539" s="376"/>
      <c r="HE539" s="376"/>
      <c r="HF539" s="376"/>
      <c r="HG539" s="376"/>
      <c r="HH539" s="376"/>
      <c r="HI539" s="376"/>
      <c r="HJ539" s="376"/>
      <c r="HK539" s="376"/>
      <c r="HL539" s="376"/>
      <c r="HM539" s="376"/>
      <c r="HN539" s="376"/>
      <c r="HO539" s="376"/>
      <c r="HP539" s="376"/>
      <c r="HQ539" s="376"/>
      <c r="HR539" s="376"/>
      <c r="HS539" s="376"/>
      <c r="HT539" s="376"/>
      <c r="HU539" s="376"/>
      <c r="HV539" s="376"/>
      <c r="HW539" s="376"/>
      <c r="HX539" s="376"/>
      <c r="HY539" s="376"/>
      <c r="HZ539" s="376"/>
      <c r="IA539" s="376"/>
      <c r="IB539" s="376"/>
      <c r="IC539" s="376"/>
      <c r="ID539" s="376"/>
      <c r="IE539" s="376"/>
      <c r="IF539" s="376"/>
      <c r="IG539" s="376"/>
      <c r="IH539" s="376"/>
      <c r="II539" s="376"/>
      <c r="IJ539" s="376"/>
    </row>
    <row r="540" spans="1:244" s="377" customFormat="1" ht="15" customHeight="1" x14ac:dyDescent="0.4">
      <c r="A540" s="410"/>
      <c r="B540" s="371"/>
      <c r="C540" s="354"/>
      <c r="D540" s="355"/>
      <c r="E540" s="374"/>
      <c r="F540" s="374"/>
      <c r="G540" s="374"/>
      <c r="H540" s="374"/>
      <c r="I540" s="374"/>
      <c r="J540" s="374"/>
      <c r="K540" s="374"/>
      <c r="L540" s="374"/>
      <c r="M540" s="374"/>
      <c r="N540" s="374"/>
      <c r="O540" s="374"/>
      <c r="P540" s="374"/>
      <c r="Q540" s="374"/>
      <c r="R540" s="374"/>
      <c r="S540" s="374"/>
      <c r="T540" s="374"/>
      <c r="U540" s="374"/>
      <c r="V540" s="374"/>
      <c r="W540" s="374"/>
      <c r="X540" s="369"/>
      <c r="Y540" s="369"/>
      <c r="Z540" s="369"/>
      <c r="AA540" s="369"/>
      <c r="AB540" s="369"/>
      <c r="AC540" s="369"/>
      <c r="AD540" s="369"/>
      <c r="AE540" s="369"/>
      <c r="AF540" s="369"/>
      <c r="AG540" s="369"/>
      <c r="AH540" s="369"/>
      <c r="AI540" s="369"/>
      <c r="AJ540" s="369"/>
      <c r="AK540" s="369"/>
      <c r="AL540" s="369"/>
      <c r="AM540" s="369"/>
      <c r="AN540" s="369"/>
      <c r="AO540" s="369"/>
      <c r="AP540" s="369"/>
      <c r="AQ540" s="369"/>
      <c r="AR540" s="372"/>
      <c r="AS540" s="372"/>
      <c r="AT540" s="372"/>
      <c r="AU540" s="373"/>
      <c r="AV540" s="11"/>
      <c r="AW540" s="11"/>
      <c r="AX540" s="11"/>
      <c r="AY540" s="8"/>
      <c r="AZ540" s="8"/>
      <c r="BA540" s="8"/>
      <c r="BB540" s="8"/>
      <c r="BC540" s="11"/>
      <c r="BD540" s="11"/>
      <c r="BE540" s="11"/>
      <c r="BF540" s="11"/>
      <c r="BG540" s="11"/>
      <c r="BH540" s="11"/>
      <c r="BI540" s="11"/>
      <c r="BJ540" s="11"/>
      <c r="BK540" s="8"/>
      <c r="BL540" s="8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375"/>
      <c r="EQ540" s="376"/>
      <c r="ER540" s="376"/>
      <c r="ES540" s="376"/>
      <c r="ET540" s="376"/>
      <c r="EU540" s="376"/>
      <c r="EV540" s="376"/>
      <c r="EW540" s="376"/>
      <c r="EX540" s="376"/>
      <c r="EY540" s="376"/>
      <c r="EZ540" s="376"/>
      <c r="FA540" s="376"/>
      <c r="FB540" s="376"/>
      <c r="FC540" s="376"/>
      <c r="FD540" s="376"/>
      <c r="FE540" s="376"/>
      <c r="FF540" s="376"/>
      <c r="FG540" s="376"/>
      <c r="FH540" s="376"/>
      <c r="FI540" s="376"/>
      <c r="FJ540" s="376"/>
      <c r="FK540" s="376"/>
      <c r="FL540" s="376"/>
      <c r="FM540" s="376"/>
      <c r="FN540" s="376"/>
      <c r="FO540" s="376"/>
      <c r="FP540" s="376"/>
      <c r="FQ540" s="376"/>
      <c r="FR540" s="376"/>
      <c r="FS540" s="376"/>
      <c r="FT540" s="376"/>
      <c r="FU540" s="376"/>
      <c r="FV540" s="376"/>
      <c r="FW540" s="376"/>
      <c r="FX540" s="376"/>
      <c r="FY540" s="376"/>
      <c r="FZ540" s="376"/>
      <c r="GA540" s="376"/>
      <c r="GB540" s="376"/>
      <c r="GC540" s="376"/>
      <c r="GD540" s="376"/>
      <c r="GE540" s="376"/>
      <c r="GF540" s="376"/>
      <c r="GG540" s="376"/>
      <c r="GH540" s="376"/>
      <c r="GI540" s="376"/>
      <c r="GJ540" s="376"/>
      <c r="GK540" s="376"/>
      <c r="GL540" s="376"/>
      <c r="GM540" s="376"/>
      <c r="GN540" s="376"/>
      <c r="GO540" s="376"/>
      <c r="GP540" s="376"/>
      <c r="GQ540" s="376"/>
      <c r="GR540" s="376"/>
      <c r="GS540" s="376"/>
      <c r="GT540" s="376"/>
      <c r="GU540" s="376"/>
      <c r="GV540" s="376"/>
      <c r="GW540" s="376"/>
      <c r="GX540" s="376"/>
      <c r="GY540" s="376"/>
      <c r="GZ540" s="376"/>
      <c r="HA540" s="376"/>
      <c r="HB540" s="376"/>
      <c r="HC540" s="376"/>
      <c r="HD540" s="376"/>
      <c r="HE540" s="376"/>
      <c r="HF540" s="376"/>
      <c r="HG540" s="376"/>
      <c r="HH540" s="376"/>
      <c r="HI540" s="376"/>
      <c r="HJ540" s="376"/>
      <c r="HK540" s="376"/>
      <c r="HL540" s="376"/>
      <c r="HM540" s="376"/>
      <c r="HN540" s="376"/>
      <c r="HO540" s="376"/>
      <c r="HP540" s="376"/>
      <c r="HQ540" s="376"/>
      <c r="HR540" s="376"/>
      <c r="HS540" s="376"/>
      <c r="HT540" s="376"/>
      <c r="HU540" s="376"/>
      <c r="HV540" s="376"/>
      <c r="HW540" s="376"/>
      <c r="HX540" s="376"/>
      <c r="HY540" s="376"/>
      <c r="HZ540" s="376"/>
      <c r="IA540" s="376"/>
      <c r="IB540" s="376"/>
      <c r="IC540" s="376"/>
      <c r="ID540" s="376"/>
      <c r="IE540" s="376"/>
      <c r="IF540" s="376"/>
      <c r="IG540" s="376"/>
      <c r="IH540" s="376"/>
      <c r="II540" s="376"/>
      <c r="IJ540" s="376"/>
    </row>
    <row r="541" spans="1:244" s="377" customFormat="1" ht="15" customHeight="1" x14ac:dyDescent="0.4">
      <c r="A541" s="410"/>
      <c r="B541" s="371"/>
      <c r="C541" s="354"/>
      <c r="D541" s="355"/>
      <c r="E541" s="374"/>
      <c r="F541" s="374"/>
      <c r="G541" s="374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69"/>
      <c r="Y541" s="369"/>
      <c r="Z541" s="369"/>
      <c r="AA541" s="369"/>
      <c r="AB541" s="369"/>
      <c r="AC541" s="369"/>
      <c r="AD541" s="369"/>
      <c r="AE541" s="369"/>
      <c r="AF541" s="369"/>
      <c r="AG541" s="369"/>
      <c r="AH541" s="369"/>
      <c r="AI541" s="369"/>
      <c r="AJ541" s="369"/>
      <c r="AK541" s="369"/>
      <c r="AL541" s="369"/>
      <c r="AM541" s="369"/>
      <c r="AN541" s="369"/>
      <c r="AO541" s="369"/>
      <c r="AP541" s="369"/>
      <c r="AQ541" s="369"/>
      <c r="AR541" s="372"/>
      <c r="AS541" s="372"/>
      <c r="AT541" s="372"/>
      <c r="AU541" s="373"/>
      <c r="AV541" s="11"/>
      <c r="AW541" s="11"/>
      <c r="AX541" s="11"/>
      <c r="AY541" s="8"/>
      <c r="AZ541" s="8"/>
      <c r="BA541" s="8"/>
      <c r="BB541" s="8"/>
      <c r="BC541" s="11"/>
      <c r="BD541" s="11"/>
      <c r="BE541" s="11"/>
      <c r="BF541" s="11"/>
      <c r="BG541" s="11"/>
      <c r="BH541" s="11"/>
      <c r="BI541" s="11"/>
      <c r="BJ541" s="11"/>
      <c r="BK541" s="8"/>
      <c r="BL541" s="8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375"/>
      <c r="EQ541" s="376"/>
      <c r="ER541" s="376"/>
      <c r="ES541" s="376"/>
      <c r="ET541" s="376"/>
      <c r="EU541" s="376"/>
      <c r="EV541" s="376"/>
      <c r="EW541" s="376"/>
      <c r="EX541" s="376"/>
      <c r="EY541" s="376"/>
      <c r="EZ541" s="376"/>
      <c r="FA541" s="376"/>
      <c r="FB541" s="376"/>
      <c r="FC541" s="376"/>
      <c r="FD541" s="376"/>
      <c r="FE541" s="376"/>
      <c r="FF541" s="376"/>
      <c r="FG541" s="376"/>
      <c r="FH541" s="376"/>
      <c r="FI541" s="376"/>
      <c r="FJ541" s="376"/>
      <c r="FK541" s="376"/>
      <c r="FL541" s="376"/>
      <c r="FM541" s="376"/>
      <c r="FN541" s="376"/>
      <c r="FO541" s="376"/>
      <c r="FP541" s="376"/>
      <c r="FQ541" s="376"/>
      <c r="FR541" s="376"/>
      <c r="FS541" s="376"/>
      <c r="FT541" s="376"/>
      <c r="FU541" s="376"/>
      <c r="FV541" s="376"/>
      <c r="FW541" s="376"/>
      <c r="FX541" s="376"/>
      <c r="FY541" s="376"/>
      <c r="FZ541" s="376"/>
      <c r="GA541" s="376"/>
      <c r="GB541" s="376"/>
      <c r="GC541" s="376"/>
      <c r="GD541" s="376"/>
      <c r="GE541" s="376"/>
      <c r="GF541" s="376"/>
      <c r="GG541" s="376"/>
      <c r="GH541" s="376"/>
      <c r="GI541" s="376"/>
      <c r="GJ541" s="376"/>
      <c r="GK541" s="376"/>
      <c r="GL541" s="376"/>
      <c r="GM541" s="376"/>
      <c r="GN541" s="376"/>
      <c r="GO541" s="376"/>
      <c r="GP541" s="376"/>
      <c r="GQ541" s="376"/>
      <c r="GR541" s="376"/>
      <c r="GS541" s="376"/>
      <c r="GT541" s="376"/>
      <c r="GU541" s="376"/>
      <c r="GV541" s="376"/>
      <c r="GW541" s="376"/>
      <c r="GX541" s="376"/>
      <c r="GY541" s="376"/>
      <c r="GZ541" s="376"/>
      <c r="HA541" s="376"/>
      <c r="HB541" s="376"/>
      <c r="HC541" s="376"/>
      <c r="HD541" s="376"/>
      <c r="HE541" s="376"/>
      <c r="HF541" s="376"/>
      <c r="HG541" s="376"/>
      <c r="HH541" s="376"/>
      <c r="HI541" s="376"/>
      <c r="HJ541" s="376"/>
      <c r="HK541" s="376"/>
      <c r="HL541" s="376"/>
      <c r="HM541" s="376"/>
      <c r="HN541" s="376"/>
      <c r="HO541" s="376"/>
      <c r="HP541" s="376"/>
      <c r="HQ541" s="376"/>
      <c r="HR541" s="376"/>
      <c r="HS541" s="376"/>
      <c r="HT541" s="376"/>
      <c r="HU541" s="376"/>
      <c r="HV541" s="376"/>
      <c r="HW541" s="376"/>
      <c r="HX541" s="376"/>
      <c r="HY541" s="376"/>
      <c r="HZ541" s="376"/>
      <c r="IA541" s="376"/>
      <c r="IB541" s="376"/>
      <c r="IC541" s="376"/>
      <c r="ID541" s="376"/>
      <c r="IE541" s="376"/>
      <c r="IF541" s="376"/>
      <c r="IG541" s="376"/>
      <c r="IH541" s="376"/>
      <c r="II541" s="376"/>
      <c r="IJ541" s="376"/>
    </row>
    <row r="542" spans="1:244" s="377" customFormat="1" ht="15" customHeight="1" x14ac:dyDescent="0.4">
      <c r="A542" s="410"/>
      <c r="B542" s="371"/>
      <c r="C542" s="354"/>
      <c r="D542" s="355"/>
      <c r="E542" s="374"/>
      <c r="F542" s="374"/>
      <c r="G542" s="374"/>
      <c r="H542" s="374"/>
      <c r="I542" s="374"/>
      <c r="J542" s="374"/>
      <c r="K542" s="374"/>
      <c r="L542" s="374"/>
      <c r="M542" s="374"/>
      <c r="N542" s="374"/>
      <c r="O542" s="374"/>
      <c r="P542" s="374"/>
      <c r="Q542" s="374"/>
      <c r="R542" s="374"/>
      <c r="S542" s="374"/>
      <c r="T542" s="374"/>
      <c r="U542" s="374"/>
      <c r="V542" s="374"/>
      <c r="W542" s="374"/>
      <c r="X542" s="369"/>
      <c r="Y542" s="369"/>
      <c r="Z542" s="369"/>
      <c r="AA542" s="369"/>
      <c r="AB542" s="369"/>
      <c r="AC542" s="369"/>
      <c r="AD542" s="369"/>
      <c r="AE542" s="369"/>
      <c r="AF542" s="369"/>
      <c r="AG542" s="369"/>
      <c r="AH542" s="369"/>
      <c r="AI542" s="369"/>
      <c r="AJ542" s="369"/>
      <c r="AK542" s="369"/>
      <c r="AL542" s="369"/>
      <c r="AM542" s="369"/>
      <c r="AN542" s="369"/>
      <c r="AO542" s="369"/>
      <c r="AP542" s="369"/>
      <c r="AQ542" s="369"/>
      <c r="AR542" s="372"/>
      <c r="AS542" s="372"/>
      <c r="AT542" s="372"/>
      <c r="AU542" s="373"/>
      <c r="AV542" s="11"/>
      <c r="AW542" s="11"/>
      <c r="AX542" s="11"/>
      <c r="AY542" s="8"/>
      <c r="AZ542" s="8"/>
      <c r="BA542" s="8"/>
      <c r="BB542" s="8"/>
      <c r="BC542" s="11"/>
      <c r="BD542" s="11"/>
      <c r="BE542" s="11"/>
      <c r="BF542" s="11"/>
      <c r="BG542" s="11"/>
      <c r="BH542" s="11"/>
      <c r="BI542" s="11"/>
      <c r="BJ542" s="11"/>
      <c r="BK542" s="8"/>
      <c r="BL542" s="8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375"/>
      <c r="EQ542" s="376"/>
      <c r="ER542" s="376"/>
      <c r="ES542" s="376"/>
      <c r="ET542" s="376"/>
      <c r="EU542" s="376"/>
      <c r="EV542" s="376"/>
      <c r="EW542" s="376"/>
      <c r="EX542" s="376"/>
      <c r="EY542" s="376"/>
      <c r="EZ542" s="376"/>
      <c r="FA542" s="376"/>
      <c r="FB542" s="376"/>
      <c r="FC542" s="376"/>
      <c r="FD542" s="376"/>
      <c r="FE542" s="376"/>
      <c r="FF542" s="376"/>
      <c r="FG542" s="376"/>
      <c r="FH542" s="376"/>
      <c r="FI542" s="376"/>
      <c r="FJ542" s="376"/>
      <c r="FK542" s="376"/>
      <c r="FL542" s="376"/>
      <c r="FM542" s="376"/>
      <c r="FN542" s="376"/>
      <c r="FO542" s="376"/>
      <c r="FP542" s="376"/>
      <c r="FQ542" s="376"/>
      <c r="FR542" s="376"/>
      <c r="FS542" s="376"/>
      <c r="FT542" s="376"/>
      <c r="FU542" s="376"/>
      <c r="FV542" s="376"/>
      <c r="FW542" s="376"/>
      <c r="FX542" s="376"/>
      <c r="FY542" s="376"/>
      <c r="FZ542" s="376"/>
      <c r="GA542" s="376"/>
      <c r="GB542" s="376"/>
      <c r="GC542" s="376"/>
      <c r="GD542" s="376"/>
      <c r="GE542" s="376"/>
      <c r="GF542" s="376"/>
      <c r="GG542" s="376"/>
      <c r="GH542" s="376"/>
      <c r="GI542" s="376"/>
      <c r="GJ542" s="376"/>
      <c r="GK542" s="376"/>
      <c r="GL542" s="376"/>
      <c r="GM542" s="376"/>
      <c r="GN542" s="376"/>
      <c r="GO542" s="376"/>
      <c r="GP542" s="376"/>
      <c r="GQ542" s="376"/>
      <c r="GR542" s="376"/>
      <c r="GS542" s="376"/>
      <c r="GT542" s="376"/>
      <c r="GU542" s="376"/>
      <c r="GV542" s="376"/>
      <c r="GW542" s="376"/>
      <c r="GX542" s="376"/>
      <c r="GY542" s="376"/>
      <c r="GZ542" s="376"/>
      <c r="HA542" s="376"/>
      <c r="HB542" s="376"/>
      <c r="HC542" s="376"/>
      <c r="HD542" s="376"/>
      <c r="HE542" s="376"/>
      <c r="HF542" s="376"/>
      <c r="HG542" s="376"/>
      <c r="HH542" s="376"/>
      <c r="HI542" s="376"/>
      <c r="HJ542" s="376"/>
      <c r="HK542" s="376"/>
      <c r="HL542" s="376"/>
      <c r="HM542" s="376"/>
      <c r="HN542" s="376"/>
      <c r="HO542" s="376"/>
      <c r="HP542" s="376"/>
      <c r="HQ542" s="376"/>
      <c r="HR542" s="376"/>
      <c r="HS542" s="376"/>
      <c r="HT542" s="376"/>
      <c r="HU542" s="376"/>
      <c r="HV542" s="376"/>
      <c r="HW542" s="376"/>
      <c r="HX542" s="376"/>
      <c r="HY542" s="376"/>
      <c r="HZ542" s="376"/>
      <c r="IA542" s="376"/>
      <c r="IB542" s="376"/>
      <c r="IC542" s="376"/>
      <c r="ID542" s="376"/>
      <c r="IE542" s="376"/>
      <c r="IF542" s="376"/>
      <c r="IG542" s="376"/>
      <c r="IH542" s="376"/>
      <c r="II542" s="376"/>
      <c r="IJ542" s="376"/>
    </row>
    <row r="543" spans="1:244" s="377" customFormat="1" ht="15" customHeight="1" x14ac:dyDescent="0.4">
      <c r="A543" s="410"/>
      <c r="B543" s="371"/>
      <c r="C543" s="354"/>
      <c r="D543" s="355"/>
      <c r="E543" s="374"/>
      <c r="F543" s="374"/>
      <c r="G543" s="374"/>
      <c r="H543" s="374"/>
      <c r="I543" s="374"/>
      <c r="J543" s="374"/>
      <c r="K543" s="374"/>
      <c r="L543" s="374"/>
      <c r="M543" s="374"/>
      <c r="N543" s="374"/>
      <c r="O543" s="374"/>
      <c r="P543" s="374"/>
      <c r="Q543" s="374"/>
      <c r="R543" s="374"/>
      <c r="S543" s="374"/>
      <c r="T543" s="374"/>
      <c r="U543" s="374"/>
      <c r="V543" s="374"/>
      <c r="W543" s="374"/>
      <c r="X543" s="369"/>
      <c r="Y543" s="369"/>
      <c r="Z543" s="369"/>
      <c r="AA543" s="369"/>
      <c r="AB543" s="369"/>
      <c r="AC543" s="369"/>
      <c r="AD543" s="369"/>
      <c r="AE543" s="369"/>
      <c r="AF543" s="369"/>
      <c r="AG543" s="369"/>
      <c r="AH543" s="369"/>
      <c r="AI543" s="369"/>
      <c r="AJ543" s="369"/>
      <c r="AK543" s="369"/>
      <c r="AL543" s="369"/>
      <c r="AM543" s="369"/>
      <c r="AN543" s="369"/>
      <c r="AO543" s="369"/>
      <c r="AP543" s="369"/>
      <c r="AQ543" s="369"/>
      <c r="AR543" s="372"/>
      <c r="AS543" s="372"/>
      <c r="AT543" s="372"/>
      <c r="AU543" s="373"/>
      <c r="AV543" s="11"/>
      <c r="AW543" s="11"/>
      <c r="AX543" s="11"/>
      <c r="AY543" s="8"/>
      <c r="AZ543" s="8"/>
      <c r="BA543" s="8"/>
      <c r="BB543" s="8"/>
      <c r="BC543" s="11"/>
      <c r="BD543" s="11"/>
      <c r="BE543" s="11"/>
      <c r="BF543" s="11"/>
      <c r="BG543" s="11"/>
      <c r="BH543" s="11"/>
      <c r="BI543" s="11"/>
      <c r="BJ543" s="11"/>
      <c r="BK543" s="8"/>
      <c r="BL543" s="8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375"/>
      <c r="EQ543" s="376"/>
      <c r="ER543" s="376"/>
      <c r="ES543" s="376"/>
      <c r="ET543" s="376"/>
      <c r="EU543" s="376"/>
      <c r="EV543" s="376"/>
      <c r="EW543" s="376"/>
      <c r="EX543" s="376"/>
      <c r="EY543" s="376"/>
      <c r="EZ543" s="376"/>
      <c r="FA543" s="376"/>
      <c r="FB543" s="376"/>
      <c r="FC543" s="376"/>
      <c r="FD543" s="376"/>
      <c r="FE543" s="376"/>
      <c r="FF543" s="376"/>
      <c r="FG543" s="376"/>
      <c r="FH543" s="376"/>
      <c r="FI543" s="376"/>
      <c r="FJ543" s="376"/>
      <c r="FK543" s="376"/>
      <c r="FL543" s="376"/>
      <c r="FM543" s="376"/>
      <c r="FN543" s="376"/>
      <c r="FO543" s="376"/>
      <c r="FP543" s="376"/>
      <c r="FQ543" s="376"/>
      <c r="FR543" s="376"/>
      <c r="FS543" s="376"/>
      <c r="FT543" s="376"/>
      <c r="FU543" s="376"/>
      <c r="FV543" s="376"/>
      <c r="FW543" s="376"/>
      <c r="FX543" s="376"/>
      <c r="FY543" s="376"/>
      <c r="FZ543" s="376"/>
      <c r="GA543" s="376"/>
      <c r="GB543" s="376"/>
      <c r="GC543" s="376"/>
      <c r="GD543" s="376"/>
      <c r="GE543" s="376"/>
      <c r="GF543" s="376"/>
      <c r="GG543" s="376"/>
      <c r="GH543" s="376"/>
      <c r="GI543" s="376"/>
      <c r="GJ543" s="376"/>
      <c r="GK543" s="376"/>
      <c r="GL543" s="376"/>
      <c r="GM543" s="376"/>
      <c r="GN543" s="376"/>
      <c r="GO543" s="376"/>
      <c r="GP543" s="376"/>
      <c r="GQ543" s="376"/>
      <c r="GR543" s="376"/>
      <c r="GS543" s="376"/>
      <c r="GT543" s="376"/>
      <c r="GU543" s="376"/>
      <c r="GV543" s="376"/>
      <c r="GW543" s="376"/>
      <c r="GX543" s="376"/>
      <c r="GY543" s="376"/>
      <c r="GZ543" s="376"/>
      <c r="HA543" s="376"/>
      <c r="HB543" s="376"/>
      <c r="HC543" s="376"/>
      <c r="HD543" s="376"/>
      <c r="HE543" s="376"/>
      <c r="HF543" s="376"/>
      <c r="HG543" s="376"/>
      <c r="HH543" s="376"/>
      <c r="HI543" s="376"/>
      <c r="HJ543" s="376"/>
      <c r="HK543" s="376"/>
      <c r="HL543" s="376"/>
      <c r="HM543" s="376"/>
      <c r="HN543" s="376"/>
      <c r="HO543" s="376"/>
      <c r="HP543" s="376"/>
      <c r="HQ543" s="376"/>
      <c r="HR543" s="376"/>
      <c r="HS543" s="376"/>
      <c r="HT543" s="376"/>
      <c r="HU543" s="376"/>
      <c r="HV543" s="376"/>
      <c r="HW543" s="376"/>
      <c r="HX543" s="376"/>
      <c r="HY543" s="376"/>
      <c r="HZ543" s="376"/>
      <c r="IA543" s="376"/>
      <c r="IB543" s="376"/>
      <c r="IC543" s="376"/>
      <c r="ID543" s="376"/>
      <c r="IE543" s="376"/>
      <c r="IF543" s="376"/>
      <c r="IG543" s="376"/>
      <c r="IH543" s="376"/>
      <c r="II543" s="376"/>
      <c r="IJ543" s="376"/>
    </row>
    <row r="544" spans="1:244" s="377" customFormat="1" ht="15" customHeight="1" x14ac:dyDescent="0.4">
      <c r="A544" s="410"/>
      <c r="B544" s="371"/>
      <c r="C544" s="354"/>
      <c r="D544" s="355"/>
      <c r="E544" s="374"/>
      <c r="F544" s="374"/>
      <c r="G544" s="374"/>
      <c r="H544" s="374"/>
      <c r="I544" s="374"/>
      <c r="J544" s="374"/>
      <c r="K544" s="374"/>
      <c r="L544" s="374"/>
      <c r="M544" s="374"/>
      <c r="N544" s="374"/>
      <c r="O544" s="374"/>
      <c r="P544" s="374"/>
      <c r="Q544" s="374"/>
      <c r="R544" s="374"/>
      <c r="S544" s="374"/>
      <c r="T544" s="374"/>
      <c r="U544" s="374"/>
      <c r="V544" s="374"/>
      <c r="W544" s="374"/>
      <c r="X544" s="369"/>
      <c r="Y544" s="369"/>
      <c r="Z544" s="369"/>
      <c r="AA544" s="369"/>
      <c r="AB544" s="369"/>
      <c r="AC544" s="369"/>
      <c r="AD544" s="369"/>
      <c r="AE544" s="369"/>
      <c r="AF544" s="369"/>
      <c r="AG544" s="369"/>
      <c r="AH544" s="369"/>
      <c r="AI544" s="369"/>
      <c r="AJ544" s="369"/>
      <c r="AK544" s="369"/>
      <c r="AL544" s="369"/>
      <c r="AM544" s="369"/>
      <c r="AN544" s="369"/>
      <c r="AO544" s="369"/>
      <c r="AP544" s="369"/>
      <c r="AQ544" s="369"/>
      <c r="AR544" s="372"/>
      <c r="AS544" s="372"/>
      <c r="AT544" s="372"/>
      <c r="AU544" s="373"/>
      <c r="AV544" s="11"/>
      <c r="AW544" s="11"/>
      <c r="AX544" s="11"/>
      <c r="AY544" s="8"/>
      <c r="AZ544" s="8"/>
      <c r="BA544" s="8"/>
      <c r="BB544" s="8"/>
      <c r="BC544" s="11"/>
      <c r="BD544" s="11"/>
      <c r="BE544" s="11"/>
      <c r="BF544" s="11"/>
      <c r="BG544" s="11"/>
      <c r="BH544" s="11"/>
      <c r="BI544" s="11"/>
      <c r="BJ544" s="11"/>
      <c r="BK544" s="8"/>
      <c r="BL544" s="8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375"/>
      <c r="EQ544" s="376"/>
      <c r="ER544" s="376"/>
      <c r="ES544" s="376"/>
      <c r="ET544" s="376"/>
      <c r="EU544" s="376"/>
      <c r="EV544" s="376"/>
      <c r="EW544" s="376"/>
      <c r="EX544" s="376"/>
      <c r="EY544" s="376"/>
      <c r="EZ544" s="376"/>
      <c r="FA544" s="376"/>
      <c r="FB544" s="376"/>
      <c r="FC544" s="376"/>
      <c r="FD544" s="376"/>
      <c r="FE544" s="376"/>
      <c r="FF544" s="376"/>
      <c r="FG544" s="376"/>
      <c r="FH544" s="376"/>
      <c r="FI544" s="376"/>
      <c r="FJ544" s="376"/>
      <c r="FK544" s="376"/>
      <c r="FL544" s="376"/>
      <c r="FM544" s="376"/>
      <c r="FN544" s="376"/>
      <c r="FO544" s="376"/>
      <c r="FP544" s="376"/>
      <c r="FQ544" s="376"/>
      <c r="FR544" s="376"/>
      <c r="FS544" s="376"/>
      <c r="FT544" s="376"/>
      <c r="FU544" s="376"/>
      <c r="FV544" s="376"/>
      <c r="FW544" s="376"/>
      <c r="FX544" s="376"/>
      <c r="FY544" s="376"/>
      <c r="FZ544" s="376"/>
      <c r="GA544" s="376"/>
      <c r="GB544" s="376"/>
      <c r="GC544" s="376"/>
      <c r="GD544" s="376"/>
      <c r="GE544" s="376"/>
      <c r="GF544" s="376"/>
      <c r="GG544" s="376"/>
      <c r="GH544" s="376"/>
      <c r="GI544" s="376"/>
      <c r="GJ544" s="376"/>
      <c r="GK544" s="376"/>
      <c r="GL544" s="376"/>
      <c r="GM544" s="376"/>
      <c r="GN544" s="376"/>
      <c r="GO544" s="376"/>
      <c r="GP544" s="376"/>
      <c r="GQ544" s="376"/>
      <c r="GR544" s="376"/>
      <c r="GS544" s="376"/>
      <c r="GT544" s="376"/>
      <c r="GU544" s="376"/>
      <c r="GV544" s="376"/>
      <c r="GW544" s="376"/>
      <c r="GX544" s="376"/>
      <c r="GY544" s="376"/>
      <c r="GZ544" s="376"/>
      <c r="HA544" s="376"/>
      <c r="HB544" s="376"/>
      <c r="HC544" s="376"/>
      <c r="HD544" s="376"/>
      <c r="HE544" s="376"/>
      <c r="HF544" s="376"/>
      <c r="HG544" s="376"/>
      <c r="HH544" s="376"/>
      <c r="HI544" s="376"/>
      <c r="HJ544" s="376"/>
      <c r="HK544" s="376"/>
      <c r="HL544" s="376"/>
      <c r="HM544" s="376"/>
      <c r="HN544" s="376"/>
      <c r="HO544" s="376"/>
      <c r="HP544" s="376"/>
      <c r="HQ544" s="376"/>
      <c r="HR544" s="376"/>
      <c r="HS544" s="376"/>
      <c r="HT544" s="376"/>
      <c r="HU544" s="376"/>
      <c r="HV544" s="376"/>
      <c r="HW544" s="376"/>
      <c r="HX544" s="376"/>
      <c r="HY544" s="376"/>
      <c r="HZ544" s="376"/>
      <c r="IA544" s="376"/>
      <c r="IB544" s="376"/>
      <c r="IC544" s="376"/>
      <c r="ID544" s="376"/>
      <c r="IE544" s="376"/>
      <c r="IF544" s="376"/>
      <c r="IG544" s="376"/>
      <c r="IH544" s="376"/>
      <c r="II544" s="376"/>
      <c r="IJ544" s="376"/>
    </row>
    <row r="545" spans="1:244" s="377" customFormat="1" ht="15" customHeight="1" x14ac:dyDescent="0.4">
      <c r="A545" s="410"/>
      <c r="B545" s="371"/>
      <c r="C545" s="354"/>
      <c r="D545" s="355"/>
      <c r="E545" s="374"/>
      <c r="F545" s="374"/>
      <c r="G545" s="374"/>
      <c r="H545" s="374"/>
      <c r="I545" s="374"/>
      <c r="J545" s="374"/>
      <c r="K545" s="374"/>
      <c r="L545" s="374"/>
      <c r="M545" s="374"/>
      <c r="N545" s="374"/>
      <c r="O545" s="374"/>
      <c r="P545" s="374"/>
      <c r="Q545" s="374"/>
      <c r="R545" s="374"/>
      <c r="S545" s="374"/>
      <c r="T545" s="374"/>
      <c r="U545" s="374"/>
      <c r="V545" s="374"/>
      <c r="W545" s="374"/>
      <c r="X545" s="369"/>
      <c r="Y545" s="369"/>
      <c r="Z545" s="369"/>
      <c r="AA545" s="369"/>
      <c r="AB545" s="369"/>
      <c r="AC545" s="369"/>
      <c r="AD545" s="369"/>
      <c r="AE545" s="369"/>
      <c r="AF545" s="369"/>
      <c r="AG545" s="369"/>
      <c r="AH545" s="369"/>
      <c r="AI545" s="369"/>
      <c r="AJ545" s="369"/>
      <c r="AK545" s="369"/>
      <c r="AL545" s="369"/>
      <c r="AM545" s="369"/>
      <c r="AN545" s="369"/>
      <c r="AO545" s="369"/>
      <c r="AP545" s="369"/>
      <c r="AQ545" s="369"/>
      <c r="AR545" s="372"/>
      <c r="AS545" s="372"/>
      <c r="AT545" s="372"/>
      <c r="AU545" s="373"/>
      <c r="AV545" s="11"/>
      <c r="AW545" s="11"/>
      <c r="AX545" s="11"/>
      <c r="AY545" s="8"/>
      <c r="AZ545" s="8"/>
      <c r="BA545" s="8"/>
      <c r="BB545" s="8"/>
      <c r="BC545" s="11"/>
      <c r="BD545" s="11"/>
      <c r="BE545" s="11"/>
      <c r="BF545" s="11"/>
      <c r="BG545" s="11"/>
      <c r="BH545" s="11"/>
      <c r="BI545" s="11"/>
      <c r="BJ545" s="11"/>
      <c r="BK545" s="8"/>
      <c r="BL545" s="8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375"/>
      <c r="EQ545" s="376"/>
      <c r="ER545" s="376"/>
      <c r="ES545" s="376"/>
      <c r="ET545" s="376"/>
      <c r="EU545" s="376"/>
      <c r="EV545" s="376"/>
      <c r="EW545" s="376"/>
      <c r="EX545" s="376"/>
      <c r="EY545" s="376"/>
      <c r="EZ545" s="376"/>
      <c r="FA545" s="376"/>
      <c r="FB545" s="376"/>
      <c r="FC545" s="376"/>
      <c r="FD545" s="376"/>
      <c r="FE545" s="376"/>
      <c r="FF545" s="376"/>
      <c r="FG545" s="376"/>
      <c r="FH545" s="376"/>
      <c r="FI545" s="376"/>
      <c r="FJ545" s="376"/>
      <c r="FK545" s="376"/>
      <c r="FL545" s="376"/>
      <c r="FM545" s="376"/>
      <c r="FN545" s="376"/>
      <c r="FO545" s="376"/>
      <c r="FP545" s="376"/>
      <c r="FQ545" s="376"/>
      <c r="FR545" s="376"/>
      <c r="FS545" s="376"/>
      <c r="FT545" s="376"/>
      <c r="FU545" s="376"/>
      <c r="FV545" s="376"/>
      <c r="FW545" s="376"/>
      <c r="FX545" s="376"/>
      <c r="FY545" s="376"/>
      <c r="FZ545" s="376"/>
      <c r="GA545" s="376"/>
      <c r="GB545" s="376"/>
      <c r="GC545" s="376"/>
      <c r="GD545" s="376"/>
      <c r="GE545" s="376"/>
      <c r="GF545" s="376"/>
      <c r="GG545" s="376"/>
      <c r="GH545" s="376"/>
      <c r="GI545" s="376"/>
      <c r="GJ545" s="376"/>
      <c r="GK545" s="376"/>
      <c r="GL545" s="376"/>
      <c r="GM545" s="376"/>
      <c r="GN545" s="376"/>
      <c r="GO545" s="376"/>
      <c r="GP545" s="376"/>
      <c r="GQ545" s="376"/>
      <c r="GR545" s="376"/>
      <c r="GS545" s="376"/>
      <c r="GT545" s="376"/>
      <c r="GU545" s="376"/>
      <c r="GV545" s="376"/>
      <c r="GW545" s="376"/>
      <c r="GX545" s="376"/>
      <c r="GY545" s="376"/>
      <c r="GZ545" s="376"/>
      <c r="HA545" s="376"/>
      <c r="HB545" s="376"/>
      <c r="HC545" s="376"/>
      <c r="HD545" s="376"/>
      <c r="HE545" s="376"/>
      <c r="HF545" s="376"/>
      <c r="HG545" s="376"/>
      <c r="HH545" s="376"/>
      <c r="HI545" s="376"/>
      <c r="HJ545" s="376"/>
      <c r="HK545" s="376"/>
      <c r="HL545" s="376"/>
      <c r="HM545" s="376"/>
      <c r="HN545" s="376"/>
      <c r="HO545" s="376"/>
      <c r="HP545" s="376"/>
      <c r="HQ545" s="376"/>
      <c r="HR545" s="376"/>
      <c r="HS545" s="376"/>
      <c r="HT545" s="376"/>
      <c r="HU545" s="376"/>
      <c r="HV545" s="376"/>
      <c r="HW545" s="376"/>
      <c r="HX545" s="376"/>
      <c r="HY545" s="376"/>
      <c r="HZ545" s="376"/>
      <c r="IA545" s="376"/>
      <c r="IB545" s="376"/>
      <c r="IC545" s="376"/>
      <c r="ID545" s="376"/>
      <c r="IE545" s="376"/>
      <c r="IF545" s="376"/>
      <c r="IG545" s="376"/>
      <c r="IH545" s="376"/>
      <c r="II545" s="376"/>
      <c r="IJ545" s="376"/>
    </row>
    <row r="546" spans="1:244" s="377" customFormat="1" ht="15" customHeight="1" x14ac:dyDescent="0.4">
      <c r="A546" s="410"/>
      <c r="B546" s="371"/>
      <c r="C546" s="354"/>
      <c r="D546" s="355"/>
      <c r="E546" s="374"/>
      <c r="F546" s="374"/>
      <c r="G546" s="374"/>
      <c r="H546" s="374"/>
      <c r="I546" s="374"/>
      <c r="J546" s="374"/>
      <c r="K546" s="374"/>
      <c r="L546" s="374"/>
      <c r="M546" s="374"/>
      <c r="N546" s="374"/>
      <c r="O546" s="374"/>
      <c r="P546" s="374"/>
      <c r="Q546" s="374"/>
      <c r="R546" s="374"/>
      <c r="S546" s="374"/>
      <c r="T546" s="374"/>
      <c r="U546" s="374"/>
      <c r="V546" s="374"/>
      <c r="W546" s="374"/>
      <c r="X546" s="369"/>
      <c r="Y546" s="369"/>
      <c r="Z546" s="369"/>
      <c r="AA546" s="369"/>
      <c r="AB546" s="369"/>
      <c r="AC546" s="369"/>
      <c r="AD546" s="369"/>
      <c r="AE546" s="369"/>
      <c r="AF546" s="369"/>
      <c r="AG546" s="369"/>
      <c r="AH546" s="369"/>
      <c r="AI546" s="369"/>
      <c r="AJ546" s="369"/>
      <c r="AK546" s="369"/>
      <c r="AL546" s="369"/>
      <c r="AM546" s="369"/>
      <c r="AN546" s="369"/>
      <c r="AO546" s="369"/>
      <c r="AP546" s="369"/>
      <c r="AQ546" s="369"/>
      <c r="AR546" s="372"/>
      <c r="AS546" s="372"/>
      <c r="AT546" s="372"/>
      <c r="AU546" s="373"/>
      <c r="AV546" s="11"/>
      <c r="AW546" s="11"/>
      <c r="AX546" s="11"/>
      <c r="AY546" s="8"/>
      <c r="AZ546" s="8"/>
      <c r="BA546" s="8"/>
      <c r="BB546" s="8"/>
      <c r="BC546" s="11"/>
      <c r="BD546" s="11"/>
      <c r="BE546" s="11"/>
      <c r="BF546" s="11"/>
      <c r="BG546" s="11"/>
      <c r="BH546" s="11"/>
      <c r="BI546" s="11"/>
      <c r="BJ546" s="11"/>
      <c r="BK546" s="8"/>
      <c r="BL546" s="8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375"/>
      <c r="EQ546" s="376"/>
      <c r="ER546" s="376"/>
      <c r="ES546" s="376"/>
      <c r="ET546" s="376"/>
      <c r="EU546" s="376"/>
      <c r="EV546" s="376"/>
      <c r="EW546" s="376"/>
      <c r="EX546" s="376"/>
      <c r="EY546" s="376"/>
      <c r="EZ546" s="376"/>
      <c r="FA546" s="376"/>
      <c r="FB546" s="376"/>
      <c r="FC546" s="376"/>
      <c r="FD546" s="376"/>
      <c r="FE546" s="376"/>
      <c r="FF546" s="376"/>
      <c r="FG546" s="376"/>
      <c r="FH546" s="376"/>
      <c r="FI546" s="376"/>
      <c r="FJ546" s="376"/>
      <c r="FK546" s="376"/>
      <c r="FL546" s="376"/>
      <c r="FM546" s="376"/>
      <c r="FN546" s="376"/>
      <c r="FO546" s="376"/>
      <c r="FP546" s="376"/>
      <c r="FQ546" s="376"/>
      <c r="FR546" s="376"/>
      <c r="FS546" s="376"/>
      <c r="FT546" s="376"/>
      <c r="FU546" s="376"/>
      <c r="FV546" s="376"/>
      <c r="FW546" s="376"/>
      <c r="FX546" s="376"/>
      <c r="FY546" s="376"/>
      <c r="FZ546" s="376"/>
      <c r="GA546" s="376"/>
      <c r="GB546" s="376"/>
      <c r="GC546" s="376"/>
      <c r="GD546" s="376"/>
      <c r="GE546" s="376"/>
      <c r="GF546" s="376"/>
      <c r="GG546" s="376"/>
      <c r="GH546" s="376"/>
      <c r="GI546" s="376"/>
      <c r="GJ546" s="376"/>
      <c r="GK546" s="376"/>
      <c r="GL546" s="376"/>
      <c r="GM546" s="376"/>
      <c r="GN546" s="376"/>
      <c r="GO546" s="376"/>
      <c r="GP546" s="376"/>
      <c r="GQ546" s="376"/>
      <c r="GR546" s="376"/>
      <c r="GS546" s="376"/>
      <c r="GT546" s="376"/>
      <c r="GU546" s="376"/>
      <c r="GV546" s="376"/>
      <c r="GW546" s="376"/>
      <c r="GX546" s="376"/>
      <c r="GY546" s="376"/>
      <c r="GZ546" s="376"/>
      <c r="HA546" s="376"/>
      <c r="HB546" s="376"/>
      <c r="HC546" s="376"/>
      <c r="HD546" s="376"/>
      <c r="HE546" s="376"/>
      <c r="HF546" s="376"/>
      <c r="HG546" s="376"/>
      <c r="HH546" s="376"/>
      <c r="HI546" s="376"/>
      <c r="HJ546" s="376"/>
      <c r="HK546" s="376"/>
      <c r="HL546" s="376"/>
      <c r="HM546" s="376"/>
      <c r="HN546" s="376"/>
      <c r="HO546" s="376"/>
      <c r="HP546" s="376"/>
      <c r="HQ546" s="376"/>
      <c r="HR546" s="376"/>
      <c r="HS546" s="376"/>
      <c r="HT546" s="376"/>
      <c r="HU546" s="376"/>
      <c r="HV546" s="376"/>
      <c r="HW546" s="376"/>
      <c r="HX546" s="376"/>
      <c r="HY546" s="376"/>
      <c r="HZ546" s="376"/>
      <c r="IA546" s="376"/>
      <c r="IB546" s="376"/>
      <c r="IC546" s="376"/>
      <c r="ID546" s="376"/>
      <c r="IE546" s="376"/>
      <c r="IF546" s="376"/>
      <c r="IG546" s="376"/>
      <c r="IH546" s="376"/>
      <c r="II546" s="376"/>
      <c r="IJ546" s="376"/>
    </row>
    <row r="547" spans="1:244" s="377" customFormat="1" ht="15" customHeight="1" x14ac:dyDescent="0.4">
      <c r="A547" s="410"/>
      <c r="B547" s="371"/>
      <c r="C547" s="354"/>
      <c r="D547" s="355"/>
      <c r="E547" s="374"/>
      <c r="F547" s="374"/>
      <c r="G547" s="374"/>
      <c r="H547" s="374"/>
      <c r="I547" s="374"/>
      <c r="J547" s="374"/>
      <c r="K547" s="374"/>
      <c r="L547" s="374"/>
      <c r="M547" s="374"/>
      <c r="N547" s="374"/>
      <c r="O547" s="374"/>
      <c r="P547" s="374"/>
      <c r="Q547" s="374"/>
      <c r="R547" s="374"/>
      <c r="S547" s="374"/>
      <c r="T547" s="374"/>
      <c r="U547" s="374"/>
      <c r="V547" s="374"/>
      <c r="W547" s="374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69"/>
      <c r="AI547" s="369"/>
      <c r="AJ547" s="369"/>
      <c r="AK547" s="369"/>
      <c r="AL547" s="369"/>
      <c r="AM547" s="369"/>
      <c r="AN547" s="369"/>
      <c r="AO547" s="369"/>
      <c r="AP547" s="369"/>
      <c r="AQ547" s="369"/>
      <c r="AR547" s="372"/>
      <c r="AS547" s="372"/>
      <c r="AT547" s="372"/>
      <c r="AU547" s="373"/>
      <c r="AV547" s="11"/>
      <c r="AW547" s="11"/>
      <c r="AX547" s="11"/>
      <c r="AY547" s="8"/>
      <c r="AZ547" s="8"/>
      <c r="BA547" s="8"/>
      <c r="BB547" s="8"/>
      <c r="BC547" s="11"/>
      <c r="BD547" s="11"/>
      <c r="BE547" s="11"/>
      <c r="BF547" s="11"/>
      <c r="BG547" s="11"/>
      <c r="BH547" s="11"/>
      <c r="BI547" s="11"/>
      <c r="BJ547" s="11"/>
      <c r="BK547" s="8"/>
      <c r="BL547" s="8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375"/>
      <c r="EQ547" s="376"/>
      <c r="ER547" s="376"/>
      <c r="ES547" s="376"/>
      <c r="ET547" s="376"/>
      <c r="EU547" s="376"/>
      <c r="EV547" s="376"/>
      <c r="EW547" s="376"/>
      <c r="EX547" s="376"/>
      <c r="EY547" s="376"/>
      <c r="EZ547" s="376"/>
      <c r="FA547" s="376"/>
      <c r="FB547" s="376"/>
      <c r="FC547" s="376"/>
      <c r="FD547" s="376"/>
      <c r="FE547" s="376"/>
      <c r="FF547" s="376"/>
      <c r="FG547" s="376"/>
      <c r="FH547" s="376"/>
      <c r="FI547" s="376"/>
      <c r="FJ547" s="376"/>
      <c r="FK547" s="376"/>
      <c r="FL547" s="376"/>
      <c r="FM547" s="376"/>
      <c r="FN547" s="376"/>
      <c r="FO547" s="376"/>
      <c r="FP547" s="376"/>
      <c r="FQ547" s="376"/>
      <c r="FR547" s="376"/>
      <c r="FS547" s="376"/>
      <c r="FT547" s="376"/>
      <c r="FU547" s="376"/>
      <c r="FV547" s="376"/>
      <c r="FW547" s="376"/>
      <c r="FX547" s="376"/>
      <c r="FY547" s="376"/>
      <c r="FZ547" s="376"/>
      <c r="GA547" s="376"/>
      <c r="GB547" s="376"/>
      <c r="GC547" s="376"/>
      <c r="GD547" s="376"/>
      <c r="GE547" s="376"/>
      <c r="GF547" s="376"/>
      <c r="GG547" s="376"/>
      <c r="GH547" s="376"/>
      <c r="GI547" s="376"/>
      <c r="GJ547" s="376"/>
      <c r="GK547" s="376"/>
      <c r="GL547" s="376"/>
      <c r="GM547" s="376"/>
      <c r="GN547" s="376"/>
      <c r="GO547" s="376"/>
      <c r="GP547" s="376"/>
      <c r="GQ547" s="376"/>
      <c r="GR547" s="376"/>
      <c r="GS547" s="376"/>
      <c r="GT547" s="376"/>
      <c r="GU547" s="376"/>
      <c r="GV547" s="376"/>
      <c r="GW547" s="376"/>
      <c r="GX547" s="376"/>
      <c r="GY547" s="376"/>
      <c r="GZ547" s="376"/>
      <c r="HA547" s="376"/>
      <c r="HB547" s="376"/>
      <c r="HC547" s="376"/>
      <c r="HD547" s="376"/>
      <c r="HE547" s="376"/>
      <c r="HF547" s="376"/>
      <c r="HG547" s="376"/>
      <c r="HH547" s="376"/>
      <c r="HI547" s="376"/>
      <c r="HJ547" s="376"/>
      <c r="HK547" s="376"/>
      <c r="HL547" s="376"/>
      <c r="HM547" s="376"/>
      <c r="HN547" s="376"/>
      <c r="HO547" s="376"/>
      <c r="HP547" s="376"/>
      <c r="HQ547" s="376"/>
      <c r="HR547" s="376"/>
      <c r="HS547" s="376"/>
      <c r="HT547" s="376"/>
      <c r="HU547" s="376"/>
      <c r="HV547" s="376"/>
      <c r="HW547" s="376"/>
      <c r="HX547" s="376"/>
      <c r="HY547" s="376"/>
      <c r="HZ547" s="376"/>
      <c r="IA547" s="376"/>
      <c r="IB547" s="376"/>
      <c r="IC547" s="376"/>
      <c r="ID547" s="376"/>
      <c r="IE547" s="376"/>
      <c r="IF547" s="376"/>
      <c r="IG547" s="376"/>
      <c r="IH547" s="376"/>
      <c r="II547" s="376"/>
      <c r="IJ547" s="376"/>
    </row>
    <row r="548" spans="1:244" s="377" customFormat="1" ht="15" customHeight="1" x14ac:dyDescent="0.4">
      <c r="A548" s="410"/>
      <c r="B548" s="371"/>
      <c r="C548" s="354"/>
      <c r="D548" s="355"/>
      <c r="E548" s="374"/>
      <c r="F548" s="374"/>
      <c r="G548" s="374"/>
      <c r="H548" s="374"/>
      <c r="I548" s="374"/>
      <c r="J548" s="374"/>
      <c r="K548" s="374"/>
      <c r="L548" s="374"/>
      <c r="M548" s="374"/>
      <c r="N548" s="374"/>
      <c r="O548" s="374"/>
      <c r="P548" s="374"/>
      <c r="Q548" s="374"/>
      <c r="R548" s="374"/>
      <c r="S548" s="374"/>
      <c r="T548" s="374"/>
      <c r="U548" s="374"/>
      <c r="V548" s="374"/>
      <c r="W548" s="374"/>
      <c r="X548" s="369"/>
      <c r="Y548" s="369"/>
      <c r="Z548" s="369"/>
      <c r="AA548" s="369"/>
      <c r="AB548" s="369"/>
      <c r="AC548" s="369"/>
      <c r="AD548" s="369"/>
      <c r="AE548" s="369"/>
      <c r="AF548" s="369"/>
      <c r="AG548" s="369"/>
      <c r="AH548" s="369"/>
      <c r="AI548" s="369"/>
      <c r="AJ548" s="369"/>
      <c r="AK548" s="369"/>
      <c r="AL548" s="369"/>
      <c r="AM548" s="369"/>
      <c r="AN548" s="369"/>
      <c r="AO548" s="369"/>
      <c r="AP548" s="369"/>
      <c r="AQ548" s="369"/>
      <c r="AR548" s="372"/>
      <c r="AS548" s="372"/>
      <c r="AT548" s="372"/>
      <c r="AU548" s="373"/>
      <c r="AV548" s="11"/>
      <c r="AW548" s="11"/>
      <c r="AX548" s="11"/>
      <c r="AY548" s="8"/>
      <c r="AZ548" s="8"/>
      <c r="BA548" s="8"/>
      <c r="BB548" s="8"/>
      <c r="BC548" s="11"/>
      <c r="BD548" s="11"/>
      <c r="BE548" s="11"/>
      <c r="BF548" s="11"/>
      <c r="BG548" s="11"/>
      <c r="BH548" s="11"/>
      <c r="BI548" s="11"/>
      <c r="BJ548" s="11"/>
      <c r="BK548" s="8"/>
      <c r="BL548" s="8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375"/>
      <c r="EQ548" s="376"/>
      <c r="ER548" s="376"/>
      <c r="ES548" s="376"/>
      <c r="ET548" s="376"/>
      <c r="EU548" s="376"/>
      <c r="EV548" s="376"/>
      <c r="EW548" s="376"/>
      <c r="EX548" s="376"/>
      <c r="EY548" s="376"/>
      <c r="EZ548" s="376"/>
      <c r="FA548" s="376"/>
      <c r="FB548" s="376"/>
      <c r="FC548" s="376"/>
      <c r="FD548" s="376"/>
      <c r="FE548" s="376"/>
      <c r="FF548" s="376"/>
      <c r="FG548" s="376"/>
      <c r="FH548" s="376"/>
      <c r="FI548" s="376"/>
      <c r="FJ548" s="376"/>
      <c r="FK548" s="376"/>
      <c r="FL548" s="376"/>
      <c r="FM548" s="376"/>
      <c r="FN548" s="376"/>
      <c r="FO548" s="376"/>
      <c r="FP548" s="376"/>
      <c r="FQ548" s="376"/>
      <c r="FR548" s="376"/>
      <c r="FS548" s="376"/>
      <c r="FT548" s="376"/>
      <c r="FU548" s="376"/>
      <c r="FV548" s="376"/>
      <c r="FW548" s="376"/>
      <c r="FX548" s="376"/>
      <c r="FY548" s="376"/>
      <c r="FZ548" s="376"/>
      <c r="GA548" s="376"/>
      <c r="GB548" s="376"/>
      <c r="GC548" s="376"/>
      <c r="GD548" s="376"/>
      <c r="GE548" s="376"/>
      <c r="GF548" s="376"/>
      <c r="GG548" s="376"/>
      <c r="GH548" s="376"/>
      <c r="GI548" s="376"/>
      <c r="GJ548" s="376"/>
      <c r="GK548" s="376"/>
      <c r="GL548" s="376"/>
      <c r="GM548" s="376"/>
      <c r="GN548" s="376"/>
      <c r="GO548" s="376"/>
      <c r="GP548" s="376"/>
      <c r="GQ548" s="376"/>
      <c r="GR548" s="376"/>
      <c r="GS548" s="376"/>
      <c r="GT548" s="376"/>
      <c r="GU548" s="376"/>
      <c r="GV548" s="376"/>
      <c r="GW548" s="376"/>
      <c r="GX548" s="376"/>
      <c r="GY548" s="376"/>
      <c r="GZ548" s="376"/>
      <c r="HA548" s="376"/>
      <c r="HB548" s="376"/>
      <c r="HC548" s="376"/>
      <c r="HD548" s="376"/>
      <c r="HE548" s="376"/>
      <c r="HF548" s="376"/>
      <c r="HG548" s="376"/>
      <c r="HH548" s="376"/>
      <c r="HI548" s="376"/>
      <c r="HJ548" s="376"/>
      <c r="HK548" s="376"/>
      <c r="HL548" s="376"/>
      <c r="HM548" s="376"/>
      <c r="HN548" s="376"/>
      <c r="HO548" s="376"/>
      <c r="HP548" s="376"/>
      <c r="HQ548" s="376"/>
      <c r="HR548" s="376"/>
      <c r="HS548" s="376"/>
      <c r="HT548" s="376"/>
      <c r="HU548" s="376"/>
      <c r="HV548" s="376"/>
      <c r="HW548" s="376"/>
      <c r="HX548" s="376"/>
      <c r="HY548" s="376"/>
      <c r="HZ548" s="376"/>
      <c r="IA548" s="376"/>
      <c r="IB548" s="376"/>
      <c r="IC548" s="376"/>
      <c r="ID548" s="376"/>
      <c r="IE548" s="376"/>
      <c r="IF548" s="376"/>
      <c r="IG548" s="376"/>
      <c r="IH548" s="376"/>
      <c r="II548" s="376"/>
      <c r="IJ548" s="376"/>
    </row>
    <row r="549" spans="1:244" s="377" customFormat="1" ht="15" customHeight="1" x14ac:dyDescent="0.4">
      <c r="A549" s="410"/>
      <c r="B549" s="371"/>
      <c r="C549" s="354"/>
      <c r="D549" s="355"/>
      <c r="E549" s="374"/>
      <c r="F549" s="374"/>
      <c r="G549" s="374"/>
      <c r="H549" s="374"/>
      <c r="I549" s="374"/>
      <c r="J549" s="374"/>
      <c r="K549" s="374"/>
      <c r="L549" s="374"/>
      <c r="M549" s="374"/>
      <c r="N549" s="374"/>
      <c r="O549" s="374"/>
      <c r="P549" s="374"/>
      <c r="Q549" s="374"/>
      <c r="R549" s="374"/>
      <c r="S549" s="374"/>
      <c r="T549" s="374"/>
      <c r="U549" s="374"/>
      <c r="V549" s="374"/>
      <c r="W549" s="374"/>
      <c r="X549" s="369"/>
      <c r="Y549" s="369"/>
      <c r="Z549" s="369"/>
      <c r="AA549" s="369"/>
      <c r="AB549" s="369"/>
      <c r="AC549" s="369"/>
      <c r="AD549" s="369"/>
      <c r="AE549" s="369"/>
      <c r="AF549" s="369"/>
      <c r="AG549" s="369"/>
      <c r="AH549" s="369"/>
      <c r="AI549" s="369"/>
      <c r="AJ549" s="369"/>
      <c r="AK549" s="369"/>
      <c r="AL549" s="369"/>
      <c r="AM549" s="369"/>
      <c r="AN549" s="369"/>
      <c r="AO549" s="369"/>
      <c r="AP549" s="369"/>
      <c r="AQ549" s="369"/>
      <c r="AR549" s="372"/>
      <c r="AS549" s="372"/>
      <c r="AT549" s="372"/>
      <c r="AU549" s="373"/>
      <c r="AV549" s="11"/>
      <c r="AW549" s="11"/>
      <c r="AX549" s="11"/>
      <c r="AY549" s="8"/>
      <c r="AZ549" s="8"/>
      <c r="BA549" s="8"/>
      <c r="BB549" s="8"/>
      <c r="BC549" s="11"/>
      <c r="BD549" s="11"/>
      <c r="BE549" s="11"/>
      <c r="BF549" s="11"/>
      <c r="BG549" s="11"/>
      <c r="BH549" s="11"/>
      <c r="BI549" s="11"/>
      <c r="BJ549" s="11"/>
      <c r="BK549" s="8"/>
      <c r="BL549" s="8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375"/>
      <c r="EQ549" s="376"/>
      <c r="ER549" s="376"/>
      <c r="ES549" s="376"/>
      <c r="ET549" s="376"/>
      <c r="EU549" s="376"/>
      <c r="EV549" s="376"/>
      <c r="EW549" s="376"/>
      <c r="EX549" s="376"/>
      <c r="EY549" s="376"/>
      <c r="EZ549" s="376"/>
      <c r="FA549" s="376"/>
      <c r="FB549" s="376"/>
      <c r="FC549" s="376"/>
      <c r="FD549" s="376"/>
      <c r="FE549" s="376"/>
      <c r="FF549" s="376"/>
      <c r="FG549" s="376"/>
      <c r="FH549" s="376"/>
      <c r="FI549" s="376"/>
      <c r="FJ549" s="376"/>
      <c r="FK549" s="376"/>
      <c r="FL549" s="376"/>
      <c r="FM549" s="376"/>
      <c r="FN549" s="376"/>
      <c r="FO549" s="376"/>
      <c r="FP549" s="376"/>
      <c r="FQ549" s="376"/>
      <c r="FR549" s="376"/>
      <c r="FS549" s="376"/>
      <c r="FT549" s="376"/>
      <c r="FU549" s="376"/>
      <c r="FV549" s="376"/>
      <c r="FW549" s="376"/>
      <c r="FX549" s="376"/>
      <c r="FY549" s="376"/>
      <c r="FZ549" s="376"/>
      <c r="GA549" s="376"/>
      <c r="GB549" s="376"/>
      <c r="GC549" s="376"/>
      <c r="GD549" s="376"/>
      <c r="GE549" s="376"/>
      <c r="GF549" s="376"/>
      <c r="GG549" s="376"/>
      <c r="GH549" s="376"/>
      <c r="GI549" s="376"/>
      <c r="GJ549" s="376"/>
      <c r="GK549" s="376"/>
      <c r="GL549" s="376"/>
      <c r="GM549" s="376"/>
      <c r="GN549" s="376"/>
      <c r="GO549" s="376"/>
      <c r="GP549" s="376"/>
      <c r="GQ549" s="376"/>
      <c r="GR549" s="376"/>
      <c r="GS549" s="376"/>
      <c r="GT549" s="376"/>
      <c r="GU549" s="376"/>
      <c r="GV549" s="376"/>
      <c r="GW549" s="376"/>
      <c r="GX549" s="376"/>
      <c r="GY549" s="376"/>
      <c r="GZ549" s="376"/>
      <c r="HA549" s="376"/>
      <c r="HB549" s="376"/>
      <c r="HC549" s="376"/>
      <c r="HD549" s="376"/>
      <c r="HE549" s="376"/>
      <c r="HF549" s="376"/>
      <c r="HG549" s="376"/>
      <c r="HH549" s="376"/>
      <c r="HI549" s="376"/>
      <c r="HJ549" s="376"/>
      <c r="HK549" s="376"/>
      <c r="HL549" s="376"/>
      <c r="HM549" s="376"/>
      <c r="HN549" s="376"/>
      <c r="HO549" s="376"/>
      <c r="HP549" s="376"/>
      <c r="HQ549" s="376"/>
      <c r="HR549" s="376"/>
      <c r="HS549" s="376"/>
      <c r="HT549" s="376"/>
      <c r="HU549" s="376"/>
      <c r="HV549" s="376"/>
      <c r="HW549" s="376"/>
      <c r="HX549" s="376"/>
      <c r="HY549" s="376"/>
      <c r="HZ549" s="376"/>
      <c r="IA549" s="376"/>
      <c r="IB549" s="376"/>
      <c r="IC549" s="376"/>
      <c r="ID549" s="376"/>
      <c r="IE549" s="376"/>
      <c r="IF549" s="376"/>
      <c r="IG549" s="376"/>
      <c r="IH549" s="376"/>
      <c r="II549" s="376"/>
      <c r="IJ549" s="376"/>
    </row>
    <row r="550" spans="1:244" s="377" customFormat="1" ht="15" customHeight="1" x14ac:dyDescent="0.4">
      <c r="A550" s="410"/>
      <c r="B550" s="371"/>
      <c r="C550" s="354"/>
      <c r="D550" s="355"/>
      <c r="E550" s="374"/>
      <c r="F550" s="374"/>
      <c r="G550" s="374"/>
      <c r="H550" s="374"/>
      <c r="I550" s="374"/>
      <c r="J550" s="374"/>
      <c r="K550" s="374"/>
      <c r="L550" s="374"/>
      <c r="M550" s="374"/>
      <c r="N550" s="374"/>
      <c r="O550" s="374"/>
      <c r="P550" s="374"/>
      <c r="Q550" s="374"/>
      <c r="R550" s="374"/>
      <c r="S550" s="374"/>
      <c r="T550" s="374"/>
      <c r="U550" s="374"/>
      <c r="V550" s="374"/>
      <c r="W550" s="374"/>
      <c r="X550" s="369"/>
      <c r="Y550" s="369"/>
      <c r="Z550" s="369"/>
      <c r="AA550" s="369"/>
      <c r="AB550" s="369"/>
      <c r="AC550" s="369"/>
      <c r="AD550" s="369"/>
      <c r="AE550" s="369"/>
      <c r="AF550" s="369"/>
      <c r="AG550" s="369"/>
      <c r="AH550" s="369"/>
      <c r="AI550" s="369"/>
      <c r="AJ550" s="369"/>
      <c r="AK550" s="369"/>
      <c r="AL550" s="369"/>
      <c r="AM550" s="369"/>
      <c r="AN550" s="369"/>
      <c r="AO550" s="369"/>
      <c r="AP550" s="369"/>
      <c r="AQ550" s="369"/>
      <c r="AR550" s="372"/>
      <c r="AS550" s="372"/>
      <c r="AT550" s="372"/>
      <c r="AU550" s="373"/>
      <c r="AV550" s="11"/>
      <c r="AW550" s="11"/>
      <c r="AX550" s="11"/>
      <c r="AY550" s="8"/>
      <c r="AZ550" s="8"/>
      <c r="BA550" s="8"/>
      <c r="BB550" s="8"/>
      <c r="BC550" s="11"/>
      <c r="BD550" s="11"/>
      <c r="BE550" s="11"/>
      <c r="BF550" s="11"/>
      <c r="BG550" s="11"/>
      <c r="BH550" s="11"/>
      <c r="BI550" s="11"/>
      <c r="BJ550" s="11"/>
      <c r="BK550" s="8"/>
      <c r="BL550" s="8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375"/>
      <c r="EQ550" s="376"/>
      <c r="ER550" s="376"/>
      <c r="ES550" s="376"/>
      <c r="ET550" s="376"/>
      <c r="EU550" s="376"/>
      <c r="EV550" s="376"/>
      <c r="EW550" s="376"/>
      <c r="EX550" s="376"/>
      <c r="EY550" s="376"/>
      <c r="EZ550" s="376"/>
      <c r="FA550" s="376"/>
      <c r="FB550" s="376"/>
      <c r="FC550" s="376"/>
      <c r="FD550" s="376"/>
      <c r="FE550" s="376"/>
      <c r="FF550" s="376"/>
      <c r="FG550" s="376"/>
      <c r="FH550" s="376"/>
      <c r="FI550" s="376"/>
      <c r="FJ550" s="376"/>
      <c r="FK550" s="376"/>
      <c r="FL550" s="376"/>
      <c r="FM550" s="376"/>
      <c r="FN550" s="376"/>
      <c r="FO550" s="376"/>
      <c r="FP550" s="376"/>
      <c r="FQ550" s="376"/>
      <c r="FR550" s="376"/>
      <c r="FS550" s="376"/>
      <c r="FT550" s="376"/>
      <c r="FU550" s="376"/>
      <c r="FV550" s="376"/>
      <c r="FW550" s="376"/>
      <c r="FX550" s="376"/>
      <c r="FY550" s="376"/>
      <c r="FZ550" s="376"/>
      <c r="GA550" s="376"/>
      <c r="GB550" s="376"/>
      <c r="GC550" s="376"/>
      <c r="GD550" s="376"/>
      <c r="GE550" s="376"/>
      <c r="GF550" s="376"/>
      <c r="GG550" s="376"/>
      <c r="GH550" s="376"/>
      <c r="GI550" s="376"/>
      <c r="GJ550" s="376"/>
      <c r="GK550" s="376"/>
      <c r="GL550" s="376"/>
      <c r="GM550" s="376"/>
      <c r="GN550" s="376"/>
      <c r="GO550" s="376"/>
      <c r="GP550" s="376"/>
      <c r="GQ550" s="376"/>
      <c r="GR550" s="376"/>
      <c r="GS550" s="376"/>
      <c r="GT550" s="376"/>
      <c r="GU550" s="376"/>
      <c r="GV550" s="376"/>
      <c r="GW550" s="376"/>
      <c r="GX550" s="376"/>
      <c r="GY550" s="376"/>
      <c r="GZ550" s="376"/>
      <c r="HA550" s="376"/>
      <c r="HB550" s="376"/>
      <c r="HC550" s="376"/>
      <c r="HD550" s="376"/>
      <c r="HE550" s="376"/>
      <c r="HF550" s="376"/>
      <c r="HG550" s="376"/>
      <c r="HH550" s="376"/>
      <c r="HI550" s="376"/>
      <c r="HJ550" s="376"/>
      <c r="HK550" s="376"/>
      <c r="HL550" s="376"/>
      <c r="HM550" s="376"/>
      <c r="HN550" s="376"/>
      <c r="HO550" s="376"/>
      <c r="HP550" s="376"/>
      <c r="HQ550" s="376"/>
      <c r="HR550" s="376"/>
      <c r="HS550" s="376"/>
      <c r="HT550" s="376"/>
      <c r="HU550" s="376"/>
      <c r="HV550" s="376"/>
      <c r="HW550" s="376"/>
      <c r="HX550" s="376"/>
      <c r="HY550" s="376"/>
      <c r="HZ550" s="376"/>
      <c r="IA550" s="376"/>
      <c r="IB550" s="376"/>
      <c r="IC550" s="376"/>
      <c r="ID550" s="376"/>
      <c r="IE550" s="376"/>
      <c r="IF550" s="376"/>
      <c r="IG550" s="376"/>
      <c r="IH550" s="376"/>
      <c r="II550" s="376"/>
      <c r="IJ550" s="376"/>
    </row>
    <row r="551" spans="1:244" s="377" customFormat="1" ht="15" customHeight="1" x14ac:dyDescent="0.4">
      <c r="A551" s="410"/>
      <c r="B551" s="371"/>
      <c r="C551" s="354"/>
      <c r="D551" s="355"/>
      <c r="E551" s="374"/>
      <c r="F551" s="374"/>
      <c r="G551" s="374"/>
      <c r="H551" s="374"/>
      <c r="I551" s="374"/>
      <c r="J551" s="374"/>
      <c r="K551" s="374"/>
      <c r="L551" s="374"/>
      <c r="M551" s="374"/>
      <c r="N551" s="374"/>
      <c r="O551" s="374"/>
      <c r="P551" s="374"/>
      <c r="Q551" s="374"/>
      <c r="R551" s="374"/>
      <c r="S551" s="374"/>
      <c r="T551" s="374"/>
      <c r="U551" s="374"/>
      <c r="V551" s="374"/>
      <c r="W551" s="374"/>
      <c r="X551" s="369"/>
      <c r="Y551" s="369"/>
      <c r="Z551" s="369"/>
      <c r="AA551" s="369"/>
      <c r="AB551" s="369"/>
      <c r="AC551" s="369"/>
      <c r="AD551" s="369"/>
      <c r="AE551" s="369"/>
      <c r="AF551" s="369"/>
      <c r="AG551" s="369"/>
      <c r="AH551" s="369"/>
      <c r="AI551" s="369"/>
      <c r="AJ551" s="369"/>
      <c r="AK551" s="369"/>
      <c r="AL551" s="369"/>
      <c r="AM551" s="369"/>
      <c r="AN551" s="369"/>
      <c r="AO551" s="369"/>
      <c r="AP551" s="369"/>
      <c r="AQ551" s="369"/>
      <c r="AR551" s="372"/>
      <c r="AS551" s="372"/>
      <c r="AT551" s="372"/>
      <c r="AU551" s="373"/>
      <c r="AV551" s="11"/>
      <c r="AW551" s="11"/>
      <c r="AX551" s="11"/>
      <c r="AY551" s="8"/>
      <c r="AZ551" s="8"/>
      <c r="BA551" s="8"/>
      <c r="BB551" s="8"/>
      <c r="BC551" s="11"/>
      <c r="BD551" s="11"/>
      <c r="BE551" s="11"/>
      <c r="BF551" s="11"/>
      <c r="BG551" s="11"/>
      <c r="BH551" s="11"/>
      <c r="BI551" s="11"/>
      <c r="BJ551" s="11"/>
      <c r="BK551" s="8"/>
      <c r="BL551" s="8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375"/>
      <c r="EQ551" s="376"/>
      <c r="ER551" s="376"/>
      <c r="ES551" s="376"/>
      <c r="ET551" s="376"/>
      <c r="EU551" s="376"/>
      <c r="EV551" s="376"/>
      <c r="EW551" s="376"/>
      <c r="EX551" s="376"/>
      <c r="EY551" s="376"/>
      <c r="EZ551" s="376"/>
      <c r="FA551" s="376"/>
      <c r="FB551" s="376"/>
      <c r="FC551" s="376"/>
      <c r="FD551" s="376"/>
      <c r="FE551" s="376"/>
      <c r="FF551" s="376"/>
      <c r="FG551" s="376"/>
      <c r="FH551" s="376"/>
      <c r="FI551" s="376"/>
      <c r="FJ551" s="376"/>
      <c r="FK551" s="376"/>
      <c r="FL551" s="376"/>
      <c r="FM551" s="376"/>
      <c r="FN551" s="376"/>
      <c r="FO551" s="376"/>
      <c r="FP551" s="376"/>
      <c r="FQ551" s="376"/>
      <c r="FR551" s="376"/>
      <c r="FS551" s="376"/>
      <c r="FT551" s="376"/>
      <c r="FU551" s="376"/>
      <c r="FV551" s="376"/>
      <c r="FW551" s="376"/>
      <c r="FX551" s="376"/>
      <c r="FY551" s="376"/>
      <c r="FZ551" s="376"/>
      <c r="GA551" s="376"/>
      <c r="GB551" s="376"/>
      <c r="GC551" s="376"/>
      <c r="GD551" s="376"/>
      <c r="GE551" s="376"/>
      <c r="GF551" s="376"/>
      <c r="GG551" s="376"/>
      <c r="GH551" s="376"/>
      <c r="GI551" s="376"/>
      <c r="GJ551" s="376"/>
      <c r="GK551" s="376"/>
      <c r="GL551" s="376"/>
      <c r="GM551" s="376"/>
      <c r="GN551" s="376"/>
      <c r="GO551" s="376"/>
      <c r="GP551" s="376"/>
      <c r="GQ551" s="376"/>
      <c r="GR551" s="376"/>
      <c r="GS551" s="376"/>
      <c r="GT551" s="376"/>
      <c r="GU551" s="376"/>
      <c r="GV551" s="376"/>
      <c r="GW551" s="376"/>
      <c r="GX551" s="376"/>
      <c r="GY551" s="376"/>
      <c r="GZ551" s="376"/>
      <c r="HA551" s="376"/>
      <c r="HB551" s="376"/>
      <c r="HC551" s="376"/>
      <c r="HD551" s="376"/>
      <c r="HE551" s="376"/>
      <c r="HF551" s="376"/>
      <c r="HG551" s="376"/>
      <c r="HH551" s="376"/>
      <c r="HI551" s="376"/>
      <c r="HJ551" s="376"/>
      <c r="HK551" s="376"/>
      <c r="HL551" s="376"/>
      <c r="HM551" s="376"/>
      <c r="HN551" s="376"/>
      <c r="HO551" s="376"/>
      <c r="HP551" s="376"/>
      <c r="HQ551" s="376"/>
      <c r="HR551" s="376"/>
      <c r="HS551" s="376"/>
      <c r="HT551" s="376"/>
      <c r="HU551" s="376"/>
      <c r="HV551" s="376"/>
      <c r="HW551" s="376"/>
      <c r="HX551" s="376"/>
      <c r="HY551" s="376"/>
      <c r="HZ551" s="376"/>
      <c r="IA551" s="376"/>
      <c r="IB551" s="376"/>
      <c r="IC551" s="376"/>
      <c r="ID551" s="376"/>
      <c r="IE551" s="376"/>
      <c r="IF551" s="376"/>
      <c r="IG551" s="376"/>
      <c r="IH551" s="376"/>
      <c r="II551" s="376"/>
      <c r="IJ551" s="376"/>
    </row>
    <row r="552" spans="1:244" s="377" customFormat="1" ht="15" customHeight="1" x14ac:dyDescent="0.4">
      <c r="A552" s="410"/>
      <c r="B552" s="371"/>
      <c r="C552" s="354"/>
      <c r="D552" s="355"/>
      <c r="E552" s="374"/>
      <c r="F552" s="374"/>
      <c r="G552" s="374"/>
      <c r="H552" s="374"/>
      <c r="I552" s="374"/>
      <c r="J552" s="374"/>
      <c r="K552" s="374"/>
      <c r="L552" s="374"/>
      <c r="M552" s="374"/>
      <c r="N552" s="374"/>
      <c r="O552" s="374"/>
      <c r="P552" s="374"/>
      <c r="Q552" s="374"/>
      <c r="R552" s="374"/>
      <c r="S552" s="374"/>
      <c r="T552" s="374"/>
      <c r="U552" s="374"/>
      <c r="V552" s="374"/>
      <c r="W552" s="374"/>
      <c r="X552" s="369"/>
      <c r="Y552" s="369"/>
      <c r="Z552" s="369"/>
      <c r="AA552" s="369"/>
      <c r="AB552" s="369"/>
      <c r="AC552" s="369"/>
      <c r="AD552" s="369"/>
      <c r="AE552" s="369"/>
      <c r="AF552" s="369"/>
      <c r="AG552" s="369"/>
      <c r="AH552" s="369"/>
      <c r="AI552" s="369"/>
      <c r="AJ552" s="369"/>
      <c r="AK552" s="369"/>
      <c r="AL552" s="369"/>
      <c r="AM552" s="369"/>
      <c r="AN552" s="369"/>
      <c r="AO552" s="369"/>
      <c r="AP552" s="369"/>
      <c r="AQ552" s="369"/>
      <c r="AR552" s="372"/>
      <c r="AS552" s="372"/>
      <c r="AT552" s="372"/>
      <c r="AU552" s="373"/>
      <c r="AV552" s="11"/>
      <c r="AW552" s="11"/>
      <c r="AX552" s="11"/>
      <c r="AY552" s="8"/>
      <c r="AZ552" s="8"/>
      <c r="BA552" s="8"/>
      <c r="BB552" s="8"/>
      <c r="BC552" s="11"/>
      <c r="BD552" s="11"/>
      <c r="BE552" s="11"/>
      <c r="BF552" s="11"/>
      <c r="BG552" s="11"/>
      <c r="BH552" s="11"/>
      <c r="BI552" s="11"/>
      <c r="BJ552" s="11"/>
      <c r="BK552" s="8"/>
      <c r="BL552" s="8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375"/>
      <c r="EQ552" s="376"/>
      <c r="ER552" s="376"/>
      <c r="ES552" s="376"/>
      <c r="ET552" s="376"/>
      <c r="EU552" s="376"/>
      <c r="EV552" s="376"/>
      <c r="EW552" s="376"/>
      <c r="EX552" s="376"/>
      <c r="EY552" s="376"/>
      <c r="EZ552" s="376"/>
      <c r="FA552" s="376"/>
      <c r="FB552" s="376"/>
      <c r="FC552" s="376"/>
      <c r="FD552" s="376"/>
      <c r="FE552" s="376"/>
      <c r="FF552" s="376"/>
      <c r="FG552" s="376"/>
      <c r="FH552" s="376"/>
      <c r="FI552" s="376"/>
      <c r="FJ552" s="376"/>
      <c r="FK552" s="376"/>
      <c r="FL552" s="376"/>
      <c r="FM552" s="376"/>
      <c r="FN552" s="376"/>
      <c r="FO552" s="376"/>
      <c r="FP552" s="376"/>
      <c r="FQ552" s="376"/>
      <c r="FR552" s="376"/>
      <c r="FS552" s="376"/>
      <c r="FT552" s="376"/>
      <c r="FU552" s="376"/>
      <c r="FV552" s="376"/>
      <c r="FW552" s="376"/>
      <c r="FX552" s="376"/>
      <c r="FY552" s="376"/>
      <c r="FZ552" s="376"/>
      <c r="GA552" s="376"/>
      <c r="GB552" s="376"/>
      <c r="GC552" s="376"/>
      <c r="GD552" s="376"/>
      <c r="GE552" s="376"/>
      <c r="GF552" s="376"/>
      <c r="GG552" s="376"/>
      <c r="GH552" s="376"/>
      <c r="GI552" s="376"/>
      <c r="GJ552" s="376"/>
      <c r="GK552" s="376"/>
      <c r="GL552" s="376"/>
      <c r="GM552" s="376"/>
      <c r="GN552" s="376"/>
      <c r="GO552" s="376"/>
      <c r="GP552" s="376"/>
      <c r="GQ552" s="376"/>
      <c r="GR552" s="376"/>
      <c r="GS552" s="376"/>
      <c r="GT552" s="376"/>
      <c r="GU552" s="376"/>
      <c r="GV552" s="376"/>
      <c r="GW552" s="376"/>
      <c r="GX552" s="376"/>
      <c r="GY552" s="376"/>
      <c r="GZ552" s="376"/>
      <c r="HA552" s="376"/>
      <c r="HB552" s="376"/>
      <c r="HC552" s="376"/>
      <c r="HD552" s="376"/>
      <c r="HE552" s="376"/>
      <c r="HF552" s="376"/>
      <c r="HG552" s="376"/>
      <c r="HH552" s="376"/>
      <c r="HI552" s="376"/>
      <c r="HJ552" s="376"/>
      <c r="HK552" s="376"/>
      <c r="HL552" s="376"/>
      <c r="HM552" s="376"/>
      <c r="HN552" s="376"/>
      <c r="HO552" s="376"/>
      <c r="HP552" s="376"/>
      <c r="HQ552" s="376"/>
      <c r="HR552" s="376"/>
      <c r="HS552" s="376"/>
      <c r="HT552" s="376"/>
      <c r="HU552" s="376"/>
      <c r="HV552" s="376"/>
      <c r="HW552" s="376"/>
      <c r="HX552" s="376"/>
      <c r="HY552" s="376"/>
      <c r="HZ552" s="376"/>
      <c r="IA552" s="376"/>
      <c r="IB552" s="376"/>
      <c r="IC552" s="376"/>
      <c r="ID552" s="376"/>
      <c r="IE552" s="376"/>
      <c r="IF552" s="376"/>
      <c r="IG552" s="376"/>
      <c r="IH552" s="376"/>
      <c r="II552" s="376"/>
      <c r="IJ552" s="376"/>
    </row>
    <row r="553" spans="1:244" s="377" customFormat="1" ht="15" customHeight="1" x14ac:dyDescent="0.4">
      <c r="A553" s="410"/>
      <c r="B553" s="371"/>
      <c r="C553" s="354"/>
      <c r="D553" s="355"/>
      <c r="E553" s="374"/>
      <c r="F553" s="374"/>
      <c r="G553" s="374"/>
      <c r="H553" s="374"/>
      <c r="I553" s="374"/>
      <c r="J553" s="374"/>
      <c r="K553" s="374"/>
      <c r="L553" s="374"/>
      <c r="M553" s="374"/>
      <c r="N553" s="374"/>
      <c r="O553" s="374"/>
      <c r="P553" s="374"/>
      <c r="Q553" s="374"/>
      <c r="R553" s="374"/>
      <c r="S553" s="374"/>
      <c r="T553" s="374"/>
      <c r="U553" s="374"/>
      <c r="V553" s="374"/>
      <c r="W553" s="374"/>
      <c r="X553" s="369"/>
      <c r="Y553" s="369"/>
      <c r="Z553" s="369"/>
      <c r="AA553" s="369"/>
      <c r="AB553" s="369"/>
      <c r="AC553" s="369"/>
      <c r="AD553" s="369"/>
      <c r="AE553" s="369"/>
      <c r="AF553" s="369"/>
      <c r="AG553" s="369"/>
      <c r="AH553" s="369"/>
      <c r="AI553" s="369"/>
      <c r="AJ553" s="369"/>
      <c r="AK553" s="369"/>
      <c r="AL553" s="369"/>
      <c r="AM553" s="369"/>
      <c r="AN553" s="369"/>
      <c r="AO553" s="369"/>
      <c r="AP553" s="369"/>
      <c r="AQ553" s="369"/>
      <c r="AR553" s="372"/>
      <c r="AS553" s="372"/>
      <c r="AT553" s="372"/>
      <c r="AU553" s="373"/>
      <c r="AV553" s="11"/>
      <c r="AW553" s="11"/>
      <c r="AX553" s="11"/>
      <c r="AY553" s="8"/>
      <c r="AZ553" s="8"/>
      <c r="BA553" s="8"/>
      <c r="BB553" s="8"/>
      <c r="BC553" s="11"/>
      <c r="BD553" s="11"/>
      <c r="BE553" s="11"/>
      <c r="BF553" s="11"/>
      <c r="BG553" s="11"/>
      <c r="BH553" s="11"/>
      <c r="BI553" s="11"/>
      <c r="BJ553" s="11"/>
      <c r="BK553" s="8"/>
      <c r="BL553" s="8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375"/>
      <c r="EQ553" s="376"/>
      <c r="ER553" s="376"/>
      <c r="ES553" s="376"/>
      <c r="ET553" s="376"/>
      <c r="EU553" s="376"/>
      <c r="EV553" s="376"/>
      <c r="EW553" s="376"/>
      <c r="EX553" s="376"/>
      <c r="EY553" s="376"/>
      <c r="EZ553" s="376"/>
      <c r="FA553" s="376"/>
      <c r="FB553" s="376"/>
      <c r="FC553" s="376"/>
      <c r="FD553" s="376"/>
      <c r="FE553" s="376"/>
      <c r="FF553" s="376"/>
      <c r="FG553" s="376"/>
      <c r="FH553" s="376"/>
      <c r="FI553" s="376"/>
      <c r="FJ553" s="376"/>
      <c r="FK553" s="376"/>
      <c r="FL553" s="376"/>
      <c r="FM553" s="376"/>
      <c r="FN553" s="376"/>
      <c r="FO553" s="376"/>
      <c r="FP553" s="376"/>
      <c r="FQ553" s="376"/>
      <c r="FR553" s="376"/>
      <c r="FS553" s="376"/>
      <c r="FT553" s="376"/>
      <c r="FU553" s="376"/>
      <c r="FV553" s="376"/>
      <c r="FW553" s="376"/>
      <c r="FX553" s="376"/>
      <c r="FY553" s="376"/>
      <c r="FZ553" s="376"/>
      <c r="GA553" s="376"/>
      <c r="GB553" s="376"/>
      <c r="GC553" s="376"/>
      <c r="GD553" s="376"/>
      <c r="GE553" s="376"/>
      <c r="GF553" s="376"/>
      <c r="GG553" s="376"/>
      <c r="GH553" s="376"/>
      <c r="GI553" s="376"/>
      <c r="GJ553" s="376"/>
      <c r="GK553" s="376"/>
      <c r="GL553" s="376"/>
      <c r="GM553" s="376"/>
      <c r="GN553" s="376"/>
      <c r="GO553" s="376"/>
      <c r="GP553" s="376"/>
      <c r="GQ553" s="376"/>
      <c r="GR553" s="376"/>
      <c r="GS553" s="376"/>
      <c r="GT553" s="376"/>
      <c r="GU553" s="376"/>
      <c r="GV553" s="376"/>
      <c r="GW553" s="376"/>
      <c r="GX553" s="376"/>
      <c r="GY553" s="376"/>
      <c r="GZ553" s="376"/>
      <c r="HA553" s="376"/>
      <c r="HB553" s="376"/>
      <c r="HC553" s="376"/>
      <c r="HD553" s="376"/>
      <c r="HE553" s="376"/>
      <c r="HF553" s="376"/>
      <c r="HG553" s="376"/>
      <c r="HH553" s="376"/>
      <c r="HI553" s="376"/>
      <c r="HJ553" s="376"/>
      <c r="HK553" s="376"/>
      <c r="HL553" s="376"/>
      <c r="HM553" s="376"/>
      <c r="HN553" s="376"/>
      <c r="HO553" s="376"/>
      <c r="HP553" s="376"/>
      <c r="HQ553" s="376"/>
      <c r="HR553" s="376"/>
      <c r="HS553" s="376"/>
      <c r="HT553" s="376"/>
      <c r="HU553" s="376"/>
      <c r="HV553" s="376"/>
      <c r="HW553" s="376"/>
      <c r="HX553" s="376"/>
      <c r="HY553" s="376"/>
      <c r="HZ553" s="376"/>
      <c r="IA553" s="376"/>
      <c r="IB553" s="376"/>
      <c r="IC553" s="376"/>
      <c r="ID553" s="376"/>
      <c r="IE553" s="376"/>
      <c r="IF553" s="376"/>
      <c r="IG553" s="376"/>
      <c r="IH553" s="376"/>
      <c r="II553" s="376"/>
      <c r="IJ553" s="376"/>
    </row>
    <row r="554" spans="1:244" s="377" customFormat="1" ht="15" customHeight="1" x14ac:dyDescent="0.4">
      <c r="A554" s="410"/>
      <c r="B554" s="371"/>
      <c r="C554" s="354"/>
      <c r="D554" s="355"/>
      <c r="E554" s="374"/>
      <c r="F554" s="374"/>
      <c r="G554" s="374"/>
      <c r="H554" s="374"/>
      <c r="I554" s="374"/>
      <c r="J554" s="374"/>
      <c r="K554" s="374"/>
      <c r="L554" s="374"/>
      <c r="M554" s="374"/>
      <c r="N554" s="374"/>
      <c r="O554" s="374"/>
      <c r="P554" s="374"/>
      <c r="Q554" s="374"/>
      <c r="R554" s="374"/>
      <c r="S554" s="374"/>
      <c r="T554" s="374"/>
      <c r="U554" s="374"/>
      <c r="V554" s="374"/>
      <c r="W554" s="374"/>
      <c r="X554" s="369"/>
      <c r="Y554" s="369"/>
      <c r="Z554" s="369"/>
      <c r="AA554" s="369"/>
      <c r="AB554" s="369"/>
      <c r="AC554" s="369"/>
      <c r="AD554" s="369"/>
      <c r="AE554" s="369"/>
      <c r="AF554" s="369"/>
      <c r="AG554" s="369"/>
      <c r="AH554" s="369"/>
      <c r="AI554" s="369"/>
      <c r="AJ554" s="369"/>
      <c r="AK554" s="369"/>
      <c r="AL554" s="369"/>
      <c r="AM554" s="369"/>
      <c r="AN554" s="369"/>
      <c r="AO554" s="369"/>
      <c r="AP554" s="369"/>
      <c r="AQ554" s="369"/>
      <c r="AR554" s="372"/>
      <c r="AS554" s="372"/>
      <c r="AT554" s="372"/>
      <c r="AU554" s="373"/>
      <c r="AV554" s="11"/>
      <c r="AW554" s="11"/>
      <c r="AX554" s="11"/>
      <c r="AY554" s="8"/>
      <c r="AZ554" s="8"/>
      <c r="BA554" s="8"/>
      <c r="BB554" s="8"/>
      <c r="BC554" s="11"/>
      <c r="BD554" s="11"/>
      <c r="BE554" s="11"/>
      <c r="BF554" s="11"/>
      <c r="BG554" s="11"/>
      <c r="BH554" s="11"/>
      <c r="BI554" s="11"/>
      <c r="BJ554" s="11"/>
      <c r="BK554" s="8"/>
      <c r="BL554" s="8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375"/>
      <c r="EQ554" s="376"/>
      <c r="ER554" s="376"/>
      <c r="ES554" s="376"/>
      <c r="ET554" s="376"/>
      <c r="EU554" s="376"/>
      <c r="EV554" s="376"/>
      <c r="EW554" s="376"/>
      <c r="EX554" s="376"/>
      <c r="EY554" s="376"/>
      <c r="EZ554" s="376"/>
      <c r="FA554" s="376"/>
      <c r="FB554" s="376"/>
      <c r="FC554" s="376"/>
      <c r="FD554" s="376"/>
      <c r="FE554" s="376"/>
      <c r="FF554" s="376"/>
      <c r="FG554" s="376"/>
      <c r="FH554" s="376"/>
      <c r="FI554" s="376"/>
      <c r="FJ554" s="376"/>
      <c r="FK554" s="376"/>
      <c r="FL554" s="376"/>
      <c r="FM554" s="376"/>
      <c r="FN554" s="376"/>
      <c r="FO554" s="376"/>
      <c r="FP554" s="376"/>
      <c r="FQ554" s="376"/>
      <c r="FR554" s="376"/>
      <c r="FS554" s="376"/>
      <c r="FT554" s="376"/>
      <c r="FU554" s="376"/>
      <c r="FV554" s="376"/>
      <c r="FW554" s="376"/>
      <c r="FX554" s="376"/>
      <c r="FY554" s="376"/>
      <c r="FZ554" s="376"/>
      <c r="GA554" s="376"/>
      <c r="GB554" s="376"/>
      <c r="GC554" s="376"/>
      <c r="GD554" s="376"/>
      <c r="GE554" s="376"/>
      <c r="GF554" s="376"/>
      <c r="GG554" s="376"/>
      <c r="GH554" s="376"/>
      <c r="GI554" s="376"/>
      <c r="GJ554" s="376"/>
      <c r="GK554" s="376"/>
      <c r="GL554" s="376"/>
      <c r="GM554" s="376"/>
      <c r="GN554" s="376"/>
      <c r="GO554" s="376"/>
      <c r="GP554" s="376"/>
      <c r="GQ554" s="376"/>
      <c r="GR554" s="376"/>
      <c r="GS554" s="376"/>
      <c r="GT554" s="376"/>
      <c r="GU554" s="376"/>
      <c r="GV554" s="376"/>
      <c r="GW554" s="376"/>
      <c r="GX554" s="376"/>
      <c r="GY554" s="376"/>
      <c r="GZ554" s="376"/>
      <c r="HA554" s="376"/>
      <c r="HB554" s="376"/>
      <c r="HC554" s="376"/>
      <c r="HD554" s="376"/>
      <c r="HE554" s="376"/>
      <c r="HF554" s="376"/>
      <c r="HG554" s="376"/>
      <c r="HH554" s="376"/>
      <c r="HI554" s="376"/>
      <c r="HJ554" s="376"/>
      <c r="HK554" s="376"/>
      <c r="HL554" s="376"/>
      <c r="HM554" s="376"/>
      <c r="HN554" s="376"/>
      <c r="HO554" s="376"/>
      <c r="HP554" s="376"/>
      <c r="HQ554" s="376"/>
      <c r="HR554" s="376"/>
      <c r="HS554" s="376"/>
      <c r="HT554" s="376"/>
      <c r="HU554" s="376"/>
      <c r="HV554" s="376"/>
      <c r="HW554" s="376"/>
      <c r="HX554" s="376"/>
      <c r="HY554" s="376"/>
      <c r="HZ554" s="376"/>
      <c r="IA554" s="376"/>
      <c r="IB554" s="376"/>
      <c r="IC554" s="376"/>
      <c r="ID554" s="376"/>
      <c r="IE554" s="376"/>
      <c r="IF554" s="376"/>
      <c r="IG554" s="376"/>
      <c r="IH554" s="376"/>
      <c r="II554" s="376"/>
      <c r="IJ554" s="376"/>
    </row>
    <row r="555" spans="1:244" s="377" customFormat="1" ht="15" customHeight="1" x14ac:dyDescent="0.4">
      <c r="A555" s="410"/>
      <c r="B555" s="371"/>
      <c r="C555" s="354"/>
      <c r="D555" s="355"/>
      <c r="E555" s="374"/>
      <c r="F555" s="374"/>
      <c r="G555" s="374"/>
      <c r="H555" s="374"/>
      <c r="I555" s="374"/>
      <c r="J555" s="374"/>
      <c r="K555" s="374"/>
      <c r="L555" s="374"/>
      <c r="M555" s="374"/>
      <c r="N555" s="374"/>
      <c r="O555" s="374"/>
      <c r="P555" s="374"/>
      <c r="Q555" s="374"/>
      <c r="R555" s="374"/>
      <c r="S555" s="374"/>
      <c r="T555" s="374"/>
      <c r="U555" s="374"/>
      <c r="V555" s="374"/>
      <c r="W555" s="374"/>
      <c r="X555" s="369"/>
      <c r="Y555" s="369"/>
      <c r="Z555" s="369"/>
      <c r="AA555" s="369"/>
      <c r="AB555" s="369"/>
      <c r="AC555" s="369"/>
      <c r="AD555" s="369"/>
      <c r="AE555" s="369"/>
      <c r="AF555" s="369"/>
      <c r="AG555" s="369"/>
      <c r="AH555" s="369"/>
      <c r="AI555" s="369"/>
      <c r="AJ555" s="369"/>
      <c r="AK555" s="369"/>
      <c r="AL555" s="369"/>
      <c r="AM555" s="369"/>
      <c r="AN555" s="369"/>
      <c r="AO555" s="369"/>
      <c r="AP555" s="369"/>
      <c r="AQ555" s="369"/>
      <c r="AR555" s="372"/>
      <c r="AS555" s="372"/>
      <c r="AT555" s="372"/>
      <c r="AU555" s="373"/>
      <c r="AV555" s="11"/>
      <c r="AW555" s="11"/>
      <c r="AX555" s="11"/>
      <c r="AY555" s="8"/>
      <c r="AZ555" s="8"/>
      <c r="BA555" s="8"/>
      <c r="BB555" s="8"/>
      <c r="BC555" s="11"/>
      <c r="BD555" s="11"/>
      <c r="BE555" s="11"/>
      <c r="BF555" s="11"/>
      <c r="BG555" s="11"/>
      <c r="BH555" s="11"/>
      <c r="BI555" s="11"/>
      <c r="BJ555" s="11"/>
      <c r="BK555" s="8"/>
      <c r="BL555" s="8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375"/>
      <c r="EQ555" s="376"/>
      <c r="ER555" s="376"/>
      <c r="ES555" s="376"/>
      <c r="ET555" s="376"/>
      <c r="EU555" s="376"/>
      <c r="EV555" s="376"/>
      <c r="EW555" s="376"/>
      <c r="EX555" s="376"/>
      <c r="EY555" s="376"/>
      <c r="EZ555" s="376"/>
      <c r="FA555" s="376"/>
      <c r="FB555" s="376"/>
      <c r="FC555" s="376"/>
      <c r="FD555" s="376"/>
      <c r="FE555" s="376"/>
      <c r="FF555" s="376"/>
      <c r="FG555" s="376"/>
      <c r="FH555" s="376"/>
      <c r="FI555" s="376"/>
      <c r="FJ555" s="376"/>
      <c r="FK555" s="376"/>
      <c r="FL555" s="376"/>
      <c r="FM555" s="376"/>
      <c r="FN555" s="376"/>
      <c r="FO555" s="376"/>
      <c r="FP555" s="376"/>
      <c r="FQ555" s="376"/>
      <c r="FR555" s="376"/>
      <c r="FS555" s="376"/>
      <c r="FT555" s="376"/>
      <c r="FU555" s="376"/>
      <c r="FV555" s="376"/>
      <c r="FW555" s="376"/>
      <c r="FX555" s="376"/>
      <c r="FY555" s="376"/>
      <c r="FZ555" s="376"/>
      <c r="GA555" s="376"/>
      <c r="GB555" s="376"/>
      <c r="GC555" s="376"/>
      <c r="GD555" s="376"/>
      <c r="GE555" s="376"/>
      <c r="GF555" s="376"/>
      <c r="GG555" s="376"/>
      <c r="GH555" s="376"/>
      <c r="GI555" s="376"/>
      <c r="GJ555" s="376"/>
      <c r="GK555" s="376"/>
      <c r="GL555" s="376"/>
      <c r="GM555" s="376"/>
      <c r="GN555" s="376"/>
      <c r="GO555" s="376"/>
      <c r="GP555" s="376"/>
      <c r="GQ555" s="376"/>
      <c r="GR555" s="376"/>
      <c r="GS555" s="376"/>
      <c r="GT555" s="376"/>
      <c r="GU555" s="376"/>
      <c r="GV555" s="376"/>
      <c r="GW555" s="376"/>
      <c r="GX555" s="376"/>
      <c r="GY555" s="376"/>
      <c r="GZ555" s="376"/>
      <c r="HA555" s="376"/>
      <c r="HB555" s="376"/>
      <c r="HC555" s="376"/>
      <c r="HD555" s="376"/>
      <c r="HE555" s="376"/>
      <c r="HF555" s="376"/>
      <c r="HG555" s="376"/>
      <c r="HH555" s="376"/>
      <c r="HI555" s="376"/>
      <c r="HJ555" s="376"/>
      <c r="HK555" s="376"/>
      <c r="HL555" s="376"/>
      <c r="HM555" s="376"/>
      <c r="HN555" s="376"/>
      <c r="HO555" s="376"/>
      <c r="HP555" s="376"/>
      <c r="HQ555" s="376"/>
      <c r="HR555" s="376"/>
      <c r="HS555" s="376"/>
      <c r="HT555" s="376"/>
      <c r="HU555" s="376"/>
      <c r="HV555" s="376"/>
      <c r="HW555" s="376"/>
      <c r="HX555" s="376"/>
      <c r="HY555" s="376"/>
      <c r="HZ555" s="376"/>
      <c r="IA555" s="376"/>
      <c r="IB555" s="376"/>
      <c r="IC555" s="376"/>
      <c r="ID555" s="376"/>
      <c r="IE555" s="376"/>
      <c r="IF555" s="376"/>
      <c r="IG555" s="376"/>
      <c r="IH555" s="376"/>
      <c r="II555" s="376"/>
      <c r="IJ555" s="376"/>
    </row>
    <row r="556" spans="1:244" s="377" customFormat="1" ht="15" customHeight="1" x14ac:dyDescent="0.4">
      <c r="A556" s="410"/>
      <c r="B556" s="371"/>
      <c r="C556" s="354"/>
      <c r="D556" s="355"/>
      <c r="E556" s="374"/>
      <c r="F556" s="374"/>
      <c r="G556" s="374"/>
      <c r="H556" s="374"/>
      <c r="I556" s="374"/>
      <c r="J556" s="374"/>
      <c r="K556" s="374"/>
      <c r="L556" s="374"/>
      <c r="M556" s="374"/>
      <c r="N556" s="374"/>
      <c r="O556" s="374"/>
      <c r="P556" s="374"/>
      <c r="Q556" s="374"/>
      <c r="R556" s="374"/>
      <c r="S556" s="374"/>
      <c r="T556" s="374"/>
      <c r="U556" s="374"/>
      <c r="V556" s="374"/>
      <c r="W556" s="374"/>
      <c r="X556" s="369"/>
      <c r="Y556" s="369"/>
      <c r="Z556" s="369"/>
      <c r="AA556" s="369"/>
      <c r="AB556" s="369"/>
      <c r="AC556" s="369"/>
      <c r="AD556" s="369"/>
      <c r="AE556" s="369"/>
      <c r="AF556" s="369"/>
      <c r="AG556" s="369"/>
      <c r="AH556" s="369"/>
      <c r="AI556" s="369"/>
      <c r="AJ556" s="369"/>
      <c r="AK556" s="369"/>
      <c r="AL556" s="369"/>
      <c r="AM556" s="369"/>
      <c r="AN556" s="369"/>
      <c r="AO556" s="369"/>
      <c r="AP556" s="369"/>
      <c r="AQ556" s="369"/>
      <c r="AR556" s="372"/>
      <c r="AS556" s="372"/>
      <c r="AT556" s="372"/>
      <c r="AU556" s="373"/>
      <c r="AV556" s="11"/>
      <c r="AW556" s="11"/>
      <c r="AX556" s="11"/>
      <c r="AY556" s="8"/>
      <c r="AZ556" s="8"/>
      <c r="BA556" s="8"/>
      <c r="BB556" s="8"/>
      <c r="BC556" s="11"/>
      <c r="BD556" s="11"/>
      <c r="BE556" s="11"/>
      <c r="BF556" s="11"/>
      <c r="BG556" s="11"/>
      <c r="BH556" s="11"/>
      <c r="BI556" s="11"/>
      <c r="BJ556" s="11"/>
      <c r="BK556" s="8"/>
      <c r="BL556" s="8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375"/>
      <c r="EQ556" s="376"/>
      <c r="ER556" s="376"/>
      <c r="ES556" s="376"/>
      <c r="ET556" s="376"/>
      <c r="EU556" s="376"/>
      <c r="EV556" s="376"/>
      <c r="EW556" s="376"/>
      <c r="EX556" s="376"/>
      <c r="EY556" s="376"/>
      <c r="EZ556" s="376"/>
      <c r="FA556" s="376"/>
      <c r="FB556" s="376"/>
      <c r="FC556" s="376"/>
      <c r="FD556" s="376"/>
      <c r="FE556" s="376"/>
      <c r="FF556" s="376"/>
      <c r="FG556" s="376"/>
      <c r="FH556" s="376"/>
      <c r="FI556" s="376"/>
      <c r="FJ556" s="376"/>
      <c r="FK556" s="376"/>
      <c r="FL556" s="376"/>
      <c r="FM556" s="376"/>
      <c r="FN556" s="376"/>
      <c r="FO556" s="376"/>
      <c r="FP556" s="376"/>
      <c r="FQ556" s="376"/>
      <c r="FR556" s="376"/>
      <c r="FS556" s="376"/>
      <c r="FT556" s="376"/>
      <c r="FU556" s="376"/>
      <c r="FV556" s="376"/>
      <c r="FW556" s="376"/>
      <c r="FX556" s="376"/>
      <c r="FY556" s="376"/>
      <c r="FZ556" s="376"/>
      <c r="GA556" s="376"/>
      <c r="GB556" s="376"/>
      <c r="GC556" s="376"/>
      <c r="GD556" s="376"/>
      <c r="GE556" s="376"/>
      <c r="GF556" s="376"/>
      <c r="GG556" s="376"/>
      <c r="GH556" s="376"/>
      <c r="GI556" s="376"/>
      <c r="GJ556" s="376"/>
      <c r="GK556" s="376"/>
      <c r="GL556" s="376"/>
      <c r="GM556" s="376"/>
      <c r="GN556" s="376"/>
      <c r="GO556" s="376"/>
      <c r="GP556" s="376"/>
      <c r="GQ556" s="376"/>
      <c r="GR556" s="376"/>
      <c r="GS556" s="376"/>
      <c r="GT556" s="376"/>
      <c r="GU556" s="376"/>
      <c r="GV556" s="376"/>
      <c r="GW556" s="376"/>
      <c r="GX556" s="376"/>
      <c r="GY556" s="376"/>
      <c r="GZ556" s="376"/>
      <c r="HA556" s="376"/>
      <c r="HB556" s="376"/>
      <c r="HC556" s="376"/>
      <c r="HD556" s="376"/>
      <c r="HE556" s="376"/>
      <c r="HF556" s="376"/>
      <c r="HG556" s="376"/>
      <c r="HH556" s="376"/>
      <c r="HI556" s="376"/>
      <c r="HJ556" s="376"/>
      <c r="HK556" s="376"/>
      <c r="HL556" s="376"/>
      <c r="HM556" s="376"/>
      <c r="HN556" s="376"/>
      <c r="HO556" s="376"/>
      <c r="HP556" s="376"/>
      <c r="HQ556" s="376"/>
      <c r="HR556" s="376"/>
      <c r="HS556" s="376"/>
      <c r="HT556" s="376"/>
      <c r="HU556" s="376"/>
      <c r="HV556" s="376"/>
      <c r="HW556" s="376"/>
      <c r="HX556" s="376"/>
      <c r="HY556" s="376"/>
      <c r="HZ556" s="376"/>
      <c r="IA556" s="376"/>
      <c r="IB556" s="376"/>
      <c r="IC556" s="376"/>
      <c r="ID556" s="376"/>
      <c r="IE556" s="376"/>
      <c r="IF556" s="376"/>
      <c r="IG556" s="376"/>
      <c r="IH556" s="376"/>
      <c r="II556" s="376"/>
      <c r="IJ556" s="376"/>
    </row>
    <row r="557" spans="1:244" s="377" customFormat="1" ht="15" customHeight="1" x14ac:dyDescent="0.4">
      <c r="A557" s="410"/>
      <c r="B557" s="371"/>
      <c r="C557" s="354"/>
      <c r="D557" s="355"/>
      <c r="E557" s="374"/>
      <c r="F557" s="374"/>
      <c r="G557" s="374"/>
      <c r="H557" s="374"/>
      <c r="I557" s="374"/>
      <c r="J557" s="374"/>
      <c r="K557" s="374"/>
      <c r="L557" s="374"/>
      <c r="M557" s="374"/>
      <c r="N557" s="374"/>
      <c r="O557" s="374"/>
      <c r="P557" s="374"/>
      <c r="Q557" s="374"/>
      <c r="R557" s="374"/>
      <c r="S557" s="374"/>
      <c r="T557" s="374"/>
      <c r="U557" s="374"/>
      <c r="V557" s="374"/>
      <c r="W557" s="374"/>
      <c r="X557" s="369"/>
      <c r="Y557" s="369"/>
      <c r="Z557" s="369"/>
      <c r="AA557" s="369"/>
      <c r="AB557" s="369"/>
      <c r="AC557" s="369"/>
      <c r="AD557" s="369"/>
      <c r="AE557" s="369"/>
      <c r="AF557" s="369"/>
      <c r="AG557" s="369"/>
      <c r="AH557" s="369"/>
      <c r="AI557" s="369"/>
      <c r="AJ557" s="369"/>
      <c r="AK557" s="369"/>
      <c r="AL557" s="369"/>
      <c r="AM557" s="369"/>
      <c r="AN557" s="369"/>
      <c r="AO557" s="369"/>
      <c r="AP557" s="369"/>
      <c r="AQ557" s="369"/>
      <c r="AR557" s="372"/>
      <c r="AS557" s="372"/>
      <c r="AT557" s="372"/>
      <c r="AU557" s="373"/>
      <c r="AV557" s="11"/>
      <c r="AW557" s="11"/>
      <c r="AX557" s="11"/>
      <c r="AY557" s="8"/>
      <c r="AZ557" s="8"/>
      <c r="BA557" s="8"/>
      <c r="BB557" s="8"/>
      <c r="BC557" s="11"/>
      <c r="BD557" s="11"/>
      <c r="BE557" s="11"/>
      <c r="BF557" s="11"/>
      <c r="BG557" s="11"/>
      <c r="BH557" s="11"/>
      <c r="BI557" s="11"/>
      <c r="BJ557" s="11"/>
      <c r="BK557" s="8"/>
      <c r="BL557" s="8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375"/>
      <c r="EQ557" s="376"/>
      <c r="ER557" s="376"/>
      <c r="ES557" s="376"/>
      <c r="ET557" s="376"/>
      <c r="EU557" s="376"/>
      <c r="EV557" s="376"/>
      <c r="EW557" s="376"/>
      <c r="EX557" s="376"/>
      <c r="EY557" s="376"/>
      <c r="EZ557" s="376"/>
      <c r="FA557" s="376"/>
      <c r="FB557" s="376"/>
      <c r="FC557" s="376"/>
      <c r="FD557" s="376"/>
      <c r="FE557" s="376"/>
      <c r="FF557" s="376"/>
      <c r="FG557" s="376"/>
      <c r="FH557" s="376"/>
      <c r="FI557" s="376"/>
      <c r="FJ557" s="376"/>
      <c r="FK557" s="376"/>
      <c r="FL557" s="376"/>
      <c r="FM557" s="376"/>
      <c r="FN557" s="376"/>
      <c r="FO557" s="376"/>
      <c r="FP557" s="376"/>
      <c r="FQ557" s="376"/>
      <c r="FR557" s="376"/>
      <c r="FS557" s="376"/>
      <c r="FT557" s="376"/>
      <c r="FU557" s="376"/>
      <c r="FV557" s="376"/>
      <c r="FW557" s="376"/>
      <c r="FX557" s="376"/>
      <c r="FY557" s="376"/>
      <c r="FZ557" s="376"/>
      <c r="GA557" s="376"/>
      <c r="GB557" s="376"/>
      <c r="GC557" s="376"/>
      <c r="GD557" s="376"/>
      <c r="GE557" s="376"/>
      <c r="GF557" s="376"/>
      <c r="GG557" s="376"/>
      <c r="GH557" s="376"/>
      <c r="GI557" s="376"/>
      <c r="GJ557" s="376"/>
      <c r="GK557" s="376"/>
      <c r="GL557" s="376"/>
      <c r="GM557" s="376"/>
      <c r="GN557" s="376"/>
      <c r="GO557" s="376"/>
      <c r="GP557" s="376"/>
      <c r="GQ557" s="376"/>
      <c r="GR557" s="376"/>
      <c r="GS557" s="376"/>
      <c r="GT557" s="376"/>
      <c r="GU557" s="376"/>
      <c r="GV557" s="376"/>
      <c r="GW557" s="376"/>
      <c r="GX557" s="376"/>
      <c r="GY557" s="376"/>
      <c r="GZ557" s="376"/>
      <c r="HA557" s="376"/>
      <c r="HB557" s="376"/>
      <c r="HC557" s="376"/>
      <c r="HD557" s="376"/>
      <c r="HE557" s="376"/>
      <c r="HF557" s="376"/>
      <c r="HG557" s="376"/>
      <c r="HH557" s="376"/>
      <c r="HI557" s="376"/>
      <c r="HJ557" s="376"/>
      <c r="HK557" s="376"/>
      <c r="HL557" s="376"/>
      <c r="HM557" s="376"/>
      <c r="HN557" s="376"/>
      <c r="HO557" s="376"/>
      <c r="HP557" s="376"/>
      <c r="HQ557" s="376"/>
      <c r="HR557" s="376"/>
      <c r="HS557" s="376"/>
      <c r="HT557" s="376"/>
      <c r="HU557" s="376"/>
      <c r="HV557" s="376"/>
      <c r="HW557" s="376"/>
      <c r="HX557" s="376"/>
      <c r="HY557" s="376"/>
      <c r="HZ557" s="376"/>
      <c r="IA557" s="376"/>
      <c r="IB557" s="376"/>
      <c r="IC557" s="376"/>
      <c r="ID557" s="376"/>
      <c r="IE557" s="376"/>
      <c r="IF557" s="376"/>
      <c r="IG557" s="376"/>
      <c r="IH557" s="376"/>
      <c r="II557" s="376"/>
      <c r="IJ557" s="376"/>
    </row>
    <row r="558" spans="1:244" s="377" customFormat="1" ht="15" customHeight="1" x14ac:dyDescent="0.4">
      <c r="A558" s="410"/>
      <c r="B558" s="371"/>
      <c r="C558" s="354"/>
      <c r="D558" s="355"/>
      <c r="E558" s="374"/>
      <c r="F558" s="374"/>
      <c r="G558" s="374"/>
      <c r="H558" s="374"/>
      <c r="I558" s="374"/>
      <c r="J558" s="374"/>
      <c r="K558" s="374"/>
      <c r="L558" s="374"/>
      <c r="M558" s="374"/>
      <c r="N558" s="374"/>
      <c r="O558" s="374"/>
      <c r="P558" s="374"/>
      <c r="Q558" s="374"/>
      <c r="R558" s="374"/>
      <c r="S558" s="374"/>
      <c r="T558" s="374"/>
      <c r="U558" s="374"/>
      <c r="V558" s="374"/>
      <c r="W558" s="374"/>
      <c r="X558" s="369"/>
      <c r="Y558" s="369"/>
      <c r="Z558" s="369"/>
      <c r="AA558" s="369"/>
      <c r="AB558" s="369"/>
      <c r="AC558" s="369"/>
      <c r="AD558" s="369"/>
      <c r="AE558" s="369"/>
      <c r="AF558" s="369"/>
      <c r="AG558" s="369"/>
      <c r="AH558" s="369"/>
      <c r="AI558" s="369"/>
      <c r="AJ558" s="369"/>
      <c r="AK558" s="369"/>
      <c r="AL558" s="369"/>
      <c r="AM558" s="369"/>
      <c r="AN558" s="369"/>
      <c r="AO558" s="369"/>
      <c r="AP558" s="369"/>
      <c r="AQ558" s="369"/>
      <c r="AR558" s="372"/>
      <c r="AS558" s="372"/>
      <c r="AT558" s="372"/>
      <c r="AU558" s="373"/>
      <c r="AV558" s="11"/>
      <c r="AW558" s="11"/>
      <c r="AX558" s="11"/>
      <c r="AY558" s="8"/>
      <c r="AZ558" s="8"/>
      <c r="BA558" s="8"/>
      <c r="BB558" s="8"/>
      <c r="BC558" s="11"/>
      <c r="BD558" s="11"/>
      <c r="BE558" s="11"/>
      <c r="BF558" s="11"/>
      <c r="BG558" s="11"/>
      <c r="BH558" s="11"/>
      <c r="BI558" s="11"/>
      <c r="BJ558" s="11"/>
      <c r="BK558" s="8"/>
      <c r="BL558" s="8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375"/>
      <c r="EQ558" s="376"/>
      <c r="ER558" s="376"/>
      <c r="ES558" s="376"/>
      <c r="ET558" s="376"/>
      <c r="EU558" s="376"/>
      <c r="EV558" s="376"/>
      <c r="EW558" s="376"/>
      <c r="EX558" s="376"/>
      <c r="EY558" s="376"/>
      <c r="EZ558" s="376"/>
      <c r="FA558" s="376"/>
      <c r="FB558" s="376"/>
      <c r="FC558" s="376"/>
      <c r="FD558" s="376"/>
      <c r="FE558" s="376"/>
      <c r="FF558" s="376"/>
      <c r="FG558" s="376"/>
      <c r="FH558" s="376"/>
      <c r="FI558" s="376"/>
      <c r="FJ558" s="376"/>
      <c r="FK558" s="376"/>
      <c r="FL558" s="376"/>
      <c r="FM558" s="376"/>
      <c r="FN558" s="376"/>
      <c r="FO558" s="376"/>
      <c r="FP558" s="376"/>
      <c r="FQ558" s="376"/>
      <c r="FR558" s="376"/>
      <c r="FS558" s="376"/>
      <c r="FT558" s="376"/>
      <c r="FU558" s="376"/>
      <c r="FV558" s="376"/>
      <c r="FW558" s="376"/>
      <c r="FX558" s="376"/>
      <c r="FY558" s="376"/>
      <c r="FZ558" s="376"/>
      <c r="GA558" s="376"/>
      <c r="GB558" s="376"/>
      <c r="GC558" s="376"/>
      <c r="GD558" s="376"/>
      <c r="GE558" s="376"/>
      <c r="GF558" s="376"/>
      <c r="GG558" s="376"/>
      <c r="GH558" s="376"/>
      <c r="GI558" s="376"/>
      <c r="GJ558" s="376"/>
      <c r="GK558" s="376"/>
      <c r="GL558" s="376"/>
      <c r="GM558" s="376"/>
      <c r="GN558" s="376"/>
      <c r="GO558" s="376"/>
      <c r="GP558" s="376"/>
      <c r="GQ558" s="376"/>
      <c r="GR558" s="376"/>
      <c r="GS558" s="376"/>
      <c r="GT558" s="376"/>
      <c r="GU558" s="376"/>
      <c r="GV558" s="376"/>
      <c r="GW558" s="376"/>
      <c r="GX558" s="376"/>
      <c r="GY558" s="376"/>
      <c r="GZ558" s="376"/>
      <c r="HA558" s="376"/>
      <c r="HB558" s="376"/>
      <c r="HC558" s="376"/>
      <c r="HD558" s="376"/>
      <c r="HE558" s="376"/>
      <c r="HF558" s="376"/>
      <c r="HG558" s="376"/>
      <c r="HH558" s="376"/>
      <c r="HI558" s="376"/>
      <c r="HJ558" s="376"/>
      <c r="HK558" s="376"/>
      <c r="HL558" s="376"/>
      <c r="HM558" s="376"/>
      <c r="HN558" s="376"/>
      <c r="HO558" s="376"/>
      <c r="HP558" s="376"/>
      <c r="HQ558" s="376"/>
      <c r="HR558" s="376"/>
      <c r="HS558" s="376"/>
      <c r="HT558" s="376"/>
      <c r="HU558" s="376"/>
      <c r="HV558" s="376"/>
      <c r="HW558" s="376"/>
      <c r="HX558" s="376"/>
      <c r="HY558" s="376"/>
      <c r="HZ558" s="376"/>
      <c r="IA558" s="376"/>
      <c r="IB558" s="376"/>
      <c r="IC558" s="376"/>
      <c r="ID558" s="376"/>
      <c r="IE558" s="376"/>
      <c r="IF558" s="376"/>
      <c r="IG558" s="376"/>
      <c r="IH558" s="376"/>
      <c r="II558" s="376"/>
      <c r="IJ558" s="376"/>
    </row>
    <row r="559" spans="1:244" s="377" customFormat="1" ht="15" customHeight="1" x14ac:dyDescent="0.4">
      <c r="A559" s="410"/>
      <c r="B559" s="371"/>
      <c r="C559" s="354"/>
      <c r="D559" s="355"/>
      <c r="E559" s="374"/>
      <c r="F559" s="374"/>
      <c r="G559" s="374"/>
      <c r="H559" s="374"/>
      <c r="I559" s="374"/>
      <c r="J559" s="374"/>
      <c r="K559" s="374"/>
      <c r="L559" s="374"/>
      <c r="M559" s="374"/>
      <c r="N559" s="374"/>
      <c r="O559" s="374"/>
      <c r="P559" s="374"/>
      <c r="Q559" s="374"/>
      <c r="R559" s="374"/>
      <c r="S559" s="374"/>
      <c r="T559" s="374"/>
      <c r="U559" s="374"/>
      <c r="V559" s="374"/>
      <c r="W559" s="374"/>
      <c r="X559" s="369"/>
      <c r="Y559" s="369"/>
      <c r="Z559" s="369"/>
      <c r="AA559" s="369"/>
      <c r="AB559" s="369"/>
      <c r="AC559" s="369"/>
      <c r="AD559" s="369"/>
      <c r="AE559" s="369"/>
      <c r="AF559" s="369"/>
      <c r="AG559" s="369"/>
      <c r="AH559" s="369"/>
      <c r="AI559" s="369"/>
      <c r="AJ559" s="369"/>
      <c r="AK559" s="369"/>
      <c r="AL559" s="369"/>
      <c r="AM559" s="369"/>
      <c r="AN559" s="369"/>
      <c r="AO559" s="369"/>
      <c r="AP559" s="369"/>
      <c r="AQ559" s="369"/>
      <c r="AR559" s="372"/>
      <c r="AS559" s="372"/>
      <c r="AT559" s="372"/>
      <c r="AU559" s="373"/>
      <c r="AV559" s="11"/>
      <c r="AW559" s="11"/>
      <c r="AX559" s="11"/>
      <c r="AY559" s="8"/>
      <c r="AZ559" s="8"/>
      <c r="BA559" s="8"/>
      <c r="BB559" s="8"/>
      <c r="BC559" s="11"/>
      <c r="BD559" s="11"/>
      <c r="BE559" s="11"/>
      <c r="BF559" s="11"/>
      <c r="BG559" s="11"/>
      <c r="BH559" s="11"/>
      <c r="BI559" s="11"/>
      <c r="BJ559" s="11"/>
      <c r="BK559" s="8"/>
      <c r="BL559" s="8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375"/>
      <c r="EQ559" s="376"/>
      <c r="ER559" s="376"/>
      <c r="ES559" s="376"/>
      <c r="ET559" s="376"/>
      <c r="EU559" s="376"/>
      <c r="EV559" s="376"/>
      <c r="EW559" s="376"/>
      <c r="EX559" s="376"/>
      <c r="EY559" s="376"/>
      <c r="EZ559" s="376"/>
      <c r="FA559" s="376"/>
      <c r="FB559" s="376"/>
      <c r="FC559" s="376"/>
      <c r="FD559" s="376"/>
      <c r="FE559" s="376"/>
      <c r="FF559" s="376"/>
      <c r="FG559" s="376"/>
      <c r="FH559" s="376"/>
      <c r="FI559" s="376"/>
      <c r="FJ559" s="376"/>
      <c r="FK559" s="376"/>
      <c r="FL559" s="376"/>
      <c r="FM559" s="376"/>
      <c r="FN559" s="376"/>
      <c r="FO559" s="376"/>
      <c r="FP559" s="376"/>
      <c r="FQ559" s="376"/>
      <c r="FR559" s="376"/>
      <c r="FS559" s="376"/>
      <c r="FT559" s="376"/>
      <c r="FU559" s="376"/>
      <c r="FV559" s="376"/>
      <c r="FW559" s="376"/>
      <c r="FX559" s="376"/>
      <c r="FY559" s="376"/>
      <c r="FZ559" s="376"/>
      <c r="GA559" s="376"/>
      <c r="GB559" s="376"/>
      <c r="GC559" s="376"/>
      <c r="GD559" s="376"/>
      <c r="GE559" s="376"/>
      <c r="GF559" s="376"/>
      <c r="GG559" s="376"/>
      <c r="GH559" s="376"/>
      <c r="GI559" s="376"/>
      <c r="GJ559" s="376"/>
      <c r="GK559" s="376"/>
      <c r="GL559" s="376"/>
      <c r="GM559" s="376"/>
      <c r="GN559" s="376"/>
      <c r="GO559" s="376"/>
      <c r="GP559" s="376"/>
      <c r="GQ559" s="376"/>
      <c r="GR559" s="376"/>
      <c r="GS559" s="376"/>
      <c r="GT559" s="376"/>
      <c r="GU559" s="376"/>
      <c r="GV559" s="376"/>
      <c r="GW559" s="376"/>
      <c r="GX559" s="376"/>
      <c r="GY559" s="376"/>
      <c r="GZ559" s="376"/>
      <c r="HA559" s="376"/>
      <c r="HB559" s="376"/>
      <c r="HC559" s="376"/>
      <c r="HD559" s="376"/>
      <c r="HE559" s="376"/>
      <c r="HF559" s="376"/>
      <c r="HG559" s="376"/>
      <c r="HH559" s="376"/>
      <c r="HI559" s="376"/>
      <c r="HJ559" s="376"/>
      <c r="HK559" s="376"/>
      <c r="HL559" s="376"/>
      <c r="HM559" s="376"/>
      <c r="HN559" s="376"/>
      <c r="HO559" s="376"/>
      <c r="HP559" s="376"/>
      <c r="HQ559" s="376"/>
      <c r="HR559" s="376"/>
      <c r="HS559" s="376"/>
      <c r="HT559" s="376"/>
      <c r="HU559" s="376"/>
      <c r="HV559" s="376"/>
      <c r="HW559" s="376"/>
      <c r="HX559" s="376"/>
      <c r="HY559" s="376"/>
      <c r="HZ559" s="376"/>
      <c r="IA559" s="376"/>
      <c r="IB559" s="376"/>
      <c r="IC559" s="376"/>
      <c r="ID559" s="376"/>
      <c r="IE559" s="376"/>
      <c r="IF559" s="376"/>
      <c r="IG559" s="376"/>
      <c r="IH559" s="376"/>
      <c r="II559" s="376"/>
      <c r="IJ559" s="376"/>
    </row>
    <row r="560" spans="1:244" s="377" customFormat="1" ht="15" customHeight="1" x14ac:dyDescent="0.4">
      <c r="A560" s="410"/>
      <c r="B560" s="371"/>
      <c r="C560" s="354"/>
      <c r="D560" s="355"/>
      <c r="E560" s="374"/>
      <c r="F560" s="374"/>
      <c r="G560" s="374"/>
      <c r="H560" s="374"/>
      <c r="I560" s="374"/>
      <c r="J560" s="374"/>
      <c r="K560" s="374"/>
      <c r="L560" s="374"/>
      <c r="M560" s="374"/>
      <c r="N560" s="374"/>
      <c r="O560" s="374"/>
      <c r="P560" s="374"/>
      <c r="Q560" s="374"/>
      <c r="R560" s="374"/>
      <c r="S560" s="374"/>
      <c r="T560" s="374"/>
      <c r="U560" s="374"/>
      <c r="V560" s="374"/>
      <c r="W560" s="374"/>
      <c r="X560" s="369"/>
      <c r="Y560" s="369"/>
      <c r="Z560" s="369"/>
      <c r="AA560" s="369"/>
      <c r="AB560" s="369"/>
      <c r="AC560" s="369"/>
      <c r="AD560" s="369"/>
      <c r="AE560" s="369"/>
      <c r="AF560" s="369"/>
      <c r="AG560" s="369"/>
      <c r="AH560" s="369"/>
      <c r="AI560" s="369"/>
      <c r="AJ560" s="369"/>
      <c r="AK560" s="369"/>
      <c r="AL560" s="369"/>
      <c r="AM560" s="369"/>
      <c r="AN560" s="369"/>
      <c r="AO560" s="369"/>
      <c r="AP560" s="369"/>
      <c r="AQ560" s="369"/>
      <c r="AR560" s="372"/>
      <c r="AS560" s="372"/>
      <c r="AT560" s="372"/>
      <c r="AU560" s="373"/>
      <c r="AV560" s="11"/>
      <c r="AW560" s="11"/>
      <c r="AX560" s="11"/>
      <c r="AY560" s="8"/>
      <c r="AZ560" s="8"/>
      <c r="BA560" s="8"/>
      <c r="BB560" s="8"/>
      <c r="BC560" s="11"/>
      <c r="BD560" s="11"/>
      <c r="BE560" s="11"/>
      <c r="BF560" s="11"/>
      <c r="BG560" s="11"/>
      <c r="BH560" s="11"/>
      <c r="BI560" s="11"/>
      <c r="BJ560" s="11"/>
      <c r="BK560" s="8"/>
      <c r="BL560" s="8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375"/>
      <c r="EQ560" s="376"/>
      <c r="ER560" s="376"/>
      <c r="ES560" s="376"/>
      <c r="ET560" s="376"/>
      <c r="EU560" s="376"/>
      <c r="EV560" s="376"/>
      <c r="EW560" s="376"/>
      <c r="EX560" s="376"/>
      <c r="EY560" s="376"/>
      <c r="EZ560" s="376"/>
      <c r="FA560" s="376"/>
      <c r="FB560" s="376"/>
      <c r="FC560" s="376"/>
      <c r="FD560" s="376"/>
      <c r="FE560" s="376"/>
      <c r="FF560" s="376"/>
      <c r="FG560" s="376"/>
      <c r="FH560" s="376"/>
      <c r="FI560" s="376"/>
      <c r="FJ560" s="376"/>
      <c r="FK560" s="376"/>
      <c r="FL560" s="376"/>
      <c r="FM560" s="376"/>
      <c r="FN560" s="376"/>
      <c r="FO560" s="376"/>
      <c r="FP560" s="376"/>
      <c r="FQ560" s="376"/>
      <c r="FR560" s="376"/>
      <c r="FS560" s="376"/>
      <c r="FT560" s="376"/>
      <c r="FU560" s="376"/>
      <c r="FV560" s="376"/>
      <c r="FW560" s="376"/>
      <c r="FX560" s="376"/>
      <c r="FY560" s="376"/>
      <c r="FZ560" s="376"/>
      <c r="GA560" s="376"/>
      <c r="GB560" s="376"/>
      <c r="GC560" s="376"/>
      <c r="GD560" s="376"/>
      <c r="GE560" s="376"/>
      <c r="GF560" s="376"/>
      <c r="GG560" s="376"/>
      <c r="GH560" s="376"/>
      <c r="GI560" s="376"/>
      <c r="GJ560" s="376"/>
      <c r="GK560" s="376"/>
      <c r="GL560" s="376"/>
      <c r="GM560" s="376"/>
      <c r="GN560" s="376"/>
      <c r="GO560" s="376"/>
      <c r="GP560" s="376"/>
      <c r="GQ560" s="376"/>
      <c r="GR560" s="376"/>
      <c r="GS560" s="376"/>
      <c r="GT560" s="376"/>
      <c r="GU560" s="376"/>
      <c r="GV560" s="376"/>
      <c r="GW560" s="376"/>
      <c r="GX560" s="376"/>
      <c r="GY560" s="376"/>
      <c r="GZ560" s="376"/>
      <c r="HA560" s="376"/>
      <c r="HB560" s="376"/>
      <c r="HC560" s="376"/>
      <c r="HD560" s="376"/>
      <c r="HE560" s="376"/>
      <c r="HF560" s="376"/>
      <c r="HG560" s="376"/>
      <c r="HH560" s="376"/>
      <c r="HI560" s="376"/>
      <c r="HJ560" s="376"/>
      <c r="HK560" s="376"/>
      <c r="HL560" s="376"/>
      <c r="HM560" s="376"/>
      <c r="HN560" s="376"/>
      <c r="HO560" s="376"/>
      <c r="HP560" s="376"/>
      <c r="HQ560" s="376"/>
      <c r="HR560" s="376"/>
      <c r="HS560" s="376"/>
      <c r="HT560" s="376"/>
      <c r="HU560" s="376"/>
      <c r="HV560" s="376"/>
      <c r="HW560" s="376"/>
      <c r="HX560" s="376"/>
      <c r="HY560" s="376"/>
      <c r="HZ560" s="376"/>
      <c r="IA560" s="376"/>
      <c r="IB560" s="376"/>
      <c r="IC560" s="376"/>
      <c r="ID560" s="376"/>
      <c r="IE560" s="376"/>
      <c r="IF560" s="376"/>
      <c r="IG560" s="376"/>
      <c r="IH560" s="376"/>
      <c r="II560" s="376"/>
      <c r="IJ560" s="376"/>
    </row>
    <row r="561" spans="1:244" s="377" customFormat="1" ht="15" customHeight="1" x14ac:dyDescent="0.4">
      <c r="A561" s="410"/>
      <c r="B561" s="371"/>
      <c r="C561" s="354"/>
      <c r="D561" s="355"/>
      <c r="E561" s="374"/>
      <c r="F561" s="374"/>
      <c r="G561" s="374"/>
      <c r="H561" s="374"/>
      <c r="I561" s="374"/>
      <c r="J561" s="374"/>
      <c r="K561" s="374"/>
      <c r="L561" s="374"/>
      <c r="M561" s="374"/>
      <c r="N561" s="374"/>
      <c r="O561" s="374"/>
      <c r="P561" s="374"/>
      <c r="Q561" s="374"/>
      <c r="R561" s="374"/>
      <c r="S561" s="374"/>
      <c r="T561" s="374"/>
      <c r="U561" s="374"/>
      <c r="V561" s="374"/>
      <c r="W561" s="374"/>
      <c r="X561" s="369"/>
      <c r="Y561" s="369"/>
      <c r="Z561" s="369"/>
      <c r="AA561" s="369"/>
      <c r="AB561" s="369"/>
      <c r="AC561" s="369"/>
      <c r="AD561" s="369"/>
      <c r="AE561" s="369"/>
      <c r="AF561" s="369"/>
      <c r="AG561" s="369"/>
      <c r="AH561" s="369"/>
      <c r="AI561" s="369"/>
      <c r="AJ561" s="369"/>
      <c r="AK561" s="369"/>
      <c r="AL561" s="369"/>
      <c r="AM561" s="369"/>
      <c r="AN561" s="369"/>
      <c r="AO561" s="369"/>
      <c r="AP561" s="369"/>
      <c r="AQ561" s="369"/>
      <c r="AR561" s="372"/>
      <c r="AS561" s="372"/>
      <c r="AT561" s="372"/>
      <c r="AU561" s="373"/>
      <c r="AV561" s="11"/>
      <c r="AW561" s="11"/>
      <c r="AX561" s="11"/>
      <c r="AY561" s="8"/>
      <c r="AZ561" s="8"/>
      <c r="BA561" s="8"/>
      <c r="BB561" s="8"/>
      <c r="BC561" s="11"/>
      <c r="BD561" s="11"/>
      <c r="BE561" s="11"/>
      <c r="BF561" s="11"/>
      <c r="BG561" s="11"/>
      <c r="BH561" s="11"/>
      <c r="BI561" s="11"/>
      <c r="BJ561" s="11"/>
      <c r="BK561" s="8"/>
      <c r="BL561" s="8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375"/>
      <c r="EQ561" s="376"/>
      <c r="ER561" s="376"/>
      <c r="ES561" s="376"/>
      <c r="ET561" s="376"/>
      <c r="EU561" s="376"/>
      <c r="EV561" s="376"/>
      <c r="EW561" s="376"/>
      <c r="EX561" s="376"/>
      <c r="EY561" s="376"/>
      <c r="EZ561" s="376"/>
      <c r="FA561" s="376"/>
      <c r="FB561" s="376"/>
      <c r="FC561" s="376"/>
      <c r="FD561" s="376"/>
      <c r="FE561" s="376"/>
      <c r="FF561" s="376"/>
      <c r="FG561" s="376"/>
      <c r="FH561" s="376"/>
      <c r="FI561" s="376"/>
      <c r="FJ561" s="376"/>
      <c r="FK561" s="376"/>
      <c r="FL561" s="376"/>
      <c r="FM561" s="376"/>
      <c r="FN561" s="376"/>
      <c r="FO561" s="376"/>
      <c r="FP561" s="376"/>
      <c r="FQ561" s="376"/>
      <c r="FR561" s="376"/>
      <c r="FS561" s="376"/>
      <c r="FT561" s="376"/>
      <c r="FU561" s="376"/>
      <c r="FV561" s="376"/>
      <c r="FW561" s="376"/>
      <c r="FX561" s="376"/>
      <c r="FY561" s="376"/>
      <c r="FZ561" s="376"/>
      <c r="GA561" s="376"/>
      <c r="GB561" s="376"/>
      <c r="GC561" s="376"/>
      <c r="GD561" s="376"/>
      <c r="GE561" s="376"/>
      <c r="GF561" s="376"/>
      <c r="GG561" s="376"/>
      <c r="GH561" s="376"/>
      <c r="GI561" s="376"/>
      <c r="GJ561" s="376"/>
      <c r="GK561" s="376"/>
      <c r="GL561" s="376"/>
      <c r="GM561" s="376"/>
      <c r="GN561" s="376"/>
      <c r="GO561" s="376"/>
      <c r="GP561" s="376"/>
      <c r="GQ561" s="376"/>
      <c r="GR561" s="376"/>
      <c r="GS561" s="376"/>
      <c r="GT561" s="376"/>
      <c r="GU561" s="376"/>
      <c r="GV561" s="376"/>
      <c r="GW561" s="376"/>
      <c r="GX561" s="376"/>
      <c r="GY561" s="376"/>
      <c r="GZ561" s="376"/>
      <c r="HA561" s="376"/>
      <c r="HB561" s="376"/>
      <c r="HC561" s="376"/>
      <c r="HD561" s="376"/>
      <c r="HE561" s="376"/>
      <c r="HF561" s="376"/>
      <c r="HG561" s="376"/>
      <c r="HH561" s="376"/>
      <c r="HI561" s="376"/>
      <c r="HJ561" s="376"/>
      <c r="HK561" s="376"/>
      <c r="HL561" s="376"/>
      <c r="HM561" s="376"/>
      <c r="HN561" s="376"/>
      <c r="HO561" s="376"/>
      <c r="HP561" s="376"/>
      <c r="HQ561" s="376"/>
      <c r="HR561" s="376"/>
      <c r="HS561" s="376"/>
      <c r="HT561" s="376"/>
      <c r="HU561" s="376"/>
      <c r="HV561" s="376"/>
      <c r="HW561" s="376"/>
      <c r="HX561" s="376"/>
      <c r="HY561" s="376"/>
      <c r="HZ561" s="376"/>
      <c r="IA561" s="376"/>
      <c r="IB561" s="376"/>
      <c r="IC561" s="376"/>
      <c r="ID561" s="376"/>
      <c r="IE561" s="376"/>
      <c r="IF561" s="376"/>
      <c r="IG561" s="376"/>
      <c r="IH561" s="376"/>
      <c r="II561" s="376"/>
      <c r="IJ561" s="376"/>
    </row>
    <row r="562" spans="1:244" s="377" customFormat="1" ht="15" customHeight="1" x14ac:dyDescent="0.4">
      <c r="A562" s="410"/>
      <c r="B562" s="371"/>
      <c r="C562" s="354"/>
      <c r="D562" s="355"/>
      <c r="E562" s="374"/>
      <c r="F562" s="374"/>
      <c r="G562" s="374"/>
      <c r="H562" s="374"/>
      <c r="I562" s="374"/>
      <c r="J562" s="374"/>
      <c r="K562" s="374"/>
      <c r="L562" s="374"/>
      <c r="M562" s="374"/>
      <c r="N562" s="374"/>
      <c r="O562" s="374"/>
      <c r="P562" s="374"/>
      <c r="Q562" s="374"/>
      <c r="R562" s="374"/>
      <c r="S562" s="374"/>
      <c r="T562" s="374"/>
      <c r="U562" s="374"/>
      <c r="V562" s="374"/>
      <c r="W562" s="374"/>
      <c r="X562" s="369"/>
      <c r="Y562" s="369"/>
      <c r="Z562" s="369"/>
      <c r="AA562" s="369"/>
      <c r="AB562" s="369"/>
      <c r="AC562" s="369"/>
      <c r="AD562" s="369"/>
      <c r="AE562" s="369"/>
      <c r="AF562" s="369"/>
      <c r="AG562" s="369"/>
      <c r="AH562" s="369"/>
      <c r="AI562" s="369"/>
      <c r="AJ562" s="369"/>
      <c r="AK562" s="369"/>
      <c r="AL562" s="369"/>
      <c r="AM562" s="369"/>
      <c r="AN562" s="369"/>
      <c r="AO562" s="369"/>
      <c r="AP562" s="369"/>
      <c r="AQ562" s="369"/>
      <c r="AR562" s="372"/>
      <c r="AS562" s="372"/>
      <c r="AT562" s="372"/>
      <c r="AU562" s="373"/>
      <c r="AV562" s="11"/>
      <c r="AW562" s="11"/>
      <c r="AX562" s="11"/>
      <c r="AY562" s="8"/>
      <c r="AZ562" s="8"/>
      <c r="BA562" s="8"/>
      <c r="BB562" s="8"/>
      <c r="BC562" s="11"/>
      <c r="BD562" s="11"/>
      <c r="BE562" s="11"/>
      <c r="BF562" s="11"/>
      <c r="BG562" s="11"/>
      <c r="BH562" s="11"/>
      <c r="BI562" s="11"/>
      <c r="BJ562" s="11"/>
      <c r="BK562" s="8"/>
      <c r="BL562" s="8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375"/>
      <c r="EQ562" s="376"/>
      <c r="ER562" s="376"/>
      <c r="ES562" s="376"/>
      <c r="ET562" s="376"/>
      <c r="EU562" s="376"/>
      <c r="EV562" s="376"/>
      <c r="EW562" s="376"/>
      <c r="EX562" s="376"/>
      <c r="EY562" s="376"/>
      <c r="EZ562" s="376"/>
      <c r="FA562" s="376"/>
      <c r="FB562" s="376"/>
      <c r="FC562" s="376"/>
      <c r="FD562" s="376"/>
      <c r="FE562" s="376"/>
      <c r="FF562" s="376"/>
      <c r="FG562" s="376"/>
      <c r="FH562" s="376"/>
      <c r="FI562" s="376"/>
      <c r="FJ562" s="376"/>
      <c r="FK562" s="376"/>
      <c r="FL562" s="376"/>
      <c r="FM562" s="376"/>
      <c r="FN562" s="376"/>
      <c r="FO562" s="376"/>
      <c r="FP562" s="376"/>
      <c r="FQ562" s="376"/>
      <c r="FR562" s="376"/>
      <c r="FS562" s="376"/>
      <c r="FT562" s="376"/>
      <c r="FU562" s="376"/>
      <c r="FV562" s="376"/>
      <c r="FW562" s="376"/>
      <c r="FX562" s="376"/>
      <c r="FY562" s="376"/>
      <c r="FZ562" s="376"/>
      <c r="GA562" s="376"/>
      <c r="GB562" s="376"/>
      <c r="GC562" s="376"/>
      <c r="GD562" s="376"/>
      <c r="GE562" s="376"/>
      <c r="GF562" s="376"/>
      <c r="GG562" s="376"/>
      <c r="GH562" s="376"/>
      <c r="GI562" s="376"/>
      <c r="GJ562" s="376"/>
      <c r="GK562" s="376"/>
      <c r="GL562" s="376"/>
      <c r="GM562" s="376"/>
      <c r="GN562" s="376"/>
      <c r="GO562" s="376"/>
      <c r="GP562" s="376"/>
      <c r="GQ562" s="376"/>
      <c r="GR562" s="376"/>
      <c r="GS562" s="376"/>
      <c r="GT562" s="376"/>
      <c r="GU562" s="376"/>
      <c r="GV562" s="376"/>
      <c r="GW562" s="376"/>
      <c r="GX562" s="376"/>
      <c r="GY562" s="376"/>
      <c r="GZ562" s="376"/>
      <c r="HA562" s="376"/>
      <c r="HB562" s="376"/>
      <c r="HC562" s="376"/>
      <c r="HD562" s="376"/>
      <c r="HE562" s="376"/>
      <c r="HF562" s="376"/>
      <c r="HG562" s="376"/>
      <c r="HH562" s="376"/>
      <c r="HI562" s="376"/>
      <c r="HJ562" s="376"/>
      <c r="HK562" s="376"/>
      <c r="HL562" s="376"/>
      <c r="HM562" s="376"/>
      <c r="HN562" s="376"/>
      <c r="HO562" s="376"/>
      <c r="HP562" s="376"/>
      <c r="HQ562" s="376"/>
      <c r="HR562" s="376"/>
      <c r="HS562" s="376"/>
      <c r="HT562" s="376"/>
      <c r="HU562" s="376"/>
      <c r="HV562" s="376"/>
      <c r="HW562" s="376"/>
      <c r="HX562" s="376"/>
      <c r="HY562" s="376"/>
      <c r="HZ562" s="376"/>
      <c r="IA562" s="376"/>
      <c r="IB562" s="376"/>
      <c r="IC562" s="376"/>
      <c r="ID562" s="376"/>
      <c r="IE562" s="376"/>
      <c r="IF562" s="376"/>
      <c r="IG562" s="376"/>
      <c r="IH562" s="376"/>
      <c r="II562" s="376"/>
      <c r="IJ562" s="376"/>
    </row>
    <row r="563" spans="1:244" s="377" customFormat="1" ht="15" customHeight="1" x14ac:dyDescent="0.4">
      <c r="A563" s="410"/>
      <c r="B563" s="371"/>
      <c r="C563" s="354"/>
      <c r="D563" s="355"/>
      <c r="E563" s="374"/>
      <c r="F563" s="374"/>
      <c r="G563" s="374"/>
      <c r="H563" s="374"/>
      <c r="I563" s="374"/>
      <c r="J563" s="374"/>
      <c r="K563" s="374"/>
      <c r="L563" s="374"/>
      <c r="M563" s="374"/>
      <c r="N563" s="374"/>
      <c r="O563" s="374"/>
      <c r="P563" s="374"/>
      <c r="Q563" s="374"/>
      <c r="R563" s="374"/>
      <c r="S563" s="374"/>
      <c r="T563" s="374"/>
      <c r="U563" s="374"/>
      <c r="V563" s="374"/>
      <c r="W563" s="374"/>
      <c r="X563" s="369"/>
      <c r="Y563" s="369"/>
      <c r="Z563" s="369"/>
      <c r="AA563" s="369"/>
      <c r="AB563" s="369"/>
      <c r="AC563" s="369"/>
      <c r="AD563" s="369"/>
      <c r="AE563" s="369"/>
      <c r="AF563" s="369"/>
      <c r="AG563" s="369"/>
      <c r="AH563" s="369"/>
      <c r="AI563" s="369"/>
      <c r="AJ563" s="369"/>
      <c r="AK563" s="369"/>
      <c r="AL563" s="369"/>
      <c r="AM563" s="369"/>
      <c r="AN563" s="369"/>
      <c r="AO563" s="369"/>
      <c r="AP563" s="369"/>
      <c r="AQ563" s="369"/>
      <c r="AR563" s="372"/>
      <c r="AS563" s="372"/>
      <c r="AT563" s="372"/>
      <c r="AU563" s="373"/>
      <c r="AV563" s="11"/>
      <c r="AW563" s="11"/>
      <c r="AX563" s="11"/>
      <c r="AY563" s="8"/>
      <c r="AZ563" s="8"/>
      <c r="BA563" s="8"/>
      <c r="BB563" s="8"/>
      <c r="BC563" s="11"/>
      <c r="BD563" s="11"/>
      <c r="BE563" s="11"/>
      <c r="BF563" s="11"/>
      <c r="BG563" s="11"/>
      <c r="BH563" s="11"/>
      <c r="BI563" s="11"/>
      <c r="BJ563" s="11"/>
      <c r="BK563" s="8"/>
      <c r="BL563" s="8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375"/>
      <c r="EQ563" s="376"/>
      <c r="ER563" s="376"/>
      <c r="ES563" s="376"/>
      <c r="ET563" s="376"/>
      <c r="EU563" s="376"/>
      <c r="EV563" s="376"/>
      <c r="EW563" s="376"/>
      <c r="EX563" s="376"/>
      <c r="EY563" s="376"/>
      <c r="EZ563" s="376"/>
      <c r="FA563" s="376"/>
      <c r="FB563" s="376"/>
      <c r="FC563" s="376"/>
      <c r="FD563" s="376"/>
      <c r="FE563" s="376"/>
      <c r="FF563" s="376"/>
      <c r="FG563" s="376"/>
      <c r="FH563" s="376"/>
      <c r="FI563" s="376"/>
      <c r="FJ563" s="376"/>
      <c r="FK563" s="376"/>
      <c r="FL563" s="376"/>
      <c r="FM563" s="376"/>
      <c r="FN563" s="376"/>
      <c r="FO563" s="376"/>
      <c r="FP563" s="376"/>
      <c r="FQ563" s="376"/>
      <c r="FR563" s="376"/>
      <c r="FS563" s="376"/>
      <c r="FT563" s="376"/>
      <c r="FU563" s="376"/>
      <c r="FV563" s="376"/>
      <c r="FW563" s="376"/>
      <c r="FX563" s="376"/>
      <c r="FY563" s="376"/>
      <c r="FZ563" s="376"/>
      <c r="GA563" s="376"/>
      <c r="GB563" s="376"/>
      <c r="GC563" s="376"/>
      <c r="GD563" s="376"/>
      <c r="GE563" s="376"/>
      <c r="GF563" s="376"/>
      <c r="GG563" s="376"/>
      <c r="GH563" s="376"/>
      <c r="GI563" s="376"/>
      <c r="GJ563" s="376"/>
      <c r="GK563" s="376"/>
      <c r="GL563" s="376"/>
      <c r="GM563" s="376"/>
      <c r="GN563" s="376"/>
      <c r="GO563" s="376"/>
      <c r="GP563" s="376"/>
      <c r="GQ563" s="376"/>
      <c r="GR563" s="376"/>
      <c r="GS563" s="376"/>
      <c r="GT563" s="376"/>
      <c r="GU563" s="376"/>
      <c r="GV563" s="376"/>
      <c r="GW563" s="376"/>
      <c r="GX563" s="376"/>
      <c r="GY563" s="376"/>
      <c r="GZ563" s="376"/>
      <c r="HA563" s="376"/>
      <c r="HB563" s="376"/>
      <c r="HC563" s="376"/>
      <c r="HD563" s="376"/>
      <c r="HE563" s="376"/>
      <c r="HF563" s="376"/>
      <c r="HG563" s="376"/>
      <c r="HH563" s="376"/>
      <c r="HI563" s="376"/>
      <c r="HJ563" s="376"/>
      <c r="HK563" s="376"/>
      <c r="HL563" s="376"/>
      <c r="HM563" s="376"/>
      <c r="HN563" s="376"/>
      <c r="HO563" s="376"/>
      <c r="HP563" s="376"/>
      <c r="HQ563" s="376"/>
      <c r="HR563" s="376"/>
      <c r="HS563" s="376"/>
      <c r="HT563" s="376"/>
      <c r="HU563" s="376"/>
      <c r="HV563" s="376"/>
      <c r="HW563" s="376"/>
      <c r="HX563" s="376"/>
      <c r="HY563" s="376"/>
      <c r="HZ563" s="376"/>
      <c r="IA563" s="376"/>
      <c r="IB563" s="376"/>
      <c r="IC563" s="376"/>
      <c r="ID563" s="376"/>
      <c r="IE563" s="376"/>
      <c r="IF563" s="376"/>
      <c r="IG563" s="376"/>
      <c r="IH563" s="376"/>
      <c r="II563" s="376"/>
      <c r="IJ563" s="376"/>
    </row>
    <row r="564" spans="1:244" s="377" customFormat="1" ht="15" customHeight="1" x14ac:dyDescent="0.4">
      <c r="A564" s="410"/>
      <c r="B564" s="371"/>
      <c r="C564" s="354"/>
      <c r="D564" s="355"/>
      <c r="E564" s="374"/>
      <c r="F564" s="374"/>
      <c r="G564" s="374"/>
      <c r="H564" s="374"/>
      <c r="I564" s="374"/>
      <c r="J564" s="374"/>
      <c r="K564" s="374"/>
      <c r="L564" s="374"/>
      <c r="M564" s="374"/>
      <c r="N564" s="374"/>
      <c r="O564" s="374"/>
      <c r="P564" s="374"/>
      <c r="Q564" s="374"/>
      <c r="R564" s="374"/>
      <c r="S564" s="374"/>
      <c r="T564" s="374"/>
      <c r="U564" s="374"/>
      <c r="V564" s="374"/>
      <c r="W564" s="374"/>
      <c r="X564" s="369"/>
      <c r="Y564" s="369"/>
      <c r="Z564" s="369"/>
      <c r="AA564" s="369"/>
      <c r="AB564" s="369"/>
      <c r="AC564" s="369"/>
      <c r="AD564" s="369"/>
      <c r="AE564" s="369"/>
      <c r="AF564" s="369"/>
      <c r="AG564" s="369"/>
      <c r="AH564" s="369"/>
      <c r="AI564" s="369"/>
      <c r="AJ564" s="369"/>
      <c r="AK564" s="369"/>
      <c r="AL564" s="369"/>
      <c r="AM564" s="369"/>
      <c r="AN564" s="369"/>
      <c r="AO564" s="369"/>
      <c r="AP564" s="369"/>
      <c r="AQ564" s="369"/>
      <c r="AR564" s="372"/>
      <c r="AS564" s="372"/>
      <c r="AT564" s="372"/>
      <c r="AU564" s="373"/>
      <c r="AV564" s="11"/>
      <c r="AW564" s="11"/>
      <c r="AX564" s="11"/>
      <c r="AY564" s="8"/>
      <c r="AZ564" s="8"/>
      <c r="BA564" s="8"/>
      <c r="BB564" s="8"/>
      <c r="BC564" s="11"/>
      <c r="BD564" s="11"/>
      <c r="BE564" s="11"/>
      <c r="BF564" s="11"/>
      <c r="BG564" s="11"/>
      <c r="BH564" s="11"/>
      <c r="BI564" s="11"/>
      <c r="BJ564" s="11"/>
      <c r="BK564" s="8"/>
      <c r="BL564" s="8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375"/>
      <c r="EQ564" s="376"/>
      <c r="ER564" s="376"/>
      <c r="ES564" s="376"/>
      <c r="ET564" s="376"/>
      <c r="EU564" s="376"/>
      <c r="EV564" s="376"/>
      <c r="EW564" s="376"/>
      <c r="EX564" s="376"/>
      <c r="EY564" s="376"/>
      <c r="EZ564" s="376"/>
      <c r="FA564" s="376"/>
      <c r="FB564" s="376"/>
      <c r="FC564" s="376"/>
      <c r="FD564" s="376"/>
      <c r="FE564" s="376"/>
      <c r="FF564" s="376"/>
      <c r="FG564" s="376"/>
      <c r="FH564" s="376"/>
      <c r="FI564" s="376"/>
      <c r="FJ564" s="376"/>
      <c r="FK564" s="376"/>
      <c r="FL564" s="376"/>
      <c r="FM564" s="376"/>
      <c r="FN564" s="376"/>
      <c r="FO564" s="376"/>
      <c r="FP564" s="376"/>
      <c r="FQ564" s="376"/>
      <c r="FR564" s="376"/>
      <c r="FS564" s="376"/>
      <c r="FT564" s="376"/>
      <c r="FU564" s="376"/>
      <c r="FV564" s="376"/>
      <c r="FW564" s="376"/>
      <c r="FX564" s="376"/>
      <c r="FY564" s="376"/>
      <c r="FZ564" s="376"/>
      <c r="GA564" s="376"/>
      <c r="GB564" s="376"/>
      <c r="GC564" s="376"/>
      <c r="GD564" s="376"/>
      <c r="GE564" s="376"/>
      <c r="GF564" s="376"/>
      <c r="GG564" s="376"/>
      <c r="GH564" s="376"/>
      <c r="GI564" s="376"/>
      <c r="GJ564" s="376"/>
      <c r="GK564" s="376"/>
      <c r="GL564" s="376"/>
      <c r="GM564" s="376"/>
      <c r="GN564" s="376"/>
      <c r="GO564" s="376"/>
      <c r="GP564" s="376"/>
      <c r="GQ564" s="376"/>
      <c r="GR564" s="376"/>
      <c r="GS564" s="376"/>
      <c r="GT564" s="376"/>
      <c r="GU564" s="376"/>
      <c r="GV564" s="376"/>
      <c r="GW564" s="376"/>
      <c r="GX564" s="376"/>
      <c r="GY564" s="376"/>
      <c r="GZ564" s="376"/>
      <c r="HA564" s="376"/>
      <c r="HB564" s="376"/>
      <c r="HC564" s="376"/>
      <c r="HD564" s="376"/>
      <c r="HE564" s="376"/>
      <c r="HF564" s="376"/>
      <c r="HG564" s="376"/>
      <c r="HH564" s="376"/>
      <c r="HI564" s="376"/>
      <c r="HJ564" s="376"/>
      <c r="HK564" s="376"/>
      <c r="HL564" s="376"/>
      <c r="HM564" s="376"/>
      <c r="HN564" s="376"/>
      <c r="HO564" s="376"/>
      <c r="HP564" s="376"/>
      <c r="HQ564" s="376"/>
      <c r="HR564" s="376"/>
      <c r="HS564" s="376"/>
      <c r="HT564" s="376"/>
      <c r="HU564" s="376"/>
      <c r="HV564" s="376"/>
      <c r="HW564" s="376"/>
      <c r="HX564" s="376"/>
      <c r="HY564" s="376"/>
      <c r="HZ564" s="376"/>
      <c r="IA564" s="376"/>
      <c r="IB564" s="376"/>
      <c r="IC564" s="376"/>
      <c r="ID564" s="376"/>
      <c r="IE564" s="376"/>
      <c r="IF564" s="376"/>
      <c r="IG564" s="376"/>
      <c r="IH564" s="376"/>
      <c r="II564" s="376"/>
      <c r="IJ564" s="376"/>
    </row>
    <row r="565" spans="1:244" s="377" customFormat="1" ht="15" customHeight="1" x14ac:dyDescent="0.4">
      <c r="A565" s="410"/>
      <c r="B565" s="371"/>
      <c r="C565" s="354"/>
      <c r="D565" s="355"/>
      <c r="E565" s="374"/>
      <c r="F565" s="374"/>
      <c r="G565" s="374"/>
      <c r="H565" s="374"/>
      <c r="I565" s="374"/>
      <c r="J565" s="374"/>
      <c r="K565" s="374"/>
      <c r="L565" s="374"/>
      <c r="M565" s="374"/>
      <c r="N565" s="374"/>
      <c r="O565" s="374"/>
      <c r="P565" s="374"/>
      <c r="Q565" s="374"/>
      <c r="R565" s="374"/>
      <c r="S565" s="374"/>
      <c r="T565" s="374"/>
      <c r="U565" s="374"/>
      <c r="V565" s="374"/>
      <c r="W565" s="374"/>
      <c r="X565" s="369"/>
      <c r="Y565" s="369"/>
      <c r="Z565" s="369"/>
      <c r="AA565" s="369"/>
      <c r="AB565" s="369"/>
      <c r="AC565" s="369"/>
      <c r="AD565" s="369"/>
      <c r="AE565" s="369"/>
      <c r="AF565" s="369"/>
      <c r="AG565" s="369"/>
      <c r="AH565" s="369"/>
      <c r="AI565" s="369"/>
      <c r="AJ565" s="369"/>
      <c r="AK565" s="369"/>
      <c r="AL565" s="369"/>
      <c r="AM565" s="369"/>
      <c r="AN565" s="369"/>
      <c r="AO565" s="369"/>
      <c r="AP565" s="369"/>
      <c r="AQ565" s="369"/>
      <c r="AR565" s="372"/>
      <c r="AS565" s="372"/>
      <c r="AT565" s="372"/>
      <c r="AU565" s="373"/>
      <c r="AV565" s="11"/>
      <c r="AW565" s="11"/>
      <c r="AX565" s="11"/>
      <c r="AY565" s="8"/>
      <c r="AZ565" s="8"/>
      <c r="BA565" s="8"/>
      <c r="BB565" s="8"/>
      <c r="BC565" s="11"/>
      <c r="BD565" s="11"/>
      <c r="BE565" s="11"/>
      <c r="BF565" s="11"/>
      <c r="BG565" s="11"/>
      <c r="BH565" s="11"/>
      <c r="BI565" s="11"/>
      <c r="BJ565" s="11"/>
      <c r="BK565" s="8"/>
      <c r="BL565" s="8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375"/>
      <c r="EQ565" s="376"/>
      <c r="ER565" s="376"/>
      <c r="ES565" s="376"/>
      <c r="ET565" s="376"/>
      <c r="EU565" s="376"/>
      <c r="EV565" s="376"/>
      <c r="EW565" s="376"/>
      <c r="EX565" s="376"/>
      <c r="EY565" s="376"/>
      <c r="EZ565" s="376"/>
      <c r="FA565" s="376"/>
      <c r="FB565" s="376"/>
      <c r="FC565" s="376"/>
      <c r="FD565" s="376"/>
      <c r="FE565" s="376"/>
      <c r="FF565" s="376"/>
      <c r="FG565" s="376"/>
      <c r="FH565" s="376"/>
      <c r="FI565" s="376"/>
      <c r="FJ565" s="376"/>
      <c r="FK565" s="376"/>
      <c r="FL565" s="376"/>
      <c r="FM565" s="376"/>
      <c r="FN565" s="376"/>
      <c r="FO565" s="376"/>
      <c r="FP565" s="376"/>
      <c r="FQ565" s="376"/>
      <c r="FR565" s="376"/>
      <c r="FS565" s="376"/>
      <c r="FT565" s="376"/>
      <c r="FU565" s="376"/>
      <c r="FV565" s="376"/>
      <c r="FW565" s="376"/>
      <c r="FX565" s="376"/>
      <c r="FY565" s="376"/>
      <c r="FZ565" s="376"/>
      <c r="GA565" s="376"/>
      <c r="GB565" s="376"/>
      <c r="GC565" s="376"/>
      <c r="GD565" s="376"/>
      <c r="GE565" s="376"/>
      <c r="GF565" s="376"/>
      <c r="GG565" s="376"/>
      <c r="GH565" s="376"/>
      <c r="GI565" s="376"/>
      <c r="GJ565" s="376"/>
      <c r="GK565" s="376"/>
      <c r="GL565" s="376"/>
      <c r="GM565" s="376"/>
      <c r="GN565" s="376"/>
      <c r="GO565" s="376"/>
      <c r="GP565" s="376"/>
      <c r="GQ565" s="376"/>
      <c r="GR565" s="376"/>
      <c r="GS565" s="376"/>
      <c r="GT565" s="376"/>
      <c r="GU565" s="376"/>
      <c r="GV565" s="376"/>
      <c r="GW565" s="376"/>
      <c r="GX565" s="376"/>
      <c r="GY565" s="376"/>
      <c r="GZ565" s="376"/>
      <c r="HA565" s="376"/>
      <c r="HB565" s="376"/>
      <c r="HC565" s="376"/>
      <c r="HD565" s="376"/>
      <c r="HE565" s="376"/>
      <c r="HF565" s="376"/>
      <c r="HG565" s="376"/>
      <c r="HH565" s="376"/>
      <c r="HI565" s="376"/>
      <c r="HJ565" s="376"/>
      <c r="HK565" s="376"/>
      <c r="HL565" s="376"/>
      <c r="HM565" s="376"/>
      <c r="HN565" s="376"/>
      <c r="HO565" s="376"/>
      <c r="HP565" s="376"/>
      <c r="HQ565" s="376"/>
      <c r="HR565" s="376"/>
      <c r="HS565" s="376"/>
      <c r="HT565" s="376"/>
      <c r="HU565" s="376"/>
      <c r="HV565" s="376"/>
      <c r="HW565" s="376"/>
      <c r="HX565" s="376"/>
      <c r="HY565" s="376"/>
      <c r="HZ565" s="376"/>
      <c r="IA565" s="376"/>
      <c r="IB565" s="376"/>
      <c r="IC565" s="376"/>
      <c r="ID565" s="376"/>
      <c r="IE565" s="376"/>
      <c r="IF565" s="376"/>
      <c r="IG565" s="376"/>
      <c r="IH565" s="376"/>
      <c r="II565" s="376"/>
      <c r="IJ565" s="376"/>
    </row>
    <row r="566" spans="1:244" s="377" customFormat="1" ht="15" customHeight="1" x14ac:dyDescent="0.4">
      <c r="A566" s="410"/>
      <c r="B566" s="371"/>
      <c r="C566" s="354"/>
      <c r="D566" s="355"/>
      <c r="E566" s="374"/>
      <c r="F566" s="374"/>
      <c r="G566" s="374"/>
      <c r="H566" s="374"/>
      <c r="I566" s="374"/>
      <c r="J566" s="374"/>
      <c r="K566" s="374"/>
      <c r="L566" s="374"/>
      <c r="M566" s="374"/>
      <c r="N566" s="374"/>
      <c r="O566" s="374"/>
      <c r="P566" s="374"/>
      <c r="Q566" s="374"/>
      <c r="R566" s="374"/>
      <c r="S566" s="374"/>
      <c r="T566" s="374"/>
      <c r="U566" s="374"/>
      <c r="V566" s="374"/>
      <c r="W566" s="374"/>
      <c r="X566" s="369"/>
      <c r="Y566" s="369"/>
      <c r="Z566" s="369"/>
      <c r="AA566" s="369"/>
      <c r="AB566" s="369"/>
      <c r="AC566" s="369"/>
      <c r="AD566" s="369"/>
      <c r="AE566" s="369"/>
      <c r="AF566" s="369"/>
      <c r="AG566" s="369"/>
      <c r="AH566" s="369"/>
      <c r="AI566" s="369"/>
      <c r="AJ566" s="369"/>
      <c r="AK566" s="369"/>
      <c r="AL566" s="369"/>
      <c r="AM566" s="369"/>
      <c r="AN566" s="369"/>
      <c r="AO566" s="369"/>
      <c r="AP566" s="369"/>
      <c r="AQ566" s="369"/>
      <c r="AR566" s="372"/>
      <c r="AS566" s="372"/>
      <c r="AT566" s="372"/>
      <c r="AU566" s="373"/>
      <c r="AV566" s="11"/>
      <c r="AW566" s="11"/>
      <c r="AX566" s="11"/>
      <c r="AY566" s="8"/>
      <c r="AZ566" s="8"/>
      <c r="BA566" s="8"/>
      <c r="BB566" s="8"/>
      <c r="BC566" s="11"/>
      <c r="BD566" s="11"/>
      <c r="BE566" s="11"/>
      <c r="BF566" s="11"/>
      <c r="BG566" s="11"/>
      <c r="BH566" s="11"/>
      <c r="BI566" s="11"/>
      <c r="BJ566" s="11"/>
      <c r="BK566" s="8"/>
      <c r="BL566" s="8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375"/>
      <c r="EQ566" s="376"/>
      <c r="ER566" s="376"/>
      <c r="ES566" s="376"/>
      <c r="ET566" s="376"/>
      <c r="EU566" s="376"/>
      <c r="EV566" s="376"/>
      <c r="EW566" s="376"/>
      <c r="EX566" s="376"/>
      <c r="EY566" s="376"/>
      <c r="EZ566" s="376"/>
      <c r="FA566" s="376"/>
      <c r="FB566" s="376"/>
      <c r="FC566" s="376"/>
      <c r="FD566" s="376"/>
      <c r="FE566" s="376"/>
      <c r="FF566" s="376"/>
      <c r="FG566" s="376"/>
      <c r="FH566" s="376"/>
      <c r="FI566" s="376"/>
      <c r="FJ566" s="376"/>
      <c r="FK566" s="376"/>
      <c r="FL566" s="376"/>
      <c r="FM566" s="376"/>
      <c r="FN566" s="376"/>
      <c r="FO566" s="376"/>
      <c r="FP566" s="376"/>
      <c r="FQ566" s="376"/>
      <c r="FR566" s="376"/>
      <c r="FS566" s="376"/>
      <c r="FT566" s="376"/>
      <c r="FU566" s="376"/>
      <c r="FV566" s="376"/>
      <c r="FW566" s="376"/>
      <c r="FX566" s="376"/>
      <c r="FY566" s="376"/>
      <c r="FZ566" s="376"/>
      <c r="GA566" s="376"/>
      <c r="GB566" s="376"/>
      <c r="GC566" s="376"/>
      <c r="GD566" s="376"/>
      <c r="GE566" s="376"/>
      <c r="GF566" s="376"/>
      <c r="GG566" s="376"/>
      <c r="GH566" s="376"/>
      <c r="GI566" s="376"/>
      <c r="GJ566" s="376"/>
      <c r="GK566" s="376"/>
      <c r="GL566" s="376"/>
      <c r="GM566" s="376"/>
      <c r="GN566" s="376"/>
      <c r="GO566" s="376"/>
      <c r="GP566" s="376"/>
      <c r="GQ566" s="376"/>
      <c r="GR566" s="376"/>
      <c r="GS566" s="376"/>
      <c r="GT566" s="376"/>
      <c r="GU566" s="376"/>
      <c r="GV566" s="376"/>
      <c r="GW566" s="376"/>
      <c r="GX566" s="376"/>
      <c r="GY566" s="376"/>
      <c r="GZ566" s="376"/>
      <c r="HA566" s="376"/>
      <c r="HB566" s="376"/>
      <c r="HC566" s="376"/>
      <c r="HD566" s="376"/>
      <c r="HE566" s="376"/>
      <c r="HF566" s="376"/>
      <c r="HG566" s="376"/>
      <c r="HH566" s="376"/>
      <c r="HI566" s="376"/>
      <c r="HJ566" s="376"/>
      <c r="HK566" s="376"/>
      <c r="HL566" s="376"/>
      <c r="HM566" s="376"/>
      <c r="HN566" s="376"/>
      <c r="HO566" s="376"/>
      <c r="HP566" s="376"/>
      <c r="HQ566" s="376"/>
      <c r="HR566" s="376"/>
      <c r="HS566" s="376"/>
      <c r="HT566" s="376"/>
      <c r="HU566" s="376"/>
      <c r="HV566" s="376"/>
      <c r="HW566" s="376"/>
      <c r="HX566" s="376"/>
      <c r="HY566" s="376"/>
      <c r="HZ566" s="376"/>
      <c r="IA566" s="376"/>
      <c r="IB566" s="376"/>
      <c r="IC566" s="376"/>
      <c r="ID566" s="376"/>
      <c r="IE566" s="376"/>
      <c r="IF566" s="376"/>
      <c r="IG566" s="376"/>
      <c r="IH566" s="376"/>
      <c r="II566" s="376"/>
      <c r="IJ566" s="376"/>
    </row>
    <row r="567" spans="1:244" s="377" customFormat="1" ht="15" customHeight="1" x14ac:dyDescent="0.4">
      <c r="A567" s="410"/>
      <c r="B567" s="371"/>
      <c r="C567" s="354"/>
      <c r="D567" s="355"/>
      <c r="E567" s="374"/>
      <c r="F567" s="374"/>
      <c r="G567" s="374"/>
      <c r="H567" s="374"/>
      <c r="I567" s="374"/>
      <c r="J567" s="374"/>
      <c r="K567" s="374"/>
      <c r="L567" s="374"/>
      <c r="M567" s="374"/>
      <c r="N567" s="374"/>
      <c r="O567" s="374"/>
      <c r="P567" s="374"/>
      <c r="Q567" s="374"/>
      <c r="R567" s="374"/>
      <c r="S567" s="374"/>
      <c r="T567" s="374"/>
      <c r="U567" s="374"/>
      <c r="V567" s="374"/>
      <c r="W567" s="374"/>
      <c r="X567" s="369"/>
      <c r="Y567" s="369"/>
      <c r="Z567" s="369"/>
      <c r="AA567" s="369"/>
      <c r="AB567" s="369"/>
      <c r="AC567" s="369"/>
      <c r="AD567" s="369"/>
      <c r="AE567" s="369"/>
      <c r="AF567" s="369"/>
      <c r="AG567" s="369"/>
      <c r="AH567" s="369"/>
      <c r="AI567" s="369"/>
      <c r="AJ567" s="369"/>
      <c r="AK567" s="369"/>
      <c r="AL567" s="369"/>
      <c r="AM567" s="369"/>
      <c r="AN567" s="369"/>
      <c r="AO567" s="369"/>
      <c r="AP567" s="369"/>
      <c r="AQ567" s="369"/>
      <c r="AR567" s="372"/>
      <c r="AS567" s="372"/>
      <c r="AT567" s="372"/>
      <c r="AU567" s="373"/>
      <c r="AV567" s="11"/>
      <c r="AW567" s="11"/>
      <c r="AX567" s="11"/>
      <c r="AY567" s="8"/>
      <c r="AZ567" s="8"/>
      <c r="BA567" s="8"/>
      <c r="BB567" s="8"/>
      <c r="BC567" s="11"/>
      <c r="BD567" s="11"/>
      <c r="BE567" s="11"/>
      <c r="BF567" s="11"/>
      <c r="BG567" s="11"/>
      <c r="BH567" s="11"/>
      <c r="BI567" s="11"/>
      <c r="BJ567" s="11"/>
      <c r="BK567" s="8"/>
      <c r="BL567" s="8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375"/>
      <c r="EQ567" s="376"/>
      <c r="ER567" s="376"/>
      <c r="ES567" s="376"/>
      <c r="ET567" s="376"/>
      <c r="EU567" s="376"/>
      <c r="EV567" s="376"/>
      <c r="EW567" s="376"/>
      <c r="EX567" s="376"/>
      <c r="EY567" s="376"/>
      <c r="EZ567" s="376"/>
      <c r="FA567" s="376"/>
      <c r="FB567" s="376"/>
      <c r="FC567" s="376"/>
      <c r="FD567" s="376"/>
      <c r="FE567" s="376"/>
      <c r="FF567" s="376"/>
      <c r="FG567" s="376"/>
      <c r="FH567" s="376"/>
      <c r="FI567" s="376"/>
      <c r="FJ567" s="376"/>
      <c r="FK567" s="376"/>
      <c r="FL567" s="376"/>
      <c r="FM567" s="376"/>
      <c r="FN567" s="376"/>
      <c r="FO567" s="376"/>
      <c r="FP567" s="376"/>
      <c r="FQ567" s="376"/>
      <c r="FR567" s="376"/>
      <c r="FS567" s="376"/>
      <c r="FT567" s="376"/>
      <c r="FU567" s="376"/>
      <c r="FV567" s="376"/>
      <c r="FW567" s="376"/>
      <c r="FX567" s="376"/>
      <c r="FY567" s="376"/>
      <c r="FZ567" s="376"/>
      <c r="GA567" s="376"/>
      <c r="GB567" s="376"/>
      <c r="GC567" s="376"/>
      <c r="GD567" s="376"/>
      <c r="GE567" s="376"/>
      <c r="GF567" s="376"/>
      <c r="GG567" s="376"/>
      <c r="GH567" s="376"/>
      <c r="GI567" s="376"/>
      <c r="GJ567" s="376"/>
      <c r="GK567" s="376"/>
      <c r="GL567" s="376"/>
      <c r="GM567" s="376"/>
      <c r="GN567" s="376"/>
      <c r="GO567" s="376"/>
      <c r="GP567" s="376"/>
      <c r="GQ567" s="376"/>
      <c r="GR567" s="376"/>
      <c r="GS567" s="376"/>
      <c r="GT567" s="376"/>
      <c r="GU567" s="376"/>
      <c r="GV567" s="376"/>
      <c r="GW567" s="376"/>
      <c r="GX567" s="376"/>
      <c r="GY567" s="376"/>
      <c r="GZ567" s="376"/>
      <c r="HA567" s="376"/>
      <c r="HB567" s="376"/>
      <c r="HC567" s="376"/>
      <c r="HD567" s="376"/>
      <c r="HE567" s="376"/>
      <c r="HF567" s="376"/>
      <c r="HG567" s="376"/>
      <c r="HH567" s="376"/>
      <c r="HI567" s="376"/>
      <c r="HJ567" s="376"/>
      <c r="HK567" s="376"/>
      <c r="HL567" s="376"/>
      <c r="HM567" s="376"/>
      <c r="HN567" s="376"/>
      <c r="HO567" s="376"/>
      <c r="HP567" s="376"/>
      <c r="HQ567" s="376"/>
      <c r="HR567" s="376"/>
      <c r="HS567" s="376"/>
      <c r="HT567" s="376"/>
      <c r="HU567" s="376"/>
      <c r="HV567" s="376"/>
      <c r="HW567" s="376"/>
      <c r="HX567" s="376"/>
      <c r="HY567" s="376"/>
      <c r="HZ567" s="376"/>
      <c r="IA567" s="376"/>
      <c r="IB567" s="376"/>
      <c r="IC567" s="376"/>
      <c r="ID567" s="376"/>
      <c r="IE567" s="376"/>
      <c r="IF567" s="376"/>
      <c r="IG567" s="376"/>
      <c r="IH567" s="376"/>
      <c r="II567" s="376"/>
      <c r="IJ567" s="376"/>
    </row>
    <row r="568" spans="1:244" s="377" customFormat="1" ht="15" customHeight="1" x14ac:dyDescent="0.4">
      <c r="A568" s="410"/>
      <c r="B568" s="371"/>
      <c r="C568" s="354"/>
      <c r="D568" s="355"/>
      <c r="E568" s="374"/>
      <c r="F568" s="374"/>
      <c r="G568" s="374"/>
      <c r="H568" s="374"/>
      <c r="I568" s="374"/>
      <c r="J568" s="374"/>
      <c r="K568" s="374"/>
      <c r="L568" s="374"/>
      <c r="M568" s="374"/>
      <c r="N568" s="374"/>
      <c r="O568" s="374"/>
      <c r="P568" s="374"/>
      <c r="Q568" s="374"/>
      <c r="R568" s="374"/>
      <c r="S568" s="374"/>
      <c r="T568" s="374"/>
      <c r="U568" s="374"/>
      <c r="V568" s="374"/>
      <c r="W568" s="374"/>
      <c r="X568" s="369"/>
      <c r="Y568" s="369"/>
      <c r="Z568" s="369"/>
      <c r="AA568" s="369"/>
      <c r="AB568" s="369"/>
      <c r="AC568" s="369"/>
      <c r="AD568" s="369"/>
      <c r="AE568" s="369"/>
      <c r="AF568" s="369"/>
      <c r="AG568" s="369"/>
      <c r="AH568" s="369"/>
      <c r="AI568" s="369"/>
      <c r="AJ568" s="369"/>
      <c r="AK568" s="369"/>
      <c r="AL568" s="369"/>
      <c r="AM568" s="369"/>
      <c r="AN568" s="369"/>
      <c r="AO568" s="369"/>
      <c r="AP568" s="369"/>
      <c r="AQ568" s="369"/>
      <c r="AR568" s="372"/>
      <c r="AS568" s="372"/>
      <c r="AT568" s="372"/>
      <c r="AU568" s="373"/>
      <c r="AV568" s="11"/>
      <c r="AW568" s="11"/>
      <c r="AX568" s="11"/>
      <c r="AY568" s="8"/>
      <c r="AZ568" s="8"/>
      <c r="BA568" s="8"/>
      <c r="BB568" s="8"/>
      <c r="BC568" s="11"/>
      <c r="BD568" s="11"/>
      <c r="BE568" s="11"/>
      <c r="BF568" s="11"/>
      <c r="BG568" s="11"/>
      <c r="BH568" s="11"/>
      <c r="BI568" s="11"/>
      <c r="BJ568" s="11"/>
      <c r="BK568" s="8"/>
      <c r="BL568" s="8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375"/>
      <c r="EQ568" s="376"/>
      <c r="ER568" s="376"/>
      <c r="ES568" s="376"/>
      <c r="ET568" s="376"/>
      <c r="EU568" s="376"/>
      <c r="EV568" s="376"/>
      <c r="EW568" s="376"/>
      <c r="EX568" s="376"/>
      <c r="EY568" s="376"/>
      <c r="EZ568" s="376"/>
      <c r="FA568" s="376"/>
      <c r="FB568" s="376"/>
      <c r="FC568" s="376"/>
      <c r="FD568" s="376"/>
      <c r="FE568" s="376"/>
      <c r="FF568" s="376"/>
      <c r="FG568" s="376"/>
      <c r="FH568" s="376"/>
      <c r="FI568" s="376"/>
      <c r="FJ568" s="376"/>
      <c r="FK568" s="376"/>
      <c r="FL568" s="376"/>
      <c r="FM568" s="376"/>
      <c r="FN568" s="376"/>
      <c r="FO568" s="376"/>
      <c r="FP568" s="376"/>
      <c r="FQ568" s="376"/>
      <c r="FR568" s="376"/>
      <c r="FS568" s="376"/>
      <c r="FT568" s="376"/>
      <c r="FU568" s="376"/>
      <c r="FV568" s="376"/>
      <c r="FW568" s="376"/>
      <c r="FX568" s="376"/>
      <c r="FY568" s="376"/>
      <c r="FZ568" s="376"/>
      <c r="GA568" s="376"/>
      <c r="GB568" s="376"/>
      <c r="GC568" s="376"/>
      <c r="GD568" s="376"/>
      <c r="GE568" s="376"/>
      <c r="GF568" s="376"/>
      <c r="GG568" s="376"/>
      <c r="GH568" s="376"/>
      <c r="GI568" s="376"/>
      <c r="GJ568" s="376"/>
      <c r="GK568" s="376"/>
      <c r="GL568" s="376"/>
      <c r="GM568" s="376"/>
      <c r="GN568" s="376"/>
      <c r="GO568" s="376"/>
      <c r="GP568" s="376"/>
      <c r="GQ568" s="376"/>
      <c r="GR568" s="376"/>
      <c r="GS568" s="376"/>
      <c r="GT568" s="376"/>
      <c r="GU568" s="376"/>
      <c r="GV568" s="376"/>
      <c r="GW568" s="376"/>
      <c r="GX568" s="376"/>
      <c r="GY568" s="376"/>
      <c r="GZ568" s="376"/>
      <c r="HA568" s="376"/>
      <c r="HB568" s="376"/>
      <c r="HC568" s="376"/>
      <c r="HD568" s="376"/>
      <c r="HE568" s="376"/>
      <c r="HF568" s="376"/>
      <c r="HG568" s="376"/>
      <c r="HH568" s="376"/>
      <c r="HI568" s="376"/>
      <c r="HJ568" s="376"/>
      <c r="HK568" s="376"/>
      <c r="HL568" s="376"/>
      <c r="HM568" s="376"/>
      <c r="HN568" s="376"/>
      <c r="HO568" s="376"/>
      <c r="HP568" s="376"/>
      <c r="HQ568" s="376"/>
      <c r="HR568" s="376"/>
      <c r="HS568" s="376"/>
      <c r="HT568" s="376"/>
      <c r="HU568" s="376"/>
      <c r="HV568" s="376"/>
      <c r="HW568" s="376"/>
      <c r="HX568" s="376"/>
      <c r="HY568" s="376"/>
      <c r="HZ568" s="376"/>
      <c r="IA568" s="376"/>
      <c r="IB568" s="376"/>
      <c r="IC568" s="376"/>
      <c r="ID568" s="376"/>
      <c r="IE568" s="376"/>
      <c r="IF568" s="376"/>
      <c r="IG568" s="376"/>
      <c r="IH568" s="376"/>
      <c r="II568" s="376"/>
      <c r="IJ568" s="376"/>
    </row>
    <row r="569" spans="1:244" s="377" customFormat="1" ht="15" customHeight="1" x14ac:dyDescent="0.4">
      <c r="A569" s="410"/>
      <c r="B569" s="371"/>
      <c r="C569" s="354"/>
      <c r="D569" s="355"/>
      <c r="E569" s="374"/>
      <c r="F569" s="374"/>
      <c r="G569" s="374"/>
      <c r="H569" s="374"/>
      <c r="I569" s="374"/>
      <c r="J569" s="374"/>
      <c r="K569" s="374"/>
      <c r="L569" s="374"/>
      <c r="M569" s="374"/>
      <c r="N569" s="374"/>
      <c r="O569" s="374"/>
      <c r="P569" s="374"/>
      <c r="Q569" s="374"/>
      <c r="R569" s="374"/>
      <c r="S569" s="374"/>
      <c r="T569" s="374"/>
      <c r="U569" s="374"/>
      <c r="V569" s="374"/>
      <c r="W569" s="374"/>
      <c r="X569" s="369"/>
      <c r="Y569" s="369"/>
      <c r="Z569" s="369"/>
      <c r="AA569" s="369"/>
      <c r="AB569" s="369"/>
      <c r="AC569" s="369"/>
      <c r="AD569" s="369"/>
      <c r="AE569" s="369"/>
      <c r="AF569" s="369"/>
      <c r="AG569" s="369"/>
      <c r="AH569" s="369"/>
      <c r="AI569" s="369"/>
      <c r="AJ569" s="369"/>
      <c r="AK569" s="369"/>
      <c r="AL569" s="369"/>
      <c r="AM569" s="369"/>
      <c r="AN569" s="369"/>
      <c r="AO569" s="369"/>
      <c r="AP569" s="369"/>
      <c r="AQ569" s="369"/>
      <c r="AR569" s="372"/>
      <c r="AS569" s="372"/>
      <c r="AT569" s="372"/>
      <c r="AU569" s="373"/>
      <c r="AV569" s="11"/>
      <c r="AW569" s="11"/>
      <c r="AX569" s="11"/>
      <c r="AY569" s="8"/>
      <c r="AZ569" s="8"/>
      <c r="BA569" s="8"/>
      <c r="BB569" s="8"/>
      <c r="BC569" s="11"/>
      <c r="BD569" s="11"/>
      <c r="BE569" s="11"/>
      <c r="BF569" s="11"/>
      <c r="BG569" s="11"/>
      <c r="BH569" s="11"/>
      <c r="BI569" s="11"/>
      <c r="BJ569" s="11"/>
      <c r="BK569" s="8"/>
      <c r="BL569" s="8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375"/>
      <c r="EQ569" s="376"/>
      <c r="ER569" s="376"/>
      <c r="ES569" s="376"/>
      <c r="ET569" s="376"/>
      <c r="EU569" s="376"/>
      <c r="EV569" s="376"/>
      <c r="EW569" s="376"/>
      <c r="EX569" s="376"/>
      <c r="EY569" s="376"/>
      <c r="EZ569" s="376"/>
      <c r="FA569" s="376"/>
      <c r="FB569" s="376"/>
      <c r="FC569" s="376"/>
      <c r="FD569" s="376"/>
      <c r="FE569" s="376"/>
      <c r="FF569" s="376"/>
      <c r="FG569" s="376"/>
      <c r="FH569" s="376"/>
      <c r="FI569" s="376"/>
      <c r="FJ569" s="376"/>
      <c r="FK569" s="376"/>
      <c r="FL569" s="376"/>
      <c r="FM569" s="376"/>
      <c r="FN569" s="376"/>
      <c r="FO569" s="376"/>
      <c r="FP569" s="376"/>
      <c r="FQ569" s="376"/>
      <c r="FR569" s="376"/>
      <c r="FS569" s="376"/>
      <c r="FT569" s="376"/>
      <c r="FU569" s="376"/>
      <c r="FV569" s="376"/>
      <c r="FW569" s="376"/>
      <c r="FX569" s="376"/>
      <c r="FY569" s="376"/>
      <c r="FZ569" s="376"/>
      <c r="GA569" s="376"/>
      <c r="GB569" s="376"/>
      <c r="GC569" s="376"/>
      <c r="GD569" s="376"/>
      <c r="GE569" s="376"/>
      <c r="GF569" s="376"/>
      <c r="GG569" s="376"/>
      <c r="GH569" s="376"/>
      <c r="GI569" s="376"/>
      <c r="GJ569" s="376"/>
      <c r="GK569" s="376"/>
      <c r="GL569" s="376"/>
      <c r="GM569" s="376"/>
      <c r="GN569" s="376"/>
      <c r="GO569" s="376"/>
      <c r="GP569" s="376"/>
      <c r="GQ569" s="376"/>
      <c r="GR569" s="376"/>
      <c r="GS569" s="376"/>
      <c r="GT569" s="376"/>
      <c r="GU569" s="376"/>
      <c r="GV569" s="376"/>
      <c r="GW569" s="376"/>
      <c r="GX569" s="376"/>
      <c r="GY569" s="376"/>
      <c r="GZ569" s="376"/>
      <c r="HA569" s="376"/>
      <c r="HB569" s="376"/>
      <c r="HC569" s="376"/>
      <c r="HD569" s="376"/>
      <c r="HE569" s="376"/>
      <c r="HF569" s="376"/>
      <c r="HG569" s="376"/>
      <c r="HH569" s="376"/>
      <c r="HI569" s="376"/>
      <c r="HJ569" s="376"/>
      <c r="HK569" s="376"/>
      <c r="HL569" s="376"/>
      <c r="HM569" s="376"/>
      <c r="HN569" s="376"/>
      <c r="HO569" s="376"/>
      <c r="HP569" s="376"/>
      <c r="HQ569" s="376"/>
      <c r="HR569" s="376"/>
      <c r="HS569" s="376"/>
      <c r="HT569" s="376"/>
      <c r="HU569" s="376"/>
      <c r="HV569" s="376"/>
      <c r="HW569" s="376"/>
      <c r="HX569" s="376"/>
      <c r="HY569" s="376"/>
      <c r="HZ569" s="376"/>
      <c r="IA569" s="376"/>
      <c r="IB569" s="376"/>
      <c r="IC569" s="376"/>
      <c r="ID569" s="376"/>
      <c r="IE569" s="376"/>
      <c r="IF569" s="376"/>
      <c r="IG569" s="376"/>
      <c r="IH569" s="376"/>
      <c r="II569" s="376"/>
      <c r="IJ569" s="376"/>
    </row>
    <row r="570" spans="1:244" s="377" customFormat="1" ht="15" customHeight="1" x14ac:dyDescent="0.4">
      <c r="A570" s="410"/>
      <c r="B570" s="371"/>
      <c r="C570" s="354"/>
      <c r="D570" s="355"/>
      <c r="E570" s="374"/>
      <c r="F570" s="374"/>
      <c r="G570" s="374"/>
      <c r="H570" s="374"/>
      <c r="I570" s="374"/>
      <c r="J570" s="374"/>
      <c r="K570" s="374"/>
      <c r="L570" s="374"/>
      <c r="M570" s="374"/>
      <c r="N570" s="374"/>
      <c r="O570" s="374"/>
      <c r="P570" s="374"/>
      <c r="Q570" s="374"/>
      <c r="R570" s="374"/>
      <c r="S570" s="374"/>
      <c r="T570" s="374"/>
      <c r="U570" s="374"/>
      <c r="V570" s="374"/>
      <c r="W570" s="374"/>
      <c r="X570" s="369"/>
      <c r="Y570" s="369"/>
      <c r="Z570" s="369"/>
      <c r="AA570" s="369"/>
      <c r="AB570" s="369"/>
      <c r="AC570" s="369"/>
      <c r="AD570" s="369"/>
      <c r="AE570" s="369"/>
      <c r="AF570" s="369"/>
      <c r="AG570" s="369"/>
      <c r="AH570" s="369"/>
      <c r="AI570" s="369"/>
      <c r="AJ570" s="369"/>
      <c r="AK570" s="369"/>
      <c r="AL570" s="369"/>
      <c r="AM570" s="369"/>
      <c r="AN570" s="369"/>
      <c r="AO570" s="369"/>
      <c r="AP570" s="369"/>
      <c r="AQ570" s="369"/>
      <c r="AR570" s="372"/>
      <c r="AS570" s="372"/>
      <c r="AT570" s="372"/>
      <c r="AU570" s="373"/>
      <c r="AV570" s="11"/>
      <c r="AW570" s="11"/>
      <c r="AX570" s="11"/>
      <c r="AY570" s="8"/>
      <c r="AZ570" s="8"/>
      <c r="BA570" s="8"/>
      <c r="BB570" s="8"/>
      <c r="BC570" s="11"/>
      <c r="BD570" s="11"/>
      <c r="BE570" s="11"/>
      <c r="BF570" s="11"/>
      <c r="BG570" s="11"/>
      <c r="BH570" s="11"/>
      <c r="BI570" s="11"/>
      <c r="BJ570" s="11"/>
      <c r="BK570" s="8"/>
      <c r="BL570" s="8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375"/>
      <c r="EQ570" s="376"/>
      <c r="ER570" s="376"/>
      <c r="ES570" s="376"/>
      <c r="ET570" s="376"/>
      <c r="EU570" s="376"/>
      <c r="EV570" s="376"/>
      <c r="EW570" s="376"/>
      <c r="EX570" s="376"/>
      <c r="EY570" s="376"/>
      <c r="EZ570" s="376"/>
      <c r="FA570" s="376"/>
      <c r="FB570" s="376"/>
      <c r="FC570" s="376"/>
      <c r="FD570" s="376"/>
      <c r="FE570" s="376"/>
      <c r="FF570" s="376"/>
      <c r="FG570" s="376"/>
      <c r="FH570" s="376"/>
      <c r="FI570" s="376"/>
      <c r="FJ570" s="376"/>
      <c r="FK570" s="376"/>
      <c r="FL570" s="376"/>
      <c r="FM570" s="376"/>
      <c r="FN570" s="376"/>
      <c r="FO570" s="376"/>
      <c r="FP570" s="376"/>
      <c r="FQ570" s="376"/>
      <c r="FR570" s="376"/>
      <c r="FS570" s="376"/>
      <c r="FT570" s="376"/>
      <c r="FU570" s="376"/>
      <c r="FV570" s="376"/>
      <c r="FW570" s="376"/>
      <c r="FX570" s="376"/>
      <c r="FY570" s="376"/>
      <c r="FZ570" s="376"/>
      <c r="GA570" s="376"/>
      <c r="GB570" s="376"/>
      <c r="GC570" s="376"/>
      <c r="GD570" s="376"/>
      <c r="GE570" s="376"/>
      <c r="GF570" s="376"/>
      <c r="GG570" s="376"/>
      <c r="GH570" s="376"/>
      <c r="GI570" s="376"/>
      <c r="GJ570" s="376"/>
      <c r="GK570" s="376"/>
      <c r="GL570" s="376"/>
      <c r="GM570" s="376"/>
      <c r="GN570" s="376"/>
      <c r="GO570" s="376"/>
      <c r="GP570" s="376"/>
      <c r="GQ570" s="376"/>
      <c r="GR570" s="376"/>
      <c r="GS570" s="376"/>
      <c r="GT570" s="376"/>
      <c r="GU570" s="376"/>
      <c r="GV570" s="376"/>
      <c r="GW570" s="376"/>
      <c r="GX570" s="376"/>
      <c r="GY570" s="376"/>
      <c r="GZ570" s="376"/>
      <c r="HA570" s="376"/>
      <c r="HB570" s="376"/>
      <c r="HC570" s="376"/>
      <c r="HD570" s="376"/>
      <c r="HE570" s="376"/>
      <c r="HF570" s="376"/>
      <c r="HG570" s="376"/>
      <c r="HH570" s="376"/>
      <c r="HI570" s="376"/>
      <c r="HJ570" s="376"/>
      <c r="HK570" s="376"/>
      <c r="HL570" s="376"/>
      <c r="HM570" s="376"/>
      <c r="HN570" s="376"/>
      <c r="HO570" s="376"/>
      <c r="HP570" s="376"/>
      <c r="HQ570" s="376"/>
      <c r="HR570" s="376"/>
      <c r="HS570" s="376"/>
      <c r="HT570" s="376"/>
      <c r="HU570" s="376"/>
      <c r="HV570" s="376"/>
      <c r="HW570" s="376"/>
      <c r="HX570" s="376"/>
      <c r="HY570" s="376"/>
      <c r="HZ570" s="376"/>
      <c r="IA570" s="376"/>
      <c r="IB570" s="376"/>
      <c r="IC570" s="376"/>
      <c r="ID570" s="376"/>
      <c r="IE570" s="376"/>
      <c r="IF570" s="376"/>
      <c r="IG570" s="376"/>
      <c r="IH570" s="376"/>
      <c r="II570" s="376"/>
      <c r="IJ570" s="376"/>
    </row>
    <row r="571" spans="1:244" s="377" customFormat="1" ht="15" customHeight="1" x14ac:dyDescent="0.4">
      <c r="A571" s="410"/>
      <c r="B571" s="371"/>
      <c r="C571" s="354"/>
      <c r="D571" s="355"/>
      <c r="E571" s="374"/>
      <c r="F571" s="374"/>
      <c r="G571" s="374"/>
      <c r="H571" s="374"/>
      <c r="I571" s="374"/>
      <c r="J571" s="374"/>
      <c r="K571" s="374"/>
      <c r="L571" s="374"/>
      <c r="M571" s="374"/>
      <c r="N571" s="374"/>
      <c r="O571" s="374"/>
      <c r="P571" s="374"/>
      <c r="Q571" s="374"/>
      <c r="R571" s="374"/>
      <c r="S571" s="374"/>
      <c r="T571" s="374"/>
      <c r="U571" s="374"/>
      <c r="V571" s="374"/>
      <c r="W571" s="374"/>
      <c r="X571" s="369"/>
      <c r="Y571" s="369"/>
      <c r="Z571" s="369"/>
      <c r="AA571" s="369"/>
      <c r="AB571" s="369"/>
      <c r="AC571" s="369"/>
      <c r="AD571" s="369"/>
      <c r="AE571" s="369"/>
      <c r="AF571" s="369"/>
      <c r="AG571" s="369"/>
      <c r="AH571" s="369"/>
      <c r="AI571" s="369"/>
      <c r="AJ571" s="369"/>
      <c r="AK571" s="369"/>
      <c r="AL571" s="369"/>
      <c r="AM571" s="369"/>
      <c r="AN571" s="369"/>
      <c r="AO571" s="369"/>
      <c r="AP571" s="369"/>
      <c r="AQ571" s="369"/>
      <c r="AR571" s="372"/>
      <c r="AS571" s="372"/>
      <c r="AT571" s="372"/>
      <c r="AU571" s="373"/>
      <c r="AV571" s="11"/>
      <c r="AW571" s="11"/>
      <c r="AX571" s="11"/>
      <c r="AY571" s="8"/>
      <c r="AZ571" s="8"/>
      <c r="BA571" s="8"/>
      <c r="BB571" s="8"/>
      <c r="BC571" s="11"/>
      <c r="BD571" s="11"/>
      <c r="BE571" s="11"/>
      <c r="BF571" s="11"/>
      <c r="BG571" s="11"/>
      <c r="BH571" s="11"/>
      <c r="BI571" s="11"/>
      <c r="BJ571" s="11"/>
      <c r="BK571" s="8"/>
      <c r="BL571" s="8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375"/>
      <c r="EQ571" s="376"/>
      <c r="ER571" s="376"/>
      <c r="ES571" s="376"/>
      <c r="ET571" s="376"/>
      <c r="EU571" s="376"/>
      <c r="EV571" s="376"/>
      <c r="EW571" s="376"/>
      <c r="EX571" s="376"/>
      <c r="EY571" s="376"/>
      <c r="EZ571" s="376"/>
      <c r="FA571" s="376"/>
      <c r="FB571" s="376"/>
      <c r="FC571" s="376"/>
      <c r="FD571" s="376"/>
      <c r="FE571" s="376"/>
      <c r="FF571" s="376"/>
      <c r="FG571" s="376"/>
      <c r="FH571" s="376"/>
      <c r="FI571" s="376"/>
      <c r="FJ571" s="376"/>
      <c r="FK571" s="376"/>
      <c r="FL571" s="376"/>
      <c r="FM571" s="376"/>
      <c r="FN571" s="376"/>
      <c r="FO571" s="376"/>
      <c r="FP571" s="376"/>
      <c r="FQ571" s="376"/>
      <c r="FR571" s="376"/>
      <c r="FS571" s="376"/>
      <c r="FT571" s="376"/>
      <c r="FU571" s="376"/>
      <c r="FV571" s="376"/>
      <c r="FW571" s="376"/>
      <c r="FX571" s="376"/>
      <c r="FY571" s="376"/>
      <c r="FZ571" s="376"/>
      <c r="GA571" s="376"/>
      <c r="GB571" s="376"/>
      <c r="GC571" s="376"/>
      <c r="GD571" s="376"/>
      <c r="GE571" s="376"/>
      <c r="GF571" s="376"/>
      <c r="GG571" s="376"/>
      <c r="GH571" s="376"/>
      <c r="GI571" s="376"/>
      <c r="GJ571" s="376"/>
      <c r="GK571" s="376"/>
      <c r="GL571" s="376"/>
      <c r="GM571" s="376"/>
      <c r="GN571" s="376"/>
      <c r="GO571" s="376"/>
      <c r="GP571" s="376"/>
      <c r="GQ571" s="376"/>
      <c r="GR571" s="376"/>
      <c r="GS571" s="376"/>
      <c r="GT571" s="376"/>
      <c r="GU571" s="376"/>
      <c r="GV571" s="376"/>
      <c r="GW571" s="376"/>
      <c r="GX571" s="376"/>
      <c r="GY571" s="376"/>
      <c r="GZ571" s="376"/>
      <c r="HA571" s="376"/>
      <c r="HB571" s="376"/>
      <c r="HC571" s="376"/>
      <c r="HD571" s="376"/>
      <c r="HE571" s="376"/>
      <c r="HF571" s="376"/>
      <c r="HG571" s="376"/>
      <c r="HH571" s="376"/>
      <c r="HI571" s="376"/>
      <c r="HJ571" s="376"/>
      <c r="HK571" s="376"/>
      <c r="HL571" s="376"/>
      <c r="HM571" s="376"/>
      <c r="HN571" s="376"/>
      <c r="HO571" s="376"/>
      <c r="HP571" s="376"/>
      <c r="HQ571" s="376"/>
      <c r="HR571" s="376"/>
      <c r="HS571" s="376"/>
      <c r="HT571" s="376"/>
      <c r="HU571" s="376"/>
      <c r="HV571" s="376"/>
      <c r="HW571" s="376"/>
      <c r="HX571" s="376"/>
      <c r="HY571" s="376"/>
      <c r="HZ571" s="376"/>
      <c r="IA571" s="376"/>
      <c r="IB571" s="376"/>
      <c r="IC571" s="376"/>
      <c r="ID571" s="376"/>
      <c r="IE571" s="376"/>
      <c r="IF571" s="376"/>
      <c r="IG571" s="376"/>
      <c r="IH571" s="376"/>
      <c r="II571" s="376"/>
      <c r="IJ571" s="376"/>
    </row>
    <row r="572" spans="1:244" s="377" customFormat="1" ht="15" customHeight="1" x14ac:dyDescent="0.4">
      <c r="A572" s="410"/>
      <c r="B572" s="371"/>
      <c r="C572" s="354"/>
      <c r="D572" s="355"/>
      <c r="E572" s="374"/>
      <c r="F572" s="374"/>
      <c r="G572" s="374"/>
      <c r="H572" s="374"/>
      <c r="I572" s="374"/>
      <c r="J572" s="374"/>
      <c r="K572" s="374"/>
      <c r="L572" s="374"/>
      <c r="M572" s="374"/>
      <c r="N572" s="374"/>
      <c r="O572" s="374"/>
      <c r="P572" s="374"/>
      <c r="Q572" s="374"/>
      <c r="R572" s="374"/>
      <c r="S572" s="374"/>
      <c r="T572" s="374"/>
      <c r="U572" s="374"/>
      <c r="V572" s="374"/>
      <c r="W572" s="374"/>
      <c r="X572" s="369"/>
      <c r="Y572" s="369"/>
      <c r="Z572" s="369"/>
      <c r="AA572" s="369"/>
      <c r="AB572" s="369"/>
      <c r="AC572" s="369"/>
      <c r="AD572" s="369"/>
      <c r="AE572" s="369"/>
      <c r="AF572" s="369"/>
      <c r="AG572" s="369"/>
      <c r="AH572" s="369"/>
      <c r="AI572" s="369"/>
      <c r="AJ572" s="369"/>
      <c r="AK572" s="369"/>
      <c r="AL572" s="369"/>
      <c r="AM572" s="369"/>
      <c r="AN572" s="369"/>
      <c r="AO572" s="369"/>
      <c r="AP572" s="369"/>
      <c r="AQ572" s="369"/>
      <c r="AR572" s="372"/>
      <c r="AS572" s="372"/>
      <c r="AT572" s="372"/>
      <c r="AU572" s="373"/>
      <c r="AV572" s="11"/>
      <c r="AW572" s="11"/>
      <c r="AX572" s="11"/>
      <c r="AY572" s="8"/>
      <c r="AZ572" s="8"/>
      <c r="BA572" s="8"/>
      <c r="BB572" s="8"/>
      <c r="BC572" s="11"/>
      <c r="BD572" s="11"/>
      <c r="BE572" s="11"/>
      <c r="BF572" s="11"/>
      <c r="BG572" s="11"/>
      <c r="BH572" s="11"/>
      <c r="BI572" s="11"/>
      <c r="BJ572" s="11"/>
      <c r="BK572" s="8"/>
      <c r="BL572" s="8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375"/>
      <c r="EQ572" s="376"/>
      <c r="ER572" s="376"/>
      <c r="ES572" s="376"/>
      <c r="ET572" s="376"/>
      <c r="EU572" s="376"/>
      <c r="EV572" s="376"/>
      <c r="EW572" s="376"/>
      <c r="EX572" s="376"/>
      <c r="EY572" s="376"/>
      <c r="EZ572" s="376"/>
      <c r="FA572" s="376"/>
      <c r="FB572" s="376"/>
      <c r="FC572" s="376"/>
      <c r="FD572" s="376"/>
      <c r="FE572" s="376"/>
      <c r="FF572" s="376"/>
      <c r="FG572" s="376"/>
      <c r="FH572" s="376"/>
      <c r="FI572" s="376"/>
      <c r="FJ572" s="376"/>
      <c r="FK572" s="376"/>
      <c r="FL572" s="376"/>
      <c r="FM572" s="376"/>
      <c r="FN572" s="376"/>
      <c r="FO572" s="376"/>
      <c r="FP572" s="376"/>
      <c r="FQ572" s="376"/>
      <c r="FR572" s="376"/>
      <c r="FS572" s="376"/>
      <c r="FT572" s="376"/>
      <c r="FU572" s="376"/>
      <c r="FV572" s="376"/>
      <c r="FW572" s="376"/>
      <c r="FX572" s="376"/>
      <c r="FY572" s="376"/>
      <c r="FZ572" s="376"/>
      <c r="GA572" s="376"/>
      <c r="GB572" s="376"/>
      <c r="GC572" s="376"/>
      <c r="GD572" s="376"/>
      <c r="GE572" s="376"/>
      <c r="GF572" s="376"/>
      <c r="GG572" s="376"/>
      <c r="GH572" s="376"/>
      <c r="GI572" s="376"/>
      <c r="GJ572" s="376"/>
      <c r="GK572" s="376"/>
      <c r="GL572" s="376"/>
      <c r="GM572" s="376"/>
      <c r="GN572" s="376"/>
      <c r="GO572" s="376"/>
      <c r="GP572" s="376"/>
      <c r="GQ572" s="376"/>
      <c r="GR572" s="376"/>
      <c r="GS572" s="376"/>
      <c r="GT572" s="376"/>
      <c r="GU572" s="376"/>
      <c r="GV572" s="376"/>
      <c r="GW572" s="376"/>
      <c r="GX572" s="376"/>
      <c r="GY572" s="376"/>
      <c r="GZ572" s="376"/>
      <c r="HA572" s="376"/>
      <c r="HB572" s="376"/>
      <c r="HC572" s="376"/>
      <c r="HD572" s="376"/>
      <c r="HE572" s="376"/>
      <c r="HF572" s="376"/>
      <c r="HG572" s="376"/>
      <c r="HH572" s="376"/>
      <c r="HI572" s="376"/>
      <c r="HJ572" s="376"/>
      <c r="HK572" s="376"/>
      <c r="HL572" s="376"/>
      <c r="HM572" s="376"/>
      <c r="HN572" s="376"/>
      <c r="HO572" s="376"/>
      <c r="HP572" s="376"/>
      <c r="HQ572" s="376"/>
      <c r="HR572" s="376"/>
      <c r="HS572" s="376"/>
      <c r="HT572" s="376"/>
      <c r="HU572" s="376"/>
      <c r="HV572" s="376"/>
      <c r="HW572" s="376"/>
      <c r="HX572" s="376"/>
      <c r="HY572" s="376"/>
      <c r="HZ572" s="376"/>
      <c r="IA572" s="376"/>
      <c r="IB572" s="376"/>
      <c r="IC572" s="376"/>
      <c r="ID572" s="376"/>
      <c r="IE572" s="376"/>
      <c r="IF572" s="376"/>
      <c r="IG572" s="376"/>
      <c r="IH572" s="376"/>
      <c r="II572" s="376"/>
      <c r="IJ572" s="376"/>
    </row>
    <row r="573" spans="1:244" s="377" customFormat="1" ht="15" customHeight="1" x14ac:dyDescent="0.4">
      <c r="A573" s="410"/>
      <c r="B573" s="371"/>
      <c r="C573" s="354"/>
      <c r="D573" s="355"/>
      <c r="E573" s="374"/>
      <c r="F573" s="374"/>
      <c r="G573" s="374"/>
      <c r="H573" s="374"/>
      <c r="I573" s="374"/>
      <c r="J573" s="374"/>
      <c r="K573" s="374"/>
      <c r="L573" s="374"/>
      <c r="M573" s="374"/>
      <c r="N573" s="374"/>
      <c r="O573" s="374"/>
      <c r="P573" s="374"/>
      <c r="Q573" s="374"/>
      <c r="R573" s="374"/>
      <c r="S573" s="374"/>
      <c r="T573" s="374"/>
      <c r="U573" s="374"/>
      <c r="V573" s="374"/>
      <c r="W573" s="374"/>
      <c r="X573" s="369"/>
      <c r="Y573" s="369"/>
      <c r="Z573" s="369"/>
      <c r="AA573" s="369"/>
      <c r="AB573" s="369"/>
      <c r="AC573" s="369"/>
      <c r="AD573" s="369"/>
      <c r="AE573" s="369"/>
      <c r="AF573" s="369"/>
      <c r="AG573" s="369"/>
      <c r="AH573" s="369"/>
      <c r="AI573" s="369"/>
      <c r="AJ573" s="369"/>
      <c r="AK573" s="369"/>
      <c r="AL573" s="369"/>
      <c r="AM573" s="369"/>
      <c r="AN573" s="369"/>
      <c r="AO573" s="369"/>
      <c r="AP573" s="369"/>
      <c r="AQ573" s="369"/>
      <c r="AR573" s="372"/>
      <c r="AS573" s="372"/>
      <c r="AT573" s="372"/>
      <c r="AU573" s="373"/>
      <c r="AV573" s="11"/>
      <c r="AW573" s="11"/>
      <c r="AX573" s="11"/>
      <c r="AY573" s="8"/>
      <c r="AZ573" s="8"/>
      <c r="BA573" s="8"/>
      <c r="BB573" s="8"/>
      <c r="BC573" s="11"/>
      <c r="BD573" s="11"/>
      <c r="BE573" s="11"/>
      <c r="BF573" s="11"/>
      <c r="BG573" s="11"/>
      <c r="BH573" s="11"/>
      <c r="BI573" s="11"/>
      <c r="BJ573" s="11"/>
      <c r="BK573" s="8"/>
      <c r="BL573" s="8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375"/>
      <c r="EQ573" s="376"/>
      <c r="ER573" s="376"/>
      <c r="ES573" s="376"/>
      <c r="ET573" s="376"/>
      <c r="EU573" s="376"/>
      <c r="EV573" s="376"/>
      <c r="EW573" s="376"/>
      <c r="EX573" s="376"/>
      <c r="EY573" s="376"/>
      <c r="EZ573" s="376"/>
      <c r="FA573" s="376"/>
      <c r="FB573" s="376"/>
      <c r="FC573" s="376"/>
      <c r="FD573" s="376"/>
      <c r="FE573" s="376"/>
      <c r="FF573" s="376"/>
      <c r="FG573" s="376"/>
      <c r="FH573" s="376"/>
      <c r="FI573" s="376"/>
      <c r="FJ573" s="376"/>
      <c r="FK573" s="376"/>
      <c r="FL573" s="376"/>
      <c r="FM573" s="376"/>
      <c r="FN573" s="376"/>
      <c r="FO573" s="376"/>
      <c r="FP573" s="376"/>
      <c r="FQ573" s="376"/>
      <c r="FR573" s="376"/>
      <c r="FS573" s="376"/>
      <c r="FT573" s="376"/>
      <c r="FU573" s="376"/>
      <c r="FV573" s="376"/>
      <c r="FW573" s="376"/>
      <c r="FX573" s="376"/>
      <c r="FY573" s="376"/>
      <c r="FZ573" s="376"/>
      <c r="GA573" s="376"/>
      <c r="GB573" s="376"/>
      <c r="GC573" s="376"/>
      <c r="GD573" s="376"/>
      <c r="GE573" s="376"/>
      <c r="GF573" s="376"/>
      <c r="GG573" s="376"/>
      <c r="GH573" s="376"/>
      <c r="GI573" s="376"/>
      <c r="GJ573" s="376"/>
      <c r="GK573" s="376"/>
      <c r="GL573" s="376"/>
      <c r="GM573" s="376"/>
      <c r="GN573" s="376"/>
      <c r="GO573" s="376"/>
      <c r="GP573" s="376"/>
      <c r="GQ573" s="376"/>
      <c r="GR573" s="376"/>
      <c r="GS573" s="376"/>
      <c r="GT573" s="376"/>
      <c r="GU573" s="376"/>
      <c r="GV573" s="376"/>
      <c r="GW573" s="376"/>
      <c r="GX573" s="376"/>
      <c r="GY573" s="376"/>
      <c r="GZ573" s="376"/>
      <c r="HA573" s="376"/>
      <c r="HB573" s="376"/>
      <c r="HC573" s="376"/>
      <c r="HD573" s="376"/>
      <c r="HE573" s="376"/>
      <c r="HF573" s="376"/>
      <c r="HG573" s="376"/>
      <c r="HH573" s="376"/>
      <c r="HI573" s="376"/>
      <c r="HJ573" s="376"/>
      <c r="HK573" s="376"/>
      <c r="HL573" s="376"/>
      <c r="HM573" s="376"/>
      <c r="HN573" s="376"/>
      <c r="HO573" s="376"/>
      <c r="HP573" s="376"/>
      <c r="HQ573" s="376"/>
      <c r="HR573" s="376"/>
      <c r="HS573" s="376"/>
      <c r="HT573" s="376"/>
      <c r="HU573" s="376"/>
      <c r="HV573" s="376"/>
      <c r="HW573" s="376"/>
      <c r="HX573" s="376"/>
      <c r="HY573" s="376"/>
      <c r="HZ573" s="376"/>
      <c r="IA573" s="376"/>
      <c r="IB573" s="376"/>
      <c r="IC573" s="376"/>
      <c r="ID573" s="376"/>
      <c r="IE573" s="376"/>
      <c r="IF573" s="376"/>
      <c r="IG573" s="376"/>
      <c r="IH573" s="376"/>
      <c r="II573" s="376"/>
      <c r="IJ573" s="376"/>
    </row>
    <row r="574" spans="1:244" s="377" customFormat="1" ht="15" customHeight="1" x14ac:dyDescent="0.4">
      <c r="A574" s="410"/>
      <c r="B574" s="371"/>
      <c r="C574" s="354"/>
      <c r="D574" s="355"/>
      <c r="E574" s="374"/>
      <c r="F574" s="374"/>
      <c r="G574" s="374"/>
      <c r="H574" s="374"/>
      <c r="I574" s="374"/>
      <c r="J574" s="374"/>
      <c r="K574" s="374"/>
      <c r="L574" s="374"/>
      <c r="M574" s="374"/>
      <c r="N574" s="374"/>
      <c r="O574" s="374"/>
      <c r="P574" s="374"/>
      <c r="Q574" s="374"/>
      <c r="R574" s="374"/>
      <c r="S574" s="374"/>
      <c r="T574" s="374"/>
      <c r="U574" s="374"/>
      <c r="V574" s="374"/>
      <c r="W574" s="374"/>
      <c r="X574" s="369"/>
      <c r="Y574" s="369"/>
      <c r="Z574" s="369"/>
      <c r="AA574" s="369"/>
      <c r="AB574" s="369"/>
      <c r="AC574" s="369"/>
      <c r="AD574" s="369"/>
      <c r="AE574" s="369"/>
      <c r="AF574" s="369"/>
      <c r="AG574" s="369"/>
      <c r="AH574" s="369"/>
      <c r="AI574" s="369"/>
      <c r="AJ574" s="369"/>
      <c r="AK574" s="369"/>
      <c r="AL574" s="369"/>
      <c r="AM574" s="369"/>
      <c r="AN574" s="369"/>
      <c r="AO574" s="369"/>
      <c r="AP574" s="369"/>
      <c r="AQ574" s="369"/>
      <c r="AR574" s="372"/>
      <c r="AS574" s="372"/>
      <c r="AT574" s="372"/>
      <c r="AU574" s="373"/>
      <c r="AV574" s="11"/>
      <c r="AW574" s="11"/>
      <c r="AX574" s="11"/>
      <c r="AY574" s="8"/>
      <c r="AZ574" s="8"/>
      <c r="BA574" s="8"/>
      <c r="BB574" s="8"/>
      <c r="BC574" s="11"/>
      <c r="BD574" s="11"/>
      <c r="BE574" s="11"/>
      <c r="BF574" s="11"/>
      <c r="BG574" s="11"/>
      <c r="BH574" s="11"/>
      <c r="BI574" s="11"/>
      <c r="BJ574" s="11"/>
      <c r="BK574" s="8"/>
      <c r="BL574" s="8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375"/>
      <c r="EQ574" s="376"/>
      <c r="ER574" s="376"/>
      <c r="ES574" s="376"/>
      <c r="ET574" s="376"/>
      <c r="EU574" s="376"/>
      <c r="EV574" s="376"/>
      <c r="EW574" s="376"/>
      <c r="EX574" s="376"/>
      <c r="EY574" s="376"/>
      <c r="EZ574" s="376"/>
      <c r="FA574" s="376"/>
      <c r="FB574" s="376"/>
      <c r="FC574" s="376"/>
      <c r="FD574" s="376"/>
      <c r="FE574" s="376"/>
      <c r="FF574" s="376"/>
      <c r="FG574" s="376"/>
      <c r="FH574" s="376"/>
      <c r="FI574" s="376"/>
      <c r="FJ574" s="376"/>
      <c r="FK574" s="376"/>
      <c r="FL574" s="376"/>
      <c r="FM574" s="376"/>
      <c r="FN574" s="376"/>
      <c r="FO574" s="376"/>
      <c r="FP574" s="376"/>
      <c r="FQ574" s="376"/>
      <c r="FR574" s="376"/>
      <c r="FS574" s="376"/>
      <c r="FT574" s="376"/>
      <c r="FU574" s="376"/>
      <c r="FV574" s="376"/>
      <c r="FW574" s="376"/>
      <c r="FX574" s="376"/>
      <c r="FY574" s="376"/>
      <c r="FZ574" s="376"/>
      <c r="GA574" s="376"/>
      <c r="GB574" s="376"/>
      <c r="GC574" s="376"/>
      <c r="GD574" s="376"/>
      <c r="GE574" s="376"/>
      <c r="GF574" s="376"/>
      <c r="GG574" s="376"/>
      <c r="GH574" s="376"/>
      <c r="GI574" s="376"/>
      <c r="GJ574" s="376"/>
      <c r="GK574" s="376"/>
      <c r="GL574" s="376"/>
      <c r="GM574" s="376"/>
      <c r="GN574" s="376"/>
      <c r="GO574" s="376"/>
      <c r="GP574" s="376"/>
      <c r="GQ574" s="376"/>
      <c r="GR574" s="376"/>
      <c r="GS574" s="376"/>
      <c r="GT574" s="376"/>
      <c r="GU574" s="376"/>
      <c r="GV574" s="376"/>
      <c r="GW574" s="376"/>
      <c r="GX574" s="376"/>
      <c r="GY574" s="376"/>
      <c r="GZ574" s="376"/>
      <c r="HA574" s="376"/>
      <c r="HB574" s="376"/>
      <c r="HC574" s="376"/>
      <c r="HD574" s="376"/>
      <c r="HE574" s="376"/>
      <c r="HF574" s="376"/>
      <c r="HG574" s="376"/>
      <c r="HH574" s="376"/>
      <c r="HI574" s="376"/>
      <c r="HJ574" s="376"/>
      <c r="HK574" s="376"/>
      <c r="HL574" s="376"/>
      <c r="HM574" s="376"/>
      <c r="HN574" s="376"/>
      <c r="HO574" s="376"/>
      <c r="HP574" s="376"/>
      <c r="HQ574" s="376"/>
      <c r="HR574" s="376"/>
      <c r="HS574" s="376"/>
      <c r="HT574" s="376"/>
      <c r="HU574" s="376"/>
      <c r="HV574" s="376"/>
      <c r="HW574" s="376"/>
      <c r="HX574" s="376"/>
      <c r="HY574" s="376"/>
      <c r="HZ574" s="376"/>
      <c r="IA574" s="376"/>
      <c r="IB574" s="376"/>
      <c r="IC574" s="376"/>
      <c r="ID574" s="376"/>
      <c r="IE574" s="376"/>
      <c r="IF574" s="376"/>
      <c r="IG574" s="376"/>
      <c r="IH574" s="376"/>
      <c r="II574" s="376"/>
      <c r="IJ574" s="376"/>
    </row>
    <row r="575" spans="1:244" s="377" customFormat="1" ht="15" customHeight="1" x14ac:dyDescent="0.4">
      <c r="A575" s="410"/>
      <c r="B575" s="371"/>
      <c r="C575" s="354"/>
      <c r="D575" s="355"/>
      <c r="E575" s="374"/>
      <c r="F575" s="374"/>
      <c r="G575" s="374"/>
      <c r="H575" s="374"/>
      <c r="I575" s="374"/>
      <c r="J575" s="374"/>
      <c r="K575" s="374"/>
      <c r="L575" s="374"/>
      <c r="M575" s="374"/>
      <c r="N575" s="374"/>
      <c r="O575" s="374"/>
      <c r="P575" s="374"/>
      <c r="Q575" s="374"/>
      <c r="R575" s="374"/>
      <c r="S575" s="374"/>
      <c r="T575" s="374"/>
      <c r="U575" s="374"/>
      <c r="V575" s="374"/>
      <c r="W575" s="374"/>
      <c r="X575" s="369"/>
      <c r="Y575" s="369"/>
      <c r="Z575" s="369"/>
      <c r="AA575" s="369"/>
      <c r="AB575" s="369"/>
      <c r="AC575" s="369"/>
      <c r="AD575" s="369"/>
      <c r="AE575" s="369"/>
      <c r="AF575" s="369"/>
      <c r="AG575" s="369"/>
      <c r="AH575" s="369"/>
      <c r="AI575" s="369"/>
      <c r="AJ575" s="369"/>
      <c r="AK575" s="369"/>
      <c r="AL575" s="369"/>
      <c r="AM575" s="369"/>
      <c r="AN575" s="369"/>
      <c r="AO575" s="369"/>
      <c r="AP575" s="369"/>
      <c r="AQ575" s="369"/>
      <c r="AR575" s="372"/>
      <c r="AS575" s="372"/>
      <c r="AT575" s="372"/>
      <c r="AU575" s="373"/>
      <c r="AV575" s="11"/>
      <c r="AW575" s="11"/>
      <c r="AX575" s="11"/>
      <c r="AY575" s="8"/>
      <c r="AZ575" s="8"/>
      <c r="BA575" s="8"/>
      <c r="BB575" s="8"/>
      <c r="BC575" s="11"/>
      <c r="BD575" s="11"/>
      <c r="BE575" s="11"/>
      <c r="BF575" s="11"/>
      <c r="BG575" s="11"/>
      <c r="BH575" s="11"/>
      <c r="BI575" s="11"/>
      <c r="BJ575" s="11"/>
      <c r="BK575" s="8"/>
      <c r="BL575" s="8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375"/>
      <c r="EQ575" s="376"/>
      <c r="ER575" s="376"/>
      <c r="ES575" s="376"/>
      <c r="ET575" s="376"/>
      <c r="EU575" s="376"/>
      <c r="EV575" s="376"/>
      <c r="EW575" s="376"/>
      <c r="EX575" s="376"/>
      <c r="EY575" s="376"/>
      <c r="EZ575" s="376"/>
      <c r="FA575" s="376"/>
      <c r="FB575" s="376"/>
      <c r="FC575" s="376"/>
      <c r="FD575" s="376"/>
      <c r="FE575" s="376"/>
      <c r="FF575" s="376"/>
      <c r="FG575" s="376"/>
      <c r="FH575" s="376"/>
      <c r="FI575" s="376"/>
      <c r="FJ575" s="376"/>
      <c r="FK575" s="376"/>
      <c r="FL575" s="376"/>
      <c r="FM575" s="376"/>
      <c r="FN575" s="376"/>
      <c r="FO575" s="376"/>
      <c r="FP575" s="376"/>
      <c r="FQ575" s="376"/>
      <c r="FR575" s="376"/>
      <c r="FS575" s="376"/>
      <c r="FT575" s="376"/>
      <c r="FU575" s="376"/>
      <c r="FV575" s="376"/>
      <c r="FW575" s="376"/>
      <c r="FX575" s="376"/>
      <c r="FY575" s="376"/>
      <c r="FZ575" s="376"/>
      <c r="GA575" s="376"/>
      <c r="GB575" s="376"/>
      <c r="GC575" s="376"/>
      <c r="GD575" s="376"/>
      <c r="GE575" s="376"/>
      <c r="GF575" s="376"/>
      <c r="GG575" s="376"/>
      <c r="GH575" s="376"/>
      <c r="GI575" s="376"/>
      <c r="GJ575" s="376"/>
      <c r="GK575" s="376"/>
      <c r="GL575" s="376"/>
      <c r="GM575" s="376"/>
      <c r="GN575" s="376"/>
      <c r="GO575" s="376"/>
      <c r="GP575" s="376"/>
      <c r="GQ575" s="376"/>
      <c r="GR575" s="376"/>
      <c r="GS575" s="376"/>
      <c r="GT575" s="376"/>
      <c r="GU575" s="376"/>
      <c r="GV575" s="376"/>
      <c r="GW575" s="376"/>
      <c r="GX575" s="376"/>
      <c r="GY575" s="376"/>
      <c r="GZ575" s="376"/>
      <c r="HA575" s="376"/>
      <c r="HB575" s="376"/>
      <c r="HC575" s="376"/>
      <c r="HD575" s="376"/>
      <c r="HE575" s="376"/>
      <c r="HF575" s="376"/>
      <c r="HG575" s="376"/>
      <c r="HH575" s="376"/>
      <c r="HI575" s="376"/>
      <c r="HJ575" s="376"/>
      <c r="HK575" s="376"/>
      <c r="HL575" s="376"/>
      <c r="HM575" s="376"/>
      <c r="HN575" s="376"/>
      <c r="HO575" s="376"/>
      <c r="HP575" s="376"/>
      <c r="HQ575" s="376"/>
      <c r="HR575" s="376"/>
      <c r="HS575" s="376"/>
      <c r="HT575" s="376"/>
      <c r="HU575" s="376"/>
      <c r="HV575" s="376"/>
      <c r="HW575" s="376"/>
      <c r="HX575" s="376"/>
      <c r="HY575" s="376"/>
      <c r="HZ575" s="376"/>
      <c r="IA575" s="376"/>
      <c r="IB575" s="376"/>
      <c r="IC575" s="376"/>
      <c r="ID575" s="376"/>
      <c r="IE575" s="376"/>
      <c r="IF575" s="376"/>
      <c r="IG575" s="376"/>
      <c r="IH575" s="376"/>
      <c r="II575" s="376"/>
      <c r="IJ575" s="376"/>
    </row>
    <row r="576" spans="1:244" s="377" customFormat="1" ht="15" customHeight="1" x14ac:dyDescent="0.4">
      <c r="A576" s="410"/>
      <c r="B576" s="371"/>
      <c r="C576" s="354"/>
      <c r="D576" s="355"/>
      <c r="E576" s="374"/>
      <c r="F576" s="374"/>
      <c r="G576" s="374"/>
      <c r="H576" s="374"/>
      <c r="I576" s="374"/>
      <c r="J576" s="374"/>
      <c r="K576" s="374"/>
      <c r="L576" s="374"/>
      <c r="M576" s="374"/>
      <c r="N576" s="374"/>
      <c r="O576" s="374"/>
      <c r="P576" s="374"/>
      <c r="Q576" s="374"/>
      <c r="R576" s="374"/>
      <c r="S576" s="374"/>
      <c r="T576" s="374"/>
      <c r="U576" s="374"/>
      <c r="V576" s="374"/>
      <c r="W576" s="374"/>
      <c r="X576" s="369"/>
      <c r="Y576" s="369"/>
      <c r="Z576" s="369"/>
      <c r="AA576" s="369"/>
      <c r="AB576" s="369"/>
      <c r="AC576" s="369"/>
      <c r="AD576" s="369"/>
      <c r="AE576" s="369"/>
      <c r="AF576" s="369"/>
      <c r="AG576" s="369"/>
      <c r="AH576" s="369"/>
      <c r="AI576" s="369"/>
      <c r="AJ576" s="369"/>
      <c r="AK576" s="369"/>
      <c r="AL576" s="369"/>
      <c r="AM576" s="369"/>
      <c r="AN576" s="369"/>
      <c r="AO576" s="369"/>
      <c r="AP576" s="369"/>
      <c r="AQ576" s="369"/>
      <c r="AR576" s="372"/>
      <c r="AS576" s="372"/>
      <c r="AT576" s="372"/>
      <c r="AU576" s="373"/>
      <c r="AV576" s="11"/>
      <c r="AW576" s="11"/>
      <c r="AX576" s="11"/>
      <c r="AY576" s="8"/>
      <c r="AZ576" s="8"/>
      <c r="BA576" s="8"/>
      <c r="BB576" s="8"/>
      <c r="BC576" s="11"/>
      <c r="BD576" s="11"/>
      <c r="BE576" s="11"/>
      <c r="BF576" s="11"/>
      <c r="BG576" s="11"/>
      <c r="BH576" s="11"/>
      <c r="BI576" s="11"/>
      <c r="BJ576" s="11"/>
      <c r="BK576" s="8"/>
      <c r="BL576" s="8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375"/>
      <c r="EQ576" s="376"/>
      <c r="ER576" s="376"/>
      <c r="ES576" s="376"/>
      <c r="ET576" s="376"/>
      <c r="EU576" s="376"/>
      <c r="EV576" s="376"/>
      <c r="EW576" s="376"/>
      <c r="EX576" s="376"/>
      <c r="EY576" s="376"/>
      <c r="EZ576" s="376"/>
      <c r="FA576" s="376"/>
      <c r="FB576" s="376"/>
      <c r="FC576" s="376"/>
      <c r="FD576" s="376"/>
      <c r="FE576" s="376"/>
      <c r="FF576" s="376"/>
      <c r="FG576" s="376"/>
      <c r="FH576" s="376"/>
      <c r="FI576" s="376"/>
      <c r="FJ576" s="376"/>
      <c r="FK576" s="376"/>
      <c r="FL576" s="376"/>
      <c r="FM576" s="376"/>
      <c r="FN576" s="376"/>
      <c r="FO576" s="376"/>
      <c r="FP576" s="376"/>
      <c r="FQ576" s="376"/>
      <c r="FR576" s="376"/>
      <c r="FS576" s="376"/>
      <c r="FT576" s="376"/>
      <c r="FU576" s="376"/>
      <c r="FV576" s="376"/>
      <c r="FW576" s="376"/>
      <c r="FX576" s="376"/>
      <c r="FY576" s="376"/>
      <c r="FZ576" s="376"/>
      <c r="GA576" s="376"/>
      <c r="GB576" s="376"/>
      <c r="GC576" s="376"/>
      <c r="GD576" s="376"/>
      <c r="GE576" s="376"/>
      <c r="GF576" s="376"/>
      <c r="GG576" s="376"/>
      <c r="GH576" s="376"/>
      <c r="GI576" s="376"/>
      <c r="GJ576" s="376"/>
      <c r="GK576" s="376"/>
      <c r="GL576" s="376"/>
      <c r="GM576" s="376"/>
      <c r="GN576" s="376"/>
      <c r="GO576" s="376"/>
      <c r="GP576" s="376"/>
      <c r="GQ576" s="376"/>
      <c r="GR576" s="376"/>
      <c r="GS576" s="376"/>
      <c r="GT576" s="376"/>
      <c r="GU576" s="376"/>
      <c r="GV576" s="376"/>
      <c r="GW576" s="376"/>
      <c r="GX576" s="376"/>
      <c r="GY576" s="376"/>
      <c r="GZ576" s="376"/>
      <c r="HA576" s="376"/>
      <c r="HB576" s="376"/>
      <c r="HC576" s="376"/>
      <c r="HD576" s="376"/>
      <c r="HE576" s="376"/>
      <c r="HF576" s="376"/>
      <c r="HG576" s="376"/>
      <c r="HH576" s="376"/>
      <c r="HI576" s="376"/>
      <c r="HJ576" s="376"/>
      <c r="HK576" s="376"/>
      <c r="HL576" s="376"/>
      <c r="HM576" s="376"/>
      <c r="HN576" s="376"/>
      <c r="HO576" s="376"/>
      <c r="HP576" s="376"/>
      <c r="HQ576" s="376"/>
      <c r="HR576" s="376"/>
      <c r="HS576" s="376"/>
      <c r="HT576" s="376"/>
      <c r="HU576" s="376"/>
      <c r="HV576" s="376"/>
      <c r="HW576" s="376"/>
      <c r="HX576" s="376"/>
      <c r="HY576" s="376"/>
      <c r="HZ576" s="376"/>
      <c r="IA576" s="376"/>
      <c r="IB576" s="376"/>
      <c r="IC576" s="376"/>
      <c r="ID576" s="376"/>
      <c r="IE576" s="376"/>
      <c r="IF576" s="376"/>
      <c r="IG576" s="376"/>
      <c r="IH576" s="376"/>
      <c r="II576" s="376"/>
      <c r="IJ576" s="376"/>
    </row>
    <row r="577" spans="1:244" s="377" customFormat="1" ht="15" customHeight="1" x14ac:dyDescent="0.4">
      <c r="A577" s="410"/>
      <c r="B577" s="371"/>
      <c r="C577" s="354"/>
      <c r="D577" s="355"/>
      <c r="E577" s="374"/>
      <c r="F577" s="374"/>
      <c r="G577" s="374"/>
      <c r="H577" s="374"/>
      <c r="I577" s="374"/>
      <c r="J577" s="374"/>
      <c r="K577" s="374"/>
      <c r="L577" s="374"/>
      <c r="M577" s="374"/>
      <c r="N577" s="374"/>
      <c r="O577" s="374"/>
      <c r="P577" s="374"/>
      <c r="Q577" s="374"/>
      <c r="R577" s="374"/>
      <c r="S577" s="374"/>
      <c r="T577" s="374"/>
      <c r="U577" s="374"/>
      <c r="V577" s="374"/>
      <c r="W577" s="374"/>
      <c r="X577" s="369"/>
      <c r="Y577" s="369"/>
      <c r="Z577" s="369"/>
      <c r="AA577" s="369"/>
      <c r="AB577" s="369"/>
      <c r="AC577" s="369"/>
      <c r="AD577" s="369"/>
      <c r="AE577" s="369"/>
      <c r="AF577" s="369"/>
      <c r="AG577" s="369"/>
      <c r="AH577" s="369"/>
      <c r="AI577" s="369"/>
      <c r="AJ577" s="369"/>
      <c r="AK577" s="369"/>
      <c r="AL577" s="369"/>
      <c r="AM577" s="369"/>
      <c r="AN577" s="369"/>
      <c r="AO577" s="369"/>
      <c r="AP577" s="369"/>
      <c r="AQ577" s="369"/>
      <c r="AR577" s="372"/>
      <c r="AS577" s="372"/>
      <c r="AT577" s="372"/>
      <c r="AU577" s="373"/>
      <c r="AV577" s="11"/>
      <c r="AW577" s="11"/>
      <c r="AX577" s="11"/>
      <c r="AY577" s="8"/>
      <c r="AZ577" s="8"/>
      <c r="BA577" s="8"/>
      <c r="BB577" s="8"/>
      <c r="BC577" s="11"/>
      <c r="BD577" s="11"/>
      <c r="BE577" s="11"/>
      <c r="BF577" s="11"/>
      <c r="BG577" s="11"/>
      <c r="BH577" s="11"/>
      <c r="BI577" s="11"/>
      <c r="BJ577" s="11"/>
      <c r="BK577" s="8"/>
      <c r="BL577" s="8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375"/>
      <c r="EQ577" s="376"/>
      <c r="ER577" s="376"/>
      <c r="ES577" s="376"/>
      <c r="ET577" s="376"/>
      <c r="EU577" s="376"/>
      <c r="EV577" s="376"/>
      <c r="EW577" s="376"/>
      <c r="EX577" s="376"/>
      <c r="EY577" s="376"/>
      <c r="EZ577" s="376"/>
      <c r="FA577" s="376"/>
      <c r="FB577" s="376"/>
      <c r="FC577" s="376"/>
      <c r="FD577" s="376"/>
      <c r="FE577" s="376"/>
      <c r="FF577" s="376"/>
      <c r="FG577" s="376"/>
      <c r="FH577" s="376"/>
      <c r="FI577" s="376"/>
      <c r="FJ577" s="376"/>
      <c r="FK577" s="376"/>
      <c r="FL577" s="376"/>
      <c r="FM577" s="376"/>
      <c r="FN577" s="376"/>
      <c r="FO577" s="376"/>
      <c r="FP577" s="376"/>
      <c r="FQ577" s="376"/>
      <c r="FR577" s="376"/>
      <c r="FS577" s="376"/>
      <c r="FT577" s="376"/>
      <c r="FU577" s="376"/>
      <c r="FV577" s="376"/>
      <c r="FW577" s="376"/>
      <c r="FX577" s="376"/>
      <c r="FY577" s="376"/>
      <c r="FZ577" s="376"/>
      <c r="GA577" s="376"/>
      <c r="GB577" s="376"/>
      <c r="GC577" s="376"/>
      <c r="GD577" s="376"/>
      <c r="GE577" s="376"/>
      <c r="GF577" s="376"/>
      <c r="GG577" s="376"/>
      <c r="GH577" s="376"/>
      <c r="GI577" s="376"/>
      <c r="GJ577" s="376"/>
      <c r="GK577" s="376"/>
      <c r="GL577" s="376"/>
      <c r="GM577" s="376"/>
      <c r="GN577" s="376"/>
      <c r="GO577" s="376"/>
      <c r="GP577" s="376"/>
      <c r="GQ577" s="376"/>
      <c r="GR577" s="376"/>
      <c r="GS577" s="376"/>
      <c r="GT577" s="376"/>
      <c r="GU577" s="376"/>
      <c r="GV577" s="376"/>
      <c r="GW577" s="376"/>
      <c r="GX577" s="376"/>
      <c r="GY577" s="376"/>
      <c r="GZ577" s="376"/>
      <c r="HA577" s="376"/>
      <c r="HB577" s="376"/>
      <c r="HC577" s="376"/>
      <c r="HD577" s="376"/>
      <c r="HE577" s="376"/>
      <c r="HF577" s="376"/>
      <c r="HG577" s="376"/>
      <c r="HH577" s="376"/>
      <c r="HI577" s="376"/>
      <c r="HJ577" s="376"/>
      <c r="HK577" s="376"/>
      <c r="HL577" s="376"/>
      <c r="HM577" s="376"/>
      <c r="HN577" s="376"/>
      <c r="HO577" s="376"/>
      <c r="HP577" s="376"/>
      <c r="HQ577" s="376"/>
      <c r="HR577" s="376"/>
      <c r="HS577" s="376"/>
      <c r="HT577" s="376"/>
      <c r="HU577" s="376"/>
      <c r="HV577" s="376"/>
      <c r="HW577" s="376"/>
      <c r="HX577" s="376"/>
      <c r="HY577" s="376"/>
      <c r="HZ577" s="376"/>
      <c r="IA577" s="376"/>
      <c r="IB577" s="376"/>
      <c r="IC577" s="376"/>
      <c r="ID577" s="376"/>
      <c r="IE577" s="376"/>
      <c r="IF577" s="376"/>
      <c r="IG577" s="376"/>
      <c r="IH577" s="376"/>
      <c r="II577" s="376"/>
      <c r="IJ577" s="376"/>
    </row>
    <row r="578" spans="1:244" s="377" customFormat="1" ht="15" customHeight="1" x14ac:dyDescent="0.4">
      <c r="A578" s="410"/>
      <c r="B578" s="371"/>
      <c r="C578" s="354"/>
      <c r="D578" s="355"/>
      <c r="E578" s="374"/>
      <c r="F578" s="374"/>
      <c r="G578" s="374"/>
      <c r="H578" s="374"/>
      <c r="I578" s="374"/>
      <c r="J578" s="374"/>
      <c r="K578" s="374"/>
      <c r="L578" s="374"/>
      <c r="M578" s="374"/>
      <c r="N578" s="374"/>
      <c r="O578" s="374"/>
      <c r="P578" s="374"/>
      <c r="Q578" s="374"/>
      <c r="R578" s="374"/>
      <c r="S578" s="374"/>
      <c r="T578" s="374"/>
      <c r="U578" s="374"/>
      <c r="V578" s="374"/>
      <c r="W578" s="374"/>
      <c r="X578" s="369"/>
      <c r="Y578" s="369"/>
      <c r="Z578" s="369"/>
      <c r="AA578" s="369"/>
      <c r="AB578" s="369"/>
      <c r="AC578" s="369"/>
      <c r="AD578" s="369"/>
      <c r="AE578" s="369"/>
      <c r="AF578" s="369"/>
      <c r="AG578" s="369"/>
      <c r="AH578" s="369"/>
      <c r="AI578" s="369"/>
      <c r="AJ578" s="369"/>
      <c r="AK578" s="369"/>
      <c r="AL578" s="369"/>
      <c r="AM578" s="369"/>
      <c r="AN578" s="369"/>
      <c r="AO578" s="369"/>
      <c r="AP578" s="369"/>
      <c r="AQ578" s="369"/>
      <c r="AR578" s="372"/>
      <c r="AS578" s="372"/>
      <c r="AT578" s="372"/>
      <c r="AU578" s="373"/>
      <c r="AV578" s="11"/>
      <c r="AW578" s="11"/>
      <c r="AX578" s="11"/>
      <c r="AY578" s="8"/>
      <c r="AZ578" s="8"/>
      <c r="BA578" s="8"/>
      <c r="BB578" s="8"/>
      <c r="BC578" s="11"/>
      <c r="BD578" s="11"/>
      <c r="BE578" s="11"/>
      <c r="BF578" s="11"/>
      <c r="BG578" s="11"/>
      <c r="BH578" s="11"/>
      <c r="BI578" s="11"/>
      <c r="BJ578" s="11"/>
      <c r="BK578" s="8"/>
      <c r="BL578" s="8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375"/>
      <c r="EQ578" s="376"/>
      <c r="ER578" s="376"/>
      <c r="ES578" s="376"/>
      <c r="ET578" s="376"/>
      <c r="EU578" s="376"/>
      <c r="EV578" s="376"/>
      <c r="EW578" s="376"/>
      <c r="EX578" s="376"/>
      <c r="EY578" s="376"/>
      <c r="EZ578" s="376"/>
      <c r="FA578" s="376"/>
      <c r="FB578" s="376"/>
      <c r="FC578" s="376"/>
      <c r="FD578" s="376"/>
      <c r="FE578" s="376"/>
      <c r="FF578" s="376"/>
      <c r="FG578" s="376"/>
      <c r="FH578" s="376"/>
      <c r="FI578" s="376"/>
      <c r="FJ578" s="376"/>
      <c r="FK578" s="376"/>
      <c r="FL578" s="376"/>
      <c r="FM578" s="376"/>
      <c r="FN578" s="376"/>
      <c r="FO578" s="376"/>
      <c r="FP578" s="376"/>
      <c r="FQ578" s="376"/>
      <c r="FR578" s="376"/>
      <c r="FS578" s="376"/>
      <c r="FT578" s="376"/>
      <c r="FU578" s="376"/>
      <c r="FV578" s="376"/>
      <c r="FW578" s="376"/>
      <c r="FX578" s="376"/>
      <c r="FY578" s="376"/>
      <c r="FZ578" s="376"/>
      <c r="GA578" s="376"/>
      <c r="GB578" s="376"/>
      <c r="GC578" s="376"/>
      <c r="GD578" s="376"/>
      <c r="GE578" s="376"/>
      <c r="GF578" s="376"/>
      <c r="GG578" s="376"/>
      <c r="GH578" s="376"/>
      <c r="GI578" s="376"/>
      <c r="GJ578" s="376"/>
      <c r="GK578" s="376"/>
      <c r="GL578" s="376"/>
      <c r="GM578" s="376"/>
      <c r="GN578" s="376"/>
      <c r="GO578" s="376"/>
      <c r="GP578" s="376"/>
      <c r="GQ578" s="376"/>
      <c r="GR578" s="376"/>
      <c r="GS578" s="376"/>
      <c r="GT578" s="376"/>
      <c r="GU578" s="376"/>
      <c r="GV578" s="376"/>
      <c r="GW578" s="376"/>
      <c r="GX578" s="376"/>
      <c r="GY578" s="376"/>
      <c r="GZ578" s="376"/>
      <c r="HA578" s="376"/>
      <c r="HB578" s="376"/>
      <c r="HC578" s="376"/>
      <c r="HD578" s="376"/>
      <c r="HE578" s="376"/>
      <c r="HF578" s="376"/>
      <c r="HG578" s="376"/>
      <c r="HH578" s="376"/>
      <c r="HI578" s="376"/>
      <c r="HJ578" s="376"/>
      <c r="HK578" s="376"/>
      <c r="HL578" s="376"/>
      <c r="HM578" s="376"/>
      <c r="HN578" s="376"/>
      <c r="HO578" s="376"/>
      <c r="HP578" s="376"/>
      <c r="HQ578" s="376"/>
      <c r="HR578" s="376"/>
      <c r="HS578" s="376"/>
      <c r="HT578" s="376"/>
      <c r="HU578" s="376"/>
      <c r="HV578" s="376"/>
      <c r="HW578" s="376"/>
      <c r="HX578" s="376"/>
      <c r="HY578" s="376"/>
      <c r="HZ578" s="376"/>
      <c r="IA578" s="376"/>
      <c r="IB578" s="376"/>
      <c r="IC578" s="376"/>
      <c r="ID578" s="376"/>
      <c r="IE578" s="376"/>
      <c r="IF578" s="376"/>
      <c r="IG578" s="376"/>
      <c r="IH578" s="376"/>
      <c r="II578" s="376"/>
      <c r="IJ578" s="376"/>
    </row>
    <row r="579" spans="1:244" s="377" customFormat="1" ht="15" customHeight="1" x14ac:dyDescent="0.4">
      <c r="A579" s="410"/>
      <c r="B579" s="371"/>
      <c r="C579" s="354"/>
      <c r="D579" s="355"/>
      <c r="E579" s="374"/>
      <c r="F579" s="374"/>
      <c r="G579" s="374"/>
      <c r="H579" s="374"/>
      <c r="I579" s="374"/>
      <c r="J579" s="374"/>
      <c r="K579" s="374"/>
      <c r="L579" s="374"/>
      <c r="M579" s="374"/>
      <c r="N579" s="374"/>
      <c r="O579" s="374"/>
      <c r="P579" s="374"/>
      <c r="Q579" s="374"/>
      <c r="R579" s="374"/>
      <c r="S579" s="374"/>
      <c r="T579" s="374"/>
      <c r="U579" s="374"/>
      <c r="V579" s="374"/>
      <c r="W579" s="374"/>
      <c r="X579" s="369"/>
      <c r="Y579" s="369"/>
      <c r="Z579" s="369"/>
      <c r="AA579" s="369"/>
      <c r="AB579" s="369"/>
      <c r="AC579" s="369"/>
      <c r="AD579" s="369"/>
      <c r="AE579" s="369"/>
      <c r="AF579" s="369"/>
      <c r="AG579" s="369"/>
      <c r="AH579" s="369"/>
      <c r="AI579" s="369"/>
      <c r="AJ579" s="369"/>
      <c r="AK579" s="369"/>
      <c r="AL579" s="369"/>
      <c r="AM579" s="369"/>
      <c r="AN579" s="369"/>
      <c r="AO579" s="369"/>
      <c r="AP579" s="369"/>
      <c r="AQ579" s="369"/>
      <c r="AR579" s="372"/>
      <c r="AS579" s="372"/>
      <c r="AT579" s="372"/>
      <c r="AU579" s="373"/>
      <c r="AV579" s="11"/>
      <c r="AW579" s="11"/>
      <c r="AX579" s="11"/>
      <c r="AY579" s="8"/>
      <c r="AZ579" s="8"/>
      <c r="BA579" s="8"/>
      <c r="BB579" s="8"/>
      <c r="BC579" s="11"/>
      <c r="BD579" s="11"/>
      <c r="BE579" s="11"/>
      <c r="BF579" s="11"/>
      <c r="BG579" s="11"/>
      <c r="BH579" s="11"/>
      <c r="BI579" s="11"/>
      <c r="BJ579" s="11"/>
      <c r="BK579" s="8"/>
      <c r="BL579" s="8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375"/>
      <c r="EQ579" s="376"/>
      <c r="ER579" s="376"/>
      <c r="ES579" s="376"/>
      <c r="ET579" s="376"/>
      <c r="EU579" s="376"/>
      <c r="EV579" s="376"/>
      <c r="EW579" s="376"/>
      <c r="EX579" s="376"/>
      <c r="EY579" s="376"/>
      <c r="EZ579" s="376"/>
      <c r="FA579" s="376"/>
      <c r="FB579" s="376"/>
      <c r="FC579" s="376"/>
      <c r="FD579" s="376"/>
      <c r="FE579" s="376"/>
      <c r="FF579" s="376"/>
      <c r="FG579" s="376"/>
      <c r="FH579" s="376"/>
      <c r="FI579" s="376"/>
      <c r="FJ579" s="376"/>
      <c r="FK579" s="376"/>
      <c r="FL579" s="376"/>
      <c r="FM579" s="376"/>
      <c r="FN579" s="376"/>
      <c r="FO579" s="376"/>
      <c r="FP579" s="376"/>
      <c r="FQ579" s="376"/>
      <c r="FR579" s="376"/>
      <c r="FS579" s="376"/>
      <c r="FT579" s="376"/>
      <c r="FU579" s="376"/>
      <c r="FV579" s="376"/>
      <c r="FW579" s="376"/>
      <c r="FX579" s="376"/>
      <c r="FY579" s="376"/>
      <c r="FZ579" s="376"/>
      <c r="GA579" s="376"/>
      <c r="GB579" s="376"/>
      <c r="GC579" s="376"/>
      <c r="GD579" s="376"/>
      <c r="GE579" s="376"/>
      <c r="GF579" s="376"/>
      <c r="GG579" s="376"/>
      <c r="GH579" s="376"/>
      <c r="GI579" s="376"/>
      <c r="GJ579" s="376"/>
      <c r="GK579" s="376"/>
      <c r="GL579" s="376"/>
      <c r="GM579" s="376"/>
      <c r="GN579" s="376"/>
      <c r="GO579" s="376"/>
      <c r="GP579" s="376"/>
      <c r="GQ579" s="376"/>
      <c r="GR579" s="376"/>
      <c r="GS579" s="376"/>
      <c r="GT579" s="376"/>
      <c r="GU579" s="376"/>
      <c r="GV579" s="376"/>
      <c r="GW579" s="376"/>
      <c r="GX579" s="376"/>
      <c r="GY579" s="376"/>
      <c r="GZ579" s="376"/>
      <c r="HA579" s="376"/>
      <c r="HB579" s="376"/>
      <c r="HC579" s="376"/>
      <c r="HD579" s="376"/>
      <c r="HE579" s="376"/>
      <c r="HF579" s="376"/>
      <c r="HG579" s="376"/>
      <c r="HH579" s="376"/>
      <c r="HI579" s="376"/>
      <c r="HJ579" s="376"/>
      <c r="HK579" s="376"/>
      <c r="HL579" s="376"/>
      <c r="HM579" s="376"/>
      <c r="HN579" s="376"/>
      <c r="HO579" s="376"/>
      <c r="HP579" s="376"/>
      <c r="HQ579" s="376"/>
      <c r="HR579" s="376"/>
      <c r="HS579" s="376"/>
      <c r="HT579" s="376"/>
      <c r="HU579" s="376"/>
      <c r="HV579" s="376"/>
      <c r="HW579" s="376"/>
      <c r="HX579" s="376"/>
      <c r="HY579" s="376"/>
      <c r="HZ579" s="376"/>
      <c r="IA579" s="376"/>
      <c r="IB579" s="376"/>
      <c r="IC579" s="376"/>
      <c r="ID579" s="376"/>
      <c r="IE579" s="376"/>
      <c r="IF579" s="376"/>
      <c r="IG579" s="376"/>
      <c r="IH579" s="376"/>
      <c r="II579" s="376"/>
      <c r="IJ579" s="376"/>
    </row>
    <row r="580" spans="1:244" s="377" customFormat="1" ht="15" customHeight="1" x14ac:dyDescent="0.4">
      <c r="A580" s="410"/>
      <c r="B580" s="371"/>
      <c r="C580" s="354"/>
      <c r="D580" s="355"/>
      <c r="E580" s="374"/>
      <c r="F580" s="374"/>
      <c r="G580" s="374"/>
      <c r="H580" s="374"/>
      <c r="I580" s="374"/>
      <c r="J580" s="374"/>
      <c r="K580" s="374"/>
      <c r="L580" s="374"/>
      <c r="M580" s="374"/>
      <c r="N580" s="374"/>
      <c r="O580" s="374"/>
      <c r="P580" s="374"/>
      <c r="Q580" s="374"/>
      <c r="R580" s="374"/>
      <c r="S580" s="374"/>
      <c r="T580" s="374"/>
      <c r="U580" s="374"/>
      <c r="V580" s="374"/>
      <c r="W580" s="374"/>
      <c r="X580" s="369"/>
      <c r="Y580" s="369"/>
      <c r="Z580" s="369"/>
      <c r="AA580" s="369"/>
      <c r="AB580" s="369"/>
      <c r="AC580" s="369"/>
      <c r="AD580" s="369"/>
      <c r="AE580" s="369"/>
      <c r="AF580" s="369"/>
      <c r="AG580" s="369"/>
      <c r="AH580" s="369"/>
      <c r="AI580" s="369"/>
      <c r="AJ580" s="369"/>
      <c r="AK580" s="369"/>
      <c r="AL580" s="369"/>
      <c r="AM580" s="369"/>
      <c r="AN580" s="369"/>
      <c r="AO580" s="369"/>
      <c r="AP580" s="369"/>
      <c r="AQ580" s="369"/>
      <c r="AR580" s="372"/>
      <c r="AS580" s="372"/>
      <c r="AT580" s="372"/>
      <c r="AU580" s="373"/>
      <c r="AV580" s="11"/>
      <c r="AW580" s="11"/>
      <c r="AX580" s="11"/>
      <c r="AY580" s="8"/>
      <c r="AZ580" s="8"/>
      <c r="BA580" s="8"/>
      <c r="BB580" s="8"/>
      <c r="BC580" s="11"/>
      <c r="BD580" s="11"/>
      <c r="BE580" s="11"/>
      <c r="BF580" s="11"/>
      <c r="BG580" s="11"/>
      <c r="BH580" s="11"/>
      <c r="BI580" s="11"/>
      <c r="BJ580" s="11"/>
      <c r="BK580" s="8"/>
      <c r="BL580" s="8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375"/>
      <c r="EQ580" s="376"/>
      <c r="ER580" s="376"/>
      <c r="ES580" s="376"/>
      <c r="ET580" s="376"/>
      <c r="EU580" s="376"/>
      <c r="EV580" s="376"/>
      <c r="EW580" s="376"/>
      <c r="EX580" s="376"/>
      <c r="EY580" s="376"/>
      <c r="EZ580" s="376"/>
      <c r="FA580" s="376"/>
      <c r="FB580" s="376"/>
      <c r="FC580" s="376"/>
      <c r="FD580" s="376"/>
      <c r="FE580" s="376"/>
      <c r="FF580" s="376"/>
      <c r="FG580" s="376"/>
      <c r="FH580" s="376"/>
      <c r="FI580" s="376"/>
      <c r="FJ580" s="376"/>
      <c r="FK580" s="376"/>
      <c r="FL580" s="376"/>
      <c r="FM580" s="376"/>
      <c r="FN580" s="376"/>
      <c r="FO580" s="376"/>
      <c r="FP580" s="376"/>
      <c r="FQ580" s="376"/>
      <c r="FR580" s="376"/>
      <c r="FS580" s="376"/>
      <c r="FT580" s="376"/>
      <c r="FU580" s="376"/>
      <c r="FV580" s="376"/>
      <c r="FW580" s="376"/>
      <c r="FX580" s="376"/>
      <c r="FY580" s="376"/>
      <c r="FZ580" s="376"/>
      <c r="GA580" s="376"/>
      <c r="GB580" s="376"/>
      <c r="GC580" s="376"/>
      <c r="GD580" s="376"/>
      <c r="GE580" s="376"/>
      <c r="GF580" s="376"/>
      <c r="GG580" s="376"/>
      <c r="GH580" s="376"/>
      <c r="GI580" s="376"/>
      <c r="GJ580" s="376"/>
      <c r="GK580" s="376"/>
      <c r="GL580" s="376"/>
      <c r="GM580" s="376"/>
      <c r="GN580" s="376"/>
      <c r="GO580" s="376"/>
      <c r="GP580" s="376"/>
      <c r="GQ580" s="376"/>
      <c r="GR580" s="376"/>
      <c r="GS580" s="376"/>
      <c r="GT580" s="376"/>
      <c r="GU580" s="376"/>
      <c r="GV580" s="376"/>
      <c r="GW580" s="376"/>
      <c r="GX580" s="376"/>
      <c r="GY580" s="376"/>
      <c r="GZ580" s="376"/>
      <c r="HA580" s="376"/>
      <c r="HB580" s="376"/>
      <c r="HC580" s="376"/>
      <c r="HD580" s="376"/>
      <c r="HE580" s="376"/>
      <c r="HF580" s="376"/>
      <c r="HG580" s="376"/>
      <c r="HH580" s="376"/>
      <c r="HI580" s="376"/>
      <c r="HJ580" s="376"/>
      <c r="HK580" s="376"/>
      <c r="HL580" s="376"/>
      <c r="HM580" s="376"/>
      <c r="HN580" s="376"/>
      <c r="HO580" s="376"/>
      <c r="HP580" s="376"/>
      <c r="HQ580" s="376"/>
      <c r="HR580" s="376"/>
      <c r="HS580" s="376"/>
      <c r="HT580" s="376"/>
      <c r="HU580" s="376"/>
      <c r="HV580" s="376"/>
      <c r="HW580" s="376"/>
      <c r="HX580" s="376"/>
      <c r="HY580" s="376"/>
      <c r="HZ580" s="376"/>
      <c r="IA580" s="376"/>
      <c r="IB580" s="376"/>
      <c r="IC580" s="376"/>
      <c r="ID580" s="376"/>
      <c r="IE580" s="376"/>
      <c r="IF580" s="376"/>
      <c r="IG580" s="376"/>
      <c r="IH580" s="376"/>
      <c r="II580" s="376"/>
      <c r="IJ580" s="376"/>
    </row>
    <row r="581" spans="1:244" s="377" customFormat="1" ht="15" customHeight="1" x14ac:dyDescent="0.4">
      <c r="A581" s="410"/>
      <c r="B581" s="371"/>
      <c r="C581" s="354"/>
      <c r="D581" s="355"/>
      <c r="E581" s="374"/>
      <c r="F581" s="374"/>
      <c r="G581" s="374"/>
      <c r="H581" s="374"/>
      <c r="I581" s="374"/>
      <c r="J581" s="374"/>
      <c r="K581" s="374"/>
      <c r="L581" s="374"/>
      <c r="M581" s="374"/>
      <c r="N581" s="374"/>
      <c r="O581" s="374"/>
      <c r="P581" s="374"/>
      <c r="Q581" s="374"/>
      <c r="R581" s="374"/>
      <c r="S581" s="374"/>
      <c r="T581" s="374"/>
      <c r="U581" s="374"/>
      <c r="V581" s="374"/>
      <c r="W581" s="374"/>
      <c r="X581" s="369"/>
      <c r="Y581" s="369"/>
      <c r="Z581" s="369"/>
      <c r="AA581" s="369"/>
      <c r="AB581" s="369"/>
      <c r="AC581" s="369"/>
      <c r="AD581" s="369"/>
      <c r="AE581" s="369"/>
      <c r="AF581" s="369"/>
      <c r="AG581" s="369"/>
      <c r="AH581" s="369"/>
      <c r="AI581" s="369"/>
      <c r="AJ581" s="369"/>
      <c r="AK581" s="369"/>
      <c r="AL581" s="369"/>
      <c r="AM581" s="369"/>
      <c r="AN581" s="369"/>
      <c r="AO581" s="369"/>
      <c r="AP581" s="369"/>
      <c r="AQ581" s="369"/>
      <c r="AR581" s="372"/>
      <c r="AS581" s="372"/>
      <c r="AT581" s="372"/>
      <c r="AU581" s="373"/>
      <c r="AV581" s="11"/>
      <c r="AW581" s="11"/>
      <c r="AX581" s="11"/>
      <c r="AY581" s="8"/>
      <c r="AZ581" s="8"/>
      <c r="BA581" s="8"/>
      <c r="BB581" s="8"/>
      <c r="BC581" s="11"/>
      <c r="BD581" s="11"/>
      <c r="BE581" s="11"/>
      <c r="BF581" s="11"/>
      <c r="BG581" s="11"/>
      <c r="BH581" s="11"/>
      <c r="BI581" s="11"/>
      <c r="BJ581" s="11"/>
      <c r="BK581" s="8"/>
      <c r="BL581" s="8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375"/>
      <c r="EQ581" s="376"/>
      <c r="ER581" s="376"/>
      <c r="ES581" s="376"/>
      <c r="ET581" s="376"/>
      <c r="EU581" s="376"/>
      <c r="EV581" s="376"/>
      <c r="EW581" s="376"/>
      <c r="EX581" s="376"/>
      <c r="EY581" s="376"/>
      <c r="EZ581" s="376"/>
      <c r="FA581" s="376"/>
      <c r="FB581" s="376"/>
      <c r="FC581" s="376"/>
      <c r="FD581" s="376"/>
      <c r="FE581" s="376"/>
      <c r="FF581" s="376"/>
      <c r="FG581" s="376"/>
      <c r="FH581" s="376"/>
      <c r="FI581" s="376"/>
      <c r="FJ581" s="376"/>
      <c r="FK581" s="376"/>
      <c r="FL581" s="376"/>
      <c r="FM581" s="376"/>
      <c r="FN581" s="376"/>
      <c r="FO581" s="376"/>
      <c r="FP581" s="376"/>
      <c r="FQ581" s="376"/>
      <c r="FR581" s="376"/>
      <c r="FS581" s="376"/>
      <c r="FT581" s="376"/>
      <c r="FU581" s="376"/>
      <c r="FV581" s="376"/>
      <c r="FW581" s="376"/>
      <c r="FX581" s="376"/>
      <c r="FY581" s="376"/>
      <c r="FZ581" s="376"/>
      <c r="GA581" s="376"/>
      <c r="GB581" s="376"/>
      <c r="GC581" s="376"/>
      <c r="GD581" s="376"/>
      <c r="GE581" s="376"/>
      <c r="GF581" s="376"/>
      <c r="GG581" s="376"/>
      <c r="GH581" s="376"/>
      <c r="GI581" s="376"/>
      <c r="GJ581" s="376"/>
      <c r="GK581" s="376"/>
      <c r="GL581" s="376"/>
      <c r="GM581" s="376"/>
      <c r="GN581" s="376"/>
      <c r="GO581" s="376"/>
      <c r="GP581" s="376"/>
      <c r="GQ581" s="376"/>
      <c r="GR581" s="376"/>
      <c r="GS581" s="376"/>
      <c r="GT581" s="376"/>
      <c r="GU581" s="376"/>
      <c r="GV581" s="376"/>
      <c r="GW581" s="376"/>
      <c r="GX581" s="376"/>
      <c r="GY581" s="376"/>
      <c r="GZ581" s="376"/>
      <c r="HA581" s="376"/>
      <c r="HB581" s="376"/>
      <c r="HC581" s="376"/>
      <c r="HD581" s="376"/>
      <c r="HE581" s="376"/>
      <c r="HF581" s="376"/>
      <c r="HG581" s="376"/>
      <c r="HH581" s="376"/>
      <c r="HI581" s="376"/>
      <c r="HJ581" s="376"/>
      <c r="HK581" s="376"/>
      <c r="HL581" s="376"/>
      <c r="HM581" s="376"/>
      <c r="HN581" s="376"/>
      <c r="HO581" s="376"/>
      <c r="HP581" s="376"/>
      <c r="HQ581" s="376"/>
      <c r="HR581" s="376"/>
      <c r="HS581" s="376"/>
      <c r="HT581" s="376"/>
      <c r="HU581" s="376"/>
      <c r="HV581" s="376"/>
      <c r="HW581" s="376"/>
      <c r="HX581" s="376"/>
      <c r="HY581" s="376"/>
      <c r="HZ581" s="376"/>
      <c r="IA581" s="376"/>
      <c r="IB581" s="376"/>
      <c r="IC581" s="376"/>
      <c r="ID581" s="376"/>
      <c r="IE581" s="376"/>
      <c r="IF581" s="376"/>
      <c r="IG581" s="376"/>
      <c r="IH581" s="376"/>
      <c r="II581" s="376"/>
      <c r="IJ581" s="376"/>
    </row>
    <row r="582" spans="1:244" s="377" customFormat="1" ht="15" customHeight="1" x14ac:dyDescent="0.4">
      <c r="A582" s="410"/>
      <c r="B582" s="371"/>
      <c r="C582" s="354"/>
      <c r="D582" s="355"/>
      <c r="E582" s="374"/>
      <c r="F582" s="374"/>
      <c r="G582" s="374"/>
      <c r="H582" s="374"/>
      <c r="I582" s="374"/>
      <c r="J582" s="374"/>
      <c r="K582" s="374"/>
      <c r="L582" s="374"/>
      <c r="M582" s="374"/>
      <c r="N582" s="374"/>
      <c r="O582" s="374"/>
      <c r="P582" s="374"/>
      <c r="Q582" s="374"/>
      <c r="R582" s="374"/>
      <c r="S582" s="374"/>
      <c r="T582" s="374"/>
      <c r="U582" s="374"/>
      <c r="V582" s="374"/>
      <c r="W582" s="374"/>
      <c r="X582" s="369"/>
      <c r="Y582" s="369"/>
      <c r="Z582" s="369"/>
      <c r="AA582" s="369"/>
      <c r="AB582" s="369"/>
      <c r="AC582" s="369"/>
      <c r="AD582" s="369"/>
      <c r="AE582" s="369"/>
      <c r="AF582" s="369"/>
      <c r="AG582" s="369"/>
      <c r="AH582" s="369"/>
      <c r="AI582" s="369"/>
      <c r="AJ582" s="369"/>
      <c r="AK582" s="369"/>
      <c r="AL582" s="369"/>
      <c r="AM582" s="369"/>
      <c r="AN582" s="369"/>
      <c r="AO582" s="369"/>
      <c r="AP582" s="369"/>
      <c r="AQ582" s="369"/>
      <c r="AR582" s="372"/>
      <c r="AS582" s="372"/>
      <c r="AT582" s="372"/>
      <c r="AU582" s="373"/>
      <c r="AV582" s="11"/>
      <c r="AW582" s="11"/>
      <c r="AX582" s="11"/>
      <c r="AY582" s="8"/>
      <c r="AZ582" s="8"/>
      <c r="BA582" s="8"/>
      <c r="BB582" s="8"/>
      <c r="BC582" s="11"/>
      <c r="BD582" s="11"/>
      <c r="BE582" s="11"/>
      <c r="BF582" s="11"/>
      <c r="BG582" s="11"/>
      <c r="BH582" s="11"/>
      <c r="BI582" s="11"/>
      <c r="BJ582" s="11"/>
      <c r="BK582" s="8"/>
      <c r="BL582" s="8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375"/>
      <c r="EQ582" s="376"/>
      <c r="ER582" s="376"/>
      <c r="ES582" s="376"/>
      <c r="ET582" s="376"/>
      <c r="EU582" s="376"/>
      <c r="EV582" s="376"/>
      <c r="EW582" s="376"/>
      <c r="EX582" s="376"/>
      <c r="EY582" s="376"/>
      <c r="EZ582" s="376"/>
      <c r="FA582" s="376"/>
      <c r="FB582" s="376"/>
      <c r="FC582" s="376"/>
      <c r="FD582" s="376"/>
      <c r="FE582" s="376"/>
      <c r="FF582" s="376"/>
      <c r="FG582" s="376"/>
      <c r="FH582" s="376"/>
      <c r="FI582" s="376"/>
      <c r="FJ582" s="376"/>
      <c r="FK582" s="376"/>
      <c r="FL582" s="376"/>
      <c r="FM582" s="376"/>
      <c r="FN582" s="376"/>
      <c r="FO582" s="376"/>
      <c r="FP582" s="376"/>
      <c r="FQ582" s="376"/>
      <c r="FR582" s="376"/>
      <c r="FS582" s="376"/>
      <c r="FT582" s="376"/>
      <c r="FU582" s="376"/>
      <c r="FV582" s="376"/>
      <c r="FW582" s="376"/>
      <c r="FX582" s="376"/>
      <c r="FY582" s="376"/>
      <c r="FZ582" s="376"/>
      <c r="GA582" s="376"/>
      <c r="GB582" s="376"/>
      <c r="GC582" s="376"/>
      <c r="GD582" s="376"/>
      <c r="GE582" s="376"/>
      <c r="GF582" s="376"/>
      <c r="GG582" s="376"/>
      <c r="GH582" s="376"/>
      <c r="GI582" s="376"/>
      <c r="GJ582" s="376"/>
      <c r="GK582" s="376"/>
      <c r="GL582" s="376"/>
      <c r="GM582" s="376"/>
      <c r="GN582" s="376"/>
      <c r="GO582" s="376"/>
      <c r="GP582" s="376"/>
      <c r="GQ582" s="376"/>
      <c r="GR582" s="376"/>
      <c r="GS582" s="376"/>
      <c r="GT582" s="376"/>
      <c r="GU582" s="376"/>
      <c r="GV582" s="376"/>
      <c r="GW582" s="376"/>
      <c r="GX582" s="376"/>
      <c r="GY582" s="376"/>
      <c r="GZ582" s="376"/>
      <c r="HA582" s="376"/>
      <c r="HB582" s="376"/>
      <c r="HC582" s="376"/>
      <c r="HD582" s="376"/>
      <c r="HE582" s="376"/>
      <c r="HF582" s="376"/>
      <c r="HG582" s="376"/>
      <c r="HH582" s="376"/>
      <c r="HI582" s="376"/>
      <c r="HJ582" s="376"/>
      <c r="HK582" s="376"/>
      <c r="HL582" s="376"/>
      <c r="HM582" s="376"/>
      <c r="HN582" s="376"/>
      <c r="HO582" s="376"/>
      <c r="HP582" s="376"/>
      <c r="HQ582" s="376"/>
      <c r="HR582" s="376"/>
      <c r="HS582" s="376"/>
      <c r="HT582" s="376"/>
      <c r="HU582" s="376"/>
      <c r="HV582" s="376"/>
      <c r="HW582" s="376"/>
      <c r="HX582" s="376"/>
      <c r="HY582" s="376"/>
      <c r="HZ582" s="376"/>
      <c r="IA582" s="376"/>
      <c r="IB582" s="376"/>
      <c r="IC582" s="376"/>
      <c r="ID582" s="376"/>
      <c r="IE582" s="376"/>
      <c r="IF582" s="376"/>
      <c r="IG582" s="376"/>
      <c r="IH582" s="376"/>
      <c r="II582" s="376"/>
      <c r="IJ582" s="376"/>
    </row>
    <row r="583" spans="1:244" s="377" customFormat="1" ht="15" customHeight="1" x14ac:dyDescent="0.4">
      <c r="A583" s="410"/>
      <c r="B583" s="371"/>
      <c r="C583" s="354"/>
      <c r="D583" s="355"/>
      <c r="E583" s="374"/>
      <c r="F583" s="374"/>
      <c r="G583" s="374"/>
      <c r="H583" s="374"/>
      <c r="I583" s="374"/>
      <c r="J583" s="374"/>
      <c r="K583" s="374"/>
      <c r="L583" s="374"/>
      <c r="M583" s="374"/>
      <c r="N583" s="374"/>
      <c r="O583" s="374"/>
      <c r="P583" s="374"/>
      <c r="Q583" s="374"/>
      <c r="R583" s="374"/>
      <c r="S583" s="374"/>
      <c r="T583" s="374"/>
      <c r="U583" s="374"/>
      <c r="V583" s="374"/>
      <c r="W583" s="374"/>
      <c r="X583" s="369"/>
      <c r="Y583" s="369"/>
      <c r="Z583" s="369"/>
      <c r="AA583" s="369"/>
      <c r="AB583" s="369"/>
      <c r="AC583" s="369"/>
      <c r="AD583" s="369"/>
      <c r="AE583" s="369"/>
      <c r="AF583" s="369"/>
      <c r="AG583" s="369"/>
      <c r="AH583" s="369"/>
      <c r="AI583" s="369"/>
      <c r="AJ583" s="369"/>
      <c r="AK583" s="369"/>
      <c r="AL583" s="369"/>
      <c r="AM583" s="369"/>
      <c r="AN583" s="369"/>
      <c r="AO583" s="369"/>
      <c r="AP583" s="369"/>
      <c r="AQ583" s="369"/>
      <c r="AR583" s="372"/>
      <c r="AS583" s="372"/>
      <c r="AT583" s="372"/>
      <c r="AU583" s="373"/>
      <c r="AV583" s="11"/>
      <c r="AW583" s="11"/>
      <c r="AX583" s="11"/>
      <c r="AY583" s="8"/>
      <c r="AZ583" s="8"/>
      <c r="BA583" s="8"/>
      <c r="BB583" s="8"/>
      <c r="BC583" s="11"/>
      <c r="BD583" s="11"/>
      <c r="BE583" s="11"/>
      <c r="BF583" s="11"/>
      <c r="BG583" s="11"/>
      <c r="BH583" s="11"/>
      <c r="BI583" s="11"/>
      <c r="BJ583" s="11"/>
      <c r="BK583" s="8"/>
      <c r="BL583" s="8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375"/>
      <c r="EQ583" s="376"/>
      <c r="ER583" s="376"/>
      <c r="ES583" s="376"/>
      <c r="ET583" s="376"/>
      <c r="EU583" s="376"/>
      <c r="EV583" s="376"/>
      <c r="EW583" s="376"/>
      <c r="EX583" s="376"/>
      <c r="EY583" s="376"/>
      <c r="EZ583" s="376"/>
      <c r="FA583" s="376"/>
      <c r="FB583" s="376"/>
      <c r="FC583" s="376"/>
      <c r="FD583" s="376"/>
      <c r="FE583" s="376"/>
      <c r="FF583" s="376"/>
      <c r="FG583" s="376"/>
      <c r="FH583" s="376"/>
      <c r="FI583" s="376"/>
      <c r="FJ583" s="376"/>
      <c r="FK583" s="376"/>
      <c r="FL583" s="376"/>
      <c r="FM583" s="376"/>
      <c r="FN583" s="376"/>
      <c r="FO583" s="376"/>
      <c r="FP583" s="376"/>
      <c r="FQ583" s="376"/>
      <c r="FR583" s="376"/>
      <c r="FS583" s="376"/>
      <c r="FT583" s="376"/>
      <c r="FU583" s="376"/>
      <c r="FV583" s="376"/>
      <c r="FW583" s="376"/>
      <c r="FX583" s="376"/>
      <c r="FY583" s="376"/>
      <c r="FZ583" s="376"/>
      <c r="GA583" s="376"/>
      <c r="GB583" s="376"/>
      <c r="GC583" s="376"/>
      <c r="GD583" s="376"/>
      <c r="GE583" s="376"/>
      <c r="GF583" s="376"/>
      <c r="GG583" s="376"/>
      <c r="GH583" s="376"/>
      <c r="GI583" s="376"/>
      <c r="GJ583" s="376"/>
      <c r="GK583" s="376"/>
      <c r="GL583" s="376"/>
      <c r="GM583" s="376"/>
      <c r="GN583" s="376"/>
      <c r="GO583" s="376"/>
      <c r="GP583" s="376"/>
      <c r="GQ583" s="376"/>
      <c r="GR583" s="376"/>
      <c r="GS583" s="376"/>
      <c r="GT583" s="376"/>
      <c r="GU583" s="376"/>
      <c r="GV583" s="376"/>
      <c r="GW583" s="376"/>
      <c r="GX583" s="376"/>
      <c r="GY583" s="376"/>
      <c r="GZ583" s="376"/>
      <c r="HA583" s="376"/>
      <c r="HB583" s="376"/>
      <c r="HC583" s="376"/>
      <c r="HD583" s="376"/>
      <c r="HE583" s="376"/>
      <c r="HF583" s="376"/>
      <c r="HG583" s="376"/>
      <c r="HH583" s="376"/>
      <c r="HI583" s="376"/>
      <c r="HJ583" s="376"/>
      <c r="HK583" s="376"/>
      <c r="HL583" s="376"/>
      <c r="HM583" s="376"/>
      <c r="HN583" s="376"/>
      <c r="HO583" s="376"/>
      <c r="HP583" s="376"/>
      <c r="HQ583" s="376"/>
      <c r="HR583" s="376"/>
      <c r="HS583" s="376"/>
      <c r="HT583" s="376"/>
      <c r="HU583" s="376"/>
      <c r="HV583" s="376"/>
      <c r="HW583" s="376"/>
      <c r="HX583" s="376"/>
      <c r="HY583" s="376"/>
      <c r="HZ583" s="376"/>
      <c r="IA583" s="376"/>
      <c r="IB583" s="376"/>
      <c r="IC583" s="376"/>
      <c r="ID583" s="376"/>
      <c r="IE583" s="376"/>
      <c r="IF583" s="376"/>
      <c r="IG583" s="376"/>
      <c r="IH583" s="376"/>
      <c r="II583" s="376"/>
      <c r="IJ583" s="376"/>
    </row>
    <row r="584" spans="1:244" s="377" customFormat="1" ht="15" customHeight="1" x14ac:dyDescent="0.4">
      <c r="A584" s="410"/>
      <c r="B584" s="371"/>
      <c r="C584" s="354"/>
      <c r="D584" s="355"/>
      <c r="E584" s="374"/>
      <c r="F584" s="374"/>
      <c r="G584" s="374"/>
      <c r="H584" s="374"/>
      <c r="I584" s="374"/>
      <c r="J584" s="374"/>
      <c r="K584" s="374"/>
      <c r="L584" s="374"/>
      <c r="M584" s="374"/>
      <c r="N584" s="374"/>
      <c r="O584" s="374"/>
      <c r="P584" s="374"/>
      <c r="Q584" s="374"/>
      <c r="R584" s="374"/>
      <c r="S584" s="374"/>
      <c r="T584" s="374"/>
      <c r="U584" s="374"/>
      <c r="V584" s="374"/>
      <c r="W584" s="374"/>
      <c r="X584" s="369"/>
      <c r="Y584" s="369"/>
      <c r="Z584" s="369"/>
      <c r="AA584" s="369"/>
      <c r="AB584" s="369"/>
      <c r="AC584" s="369"/>
      <c r="AD584" s="369"/>
      <c r="AE584" s="369"/>
      <c r="AF584" s="369"/>
      <c r="AG584" s="369"/>
      <c r="AH584" s="369"/>
      <c r="AI584" s="369"/>
      <c r="AJ584" s="369"/>
      <c r="AK584" s="369"/>
      <c r="AL584" s="369"/>
      <c r="AM584" s="369"/>
      <c r="AN584" s="369"/>
      <c r="AO584" s="369"/>
      <c r="AP584" s="369"/>
      <c r="AQ584" s="369"/>
      <c r="AR584" s="372"/>
      <c r="AS584" s="372"/>
      <c r="AT584" s="372"/>
      <c r="AU584" s="373"/>
      <c r="AV584" s="11"/>
      <c r="AW584" s="11"/>
      <c r="AX584" s="11"/>
      <c r="AY584" s="8"/>
      <c r="AZ584" s="8"/>
      <c r="BA584" s="8"/>
      <c r="BB584" s="8"/>
      <c r="BC584" s="11"/>
      <c r="BD584" s="11"/>
      <c r="BE584" s="11"/>
      <c r="BF584" s="11"/>
      <c r="BG584" s="11"/>
      <c r="BH584" s="11"/>
      <c r="BI584" s="11"/>
      <c r="BJ584" s="11"/>
      <c r="BK584" s="8"/>
      <c r="BL584" s="8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375"/>
      <c r="EQ584" s="376"/>
      <c r="ER584" s="376"/>
      <c r="ES584" s="376"/>
      <c r="ET584" s="376"/>
      <c r="EU584" s="376"/>
      <c r="EV584" s="376"/>
      <c r="EW584" s="376"/>
      <c r="EX584" s="376"/>
      <c r="EY584" s="376"/>
      <c r="EZ584" s="376"/>
      <c r="FA584" s="376"/>
      <c r="FB584" s="376"/>
      <c r="FC584" s="376"/>
      <c r="FD584" s="376"/>
      <c r="FE584" s="376"/>
      <c r="FF584" s="376"/>
      <c r="FG584" s="376"/>
      <c r="FH584" s="376"/>
      <c r="FI584" s="376"/>
      <c r="FJ584" s="376"/>
      <c r="FK584" s="376"/>
      <c r="FL584" s="376"/>
      <c r="FM584" s="376"/>
      <c r="FN584" s="376"/>
      <c r="FO584" s="376"/>
      <c r="FP584" s="376"/>
      <c r="FQ584" s="376"/>
      <c r="FR584" s="376"/>
      <c r="FS584" s="376"/>
      <c r="FT584" s="376"/>
      <c r="FU584" s="376"/>
      <c r="FV584" s="376"/>
      <c r="FW584" s="376"/>
      <c r="FX584" s="376"/>
      <c r="FY584" s="376"/>
      <c r="FZ584" s="376"/>
      <c r="GA584" s="376"/>
      <c r="GB584" s="376"/>
      <c r="GC584" s="376"/>
      <c r="GD584" s="376"/>
      <c r="GE584" s="376"/>
      <c r="GF584" s="376"/>
      <c r="GG584" s="376"/>
      <c r="GH584" s="376"/>
      <c r="GI584" s="376"/>
      <c r="GJ584" s="376"/>
      <c r="GK584" s="376"/>
      <c r="GL584" s="376"/>
      <c r="GM584" s="376"/>
      <c r="GN584" s="376"/>
      <c r="GO584" s="376"/>
      <c r="GP584" s="376"/>
      <c r="GQ584" s="376"/>
      <c r="GR584" s="376"/>
      <c r="GS584" s="376"/>
      <c r="GT584" s="376"/>
      <c r="GU584" s="376"/>
      <c r="GV584" s="376"/>
      <c r="GW584" s="376"/>
      <c r="GX584" s="376"/>
      <c r="GY584" s="376"/>
      <c r="GZ584" s="376"/>
      <c r="HA584" s="376"/>
      <c r="HB584" s="376"/>
      <c r="HC584" s="376"/>
      <c r="HD584" s="376"/>
      <c r="HE584" s="376"/>
      <c r="HF584" s="376"/>
      <c r="HG584" s="376"/>
      <c r="HH584" s="376"/>
      <c r="HI584" s="376"/>
      <c r="HJ584" s="376"/>
      <c r="HK584" s="376"/>
      <c r="HL584" s="376"/>
      <c r="HM584" s="376"/>
      <c r="HN584" s="376"/>
      <c r="HO584" s="376"/>
      <c r="HP584" s="376"/>
      <c r="HQ584" s="376"/>
      <c r="HR584" s="376"/>
      <c r="HS584" s="376"/>
      <c r="HT584" s="376"/>
      <c r="HU584" s="376"/>
      <c r="HV584" s="376"/>
      <c r="HW584" s="376"/>
      <c r="HX584" s="376"/>
      <c r="HY584" s="376"/>
      <c r="HZ584" s="376"/>
      <c r="IA584" s="376"/>
      <c r="IB584" s="376"/>
      <c r="IC584" s="376"/>
      <c r="ID584" s="376"/>
      <c r="IE584" s="376"/>
      <c r="IF584" s="376"/>
      <c r="IG584" s="376"/>
      <c r="IH584" s="376"/>
      <c r="II584" s="376"/>
      <c r="IJ584" s="376"/>
    </row>
    <row r="585" spans="1:244" s="377" customFormat="1" ht="15" customHeight="1" x14ac:dyDescent="0.4">
      <c r="A585" s="410"/>
      <c r="B585" s="371"/>
      <c r="C585" s="354"/>
      <c r="D585" s="355"/>
      <c r="E585" s="374"/>
      <c r="F585" s="374"/>
      <c r="G585" s="374"/>
      <c r="H585" s="374"/>
      <c r="I585" s="374"/>
      <c r="J585" s="374"/>
      <c r="K585" s="374"/>
      <c r="L585" s="374"/>
      <c r="M585" s="374"/>
      <c r="N585" s="374"/>
      <c r="O585" s="374"/>
      <c r="P585" s="374"/>
      <c r="Q585" s="374"/>
      <c r="R585" s="374"/>
      <c r="S585" s="374"/>
      <c r="T585" s="374"/>
      <c r="U585" s="374"/>
      <c r="V585" s="374"/>
      <c r="W585" s="374"/>
      <c r="X585" s="369"/>
      <c r="Y585" s="369"/>
      <c r="Z585" s="369"/>
      <c r="AA585" s="369"/>
      <c r="AB585" s="369"/>
      <c r="AC585" s="369"/>
      <c r="AD585" s="369"/>
      <c r="AE585" s="369"/>
      <c r="AF585" s="369"/>
      <c r="AG585" s="369"/>
      <c r="AH585" s="369"/>
      <c r="AI585" s="369"/>
      <c r="AJ585" s="369"/>
      <c r="AK585" s="369"/>
      <c r="AL585" s="369"/>
      <c r="AM585" s="369"/>
      <c r="AN585" s="369"/>
      <c r="AO585" s="369"/>
      <c r="AP585" s="369"/>
      <c r="AQ585" s="369"/>
      <c r="AR585" s="372"/>
      <c r="AS585" s="372"/>
      <c r="AT585" s="372"/>
      <c r="AU585" s="373"/>
      <c r="AV585" s="11"/>
      <c r="AW585" s="11"/>
      <c r="AX585" s="11"/>
      <c r="AY585" s="8"/>
      <c r="AZ585" s="8"/>
      <c r="BA585" s="8"/>
      <c r="BB585" s="8"/>
      <c r="BC585" s="11"/>
      <c r="BD585" s="11"/>
      <c r="BE585" s="11"/>
      <c r="BF585" s="11"/>
      <c r="BG585" s="11"/>
      <c r="BH585" s="11"/>
      <c r="BI585" s="11"/>
      <c r="BJ585" s="11"/>
      <c r="BK585" s="8"/>
      <c r="BL585" s="8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375"/>
      <c r="EQ585" s="376"/>
      <c r="ER585" s="376"/>
      <c r="ES585" s="376"/>
      <c r="ET585" s="376"/>
      <c r="EU585" s="376"/>
      <c r="EV585" s="376"/>
      <c r="EW585" s="376"/>
      <c r="EX585" s="376"/>
      <c r="EY585" s="376"/>
      <c r="EZ585" s="376"/>
      <c r="FA585" s="376"/>
      <c r="FB585" s="376"/>
      <c r="FC585" s="376"/>
      <c r="FD585" s="376"/>
      <c r="FE585" s="376"/>
      <c r="FF585" s="376"/>
      <c r="FG585" s="376"/>
      <c r="FH585" s="376"/>
      <c r="FI585" s="376"/>
      <c r="FJ585" s="376"/>
      <c r="FK585" s="376"/>
      <c r="FL585" s="376"/>
      <c r="FM585" s="376"/>
      <c r="FN585" s="376"/>
      <c r="FO585" s="376"/>
      <c r="FP585" s="376"/>
      <c r="FQ585" s="376"/>
      <c r="FR585" s="376"/>
      <c r="FS585" s="376"/>
      <c r="FT585" s="376"/>
      <c r="FU585" s="376"/>
      <c r="FV585" s="376"/>
      <c r="FW585" s="376"/>
      <c r="FX585" s="376"/>
      <c r="FY585" s="376"/>
      <c r="FZ585" s="376"/>
      <c r="GA585" s="376"/>
      <c r="GB585" s="376"/>
      <c r="GC585" s="376"/>
      <c r="GD585" s="376"/>
      <c r="GE585" s="376"/>
      <c r="GF585" s="376"/>
      <c r="GG585" s="376"/>
      <c r="GH585" s="376"/>
      <c r="GI585" s="376"/>
      <c r="GJ585" s="376"/>
      <c r="GK585" s="376"/>
      <c r="GL585" s="376"/>
      <c r="GM585" s="376"/>
      <c r="GN585" s="376"/>
      <c r="GO585" s="376"/>
      <c r="GP585" s="376"/>
      <c r="GQ585" s="376"/>
      <c r="GR585" s="376"/>
      <c r="GS585" s="376"/>
      <c r="GT585" s="376"/>
      <c r="GU585" s="376"/>
      <c r="GV585" s="376"/>
      <c r="GW585" s="376"/>
      <c r="GX585" s="376"/>
      <c r="GY585" s="376"/>
      <c r="GZ585" s="376"/>
      <c r="HA585" s="376"/>
      <c r="HB585" s="376"/>
      <c r="HC585" s="376"/>
      <c r="HD585" s="376"/>
      <c r="HE585" s="376"/>
      <c r="HF585" s="376"/>
      <c r="HG585" s="376"/>
      <c r="HH585" s="376"/>
      <c r="HI585" s="376"/>
      <c r="HJ585" s="376"/>
      <c r="HK585" s="376"/>
      <c r="HL585" s="376"/>
      <c r="HM585" s="376"/>
      <c r="HN585" s="376"/>
      <c r="HO585" s="376"/>
      <c r="HP585" s="376"/>
      <c r="HQ585" s="376"/>
      <c r="HR585" s="376"/>
      <c r="HS585" s="376"/>
      <c r="HT585" s="376"/>
      <c r="HU585" s="376"/>
      <c r="HV585" s="376"/>
      <c r="HW585" s="376"/>
      <c r="HX585" s="376"/>
      <c r="HY585" s="376"/>
      <c r="HZ585" s="376"/>
      <c r="IA585" s="376"/>
      <c r="IB585" s="376"/>
      <c r="IC585" s="376"/>
      <c r="ID585" s="376"/>
      <c r="IE585" s="376"/>
      <c r="IF585" s="376"/>
      <c r="IG585" s="376"/>
      <c r="IH585" s="376"/>
      <c r="II585" s="376"/>
      <c r="IJ585" s="376"/>
    </row>
    <row r="586" spans="1:244" s="377" customFormat="1" ht="15" customHeight="1" x14ac:dyDescent="0.4">
      <c r="A586" s="410"/>
      <c r="B586" s="371"/>
      <c r="C586" s="354"/>
      <c r="D586" s="355"/>
      <c r="E586" s="374"/>
      <c r="F586" s="374"/>
      <c r="G586" s="374"/>
      <c r="H586" s="374"/>
      <c r="I586" s="374"/>
      <c r="J586" s="374"/>
      <c r="K586" s="374"/>
      <c r="L586" s="374"/>
      <c r="M586" s="374"/>
      <c r="N586" s="374"/>
      <c r="O586" s="374"/>
      <c r="P586" s="374"/>
      <c r="Q586" s="374"/>
      <c r="R586" s="374"/>
      <c r="S586" s="374"/>
      <c r="T586" s="374"/>
      <c r="U586" s="374"/>
      <c r="V586" s="374"/>
      <c r="W586" s="374"/>
      <c r="X586" s="369"/>
      <c r="Y586" s="369"/>
      <c r="Z586" s="369"/>
      <c r="AA586" s="369"/>
      <c r="AB586" s="369"/>
      <c r="AC586" s="369"/>
      <c r="AD586" s="369"/>
      <c r="AE586" s="369"/>
      <c r="AF586" s="369"/>
      <c r="AG586" s="369"/>
      <c r="AH586" s="369"/>
      <c r="AI586" s="369"/>
      <c r="AJ586" s="369"/>
      <c r="AK586" s="369"/>
      <c r="AL586" s="369"/>
      <c r="AM586" s="369"/>
      <c r="AN586" s="369"/>
      <c r="AO586" s="369"/>
      <c r="AP586" s="369"/>
      <c r="AQ586" s="369"/>
      <c r="AR586" s="372"/>
      <c r="AS586" s="372"/>
      <c r="AT586" s="372"/>
      <c r="AU586" s="373"/>
      <c r="AV586" s="11"/>
      <c r="AW586" s="11"/>
      <c r="AX586" s="11"/>
      <c r="AY586" s="8"/>
      <c r="AZ586" s="8"/>
      <c r="BA586" s="8"/>
      <c r="BB586" s="8"/>
      <c r="BC586" s="11"/>
      <c r="BD586" s="11"/>
      <c r="BE586" s="11"/>
      <c r="BF586" s="11"/>
      <c r="BG586" s="11"/>
      <c r="BH586" s="11"/>
      <c r="BI586" s="11"/>
      <c r="BJ586" s="11"/>
      <c r="BK586" s="8"/>
      <c r="BL586" s="8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375"/>
      <c r="EQ586" s="376"/>
      <c r="ER586" s="376"/>
      <c r="ES586" s="376"/>
      <c r="ET586" s="376"/>
      <c r="EU586" s="376"/>
      <c r="EV586" s="376"/>
      <c r="EW586" s="376"/>
      <c r="EX586" s="376"/>
      <c r="EY586" s="376"/>
      <c r="EZ586" s="376"/>
      <c r="FA586" s="376"/>
      <c r="FB586" s="376"/>
      <c r="FC586" s="376"/>
      <c r="FD586" s="376"/>
      <c r="FE586" s="376"/>
      <c r="FF586" s="376"/>
      <c r="FG586" s="376"/>
      <c r="FH586" s="376"/>
      <c r="FI586" s="376"/>
      <c r="FJ586" s="376"/>
      <c r="FK586" s="376"/>
      <c r="FL586" s="376"/>
      <c r="FM586" s="376"/>
      <c r="FN586" s="376"/>
      <c r="FO586" s="376"/>
      <c r="FP586" s="376"/>
      <c r="FQ586" s="376"/>
      <c r="FR586" s="376"/>
      <c r="FS586" s="376"/>
      <c r="FT586" s="376"/>
      <c r="FU586" s="376"/>
      <c r="FV586" s="376"/>
      <c r="FW586" s="376"/>
      <c r="FX586" s="376"/>
      <c r="FY586" s="376"/>
      <c r="FZ586" s="376"/>
      <c r="GA586" s="376"/>
      <c r="GB586" s="376"/>
      <c r="GC586" s="376"/>
      <c r="GD586" s="376"/>
      <c r="GE586" s="376"/>
      <c r="GF586" s="376"/>
      <c r="GG586" s="376"/>
      <c r="GH586" s="376"/>
      <c r="GI586" s="376"/>
      <c r="GJ586" s="376"/>
      <c r="GK586" s="376"/>
      <c r="GL586" s="376"/>
      <c r="GM586" s="376"/>
      <c r="GN586" s="376"/>
      <c r="GO586" s="376"/>
      <c r="GP586" s="376"/>
      <c r="GQ586" s="376"/>
      <c r="GR586" s="376"/>
      <c r="GS586" s="376"/>
      <c r="GT586" s="376"/>
      <c r="GU586" s="376"/>
      <c r="GV586" s="376"/>
      <c r="GW586" s="376"/>
      <c r="GX586" s="376"/>
      <c r="GY586" s="376"/>
      <c r="GZ586" s="376"/>
      <c r="HA586" s="376"/>
      <c r="HB586" s="376"/>
      <c r="HC586" s="376"/>
      <c r="HD586" s="376"/>
      <c r="HE586" s="376"/>
      <c r="HF586" s="376"/>
      <c r="HG586" s="376"/>
      <c r="HH586" s="376"/>
      <c r="HI586" s="376"/>
      <c r="HJ586" s="376"/>
      <c r="HK586" s="376"/>
      <c r="HL586" s="376"/>
      <c r="HM586" s="376"/>
      <c r="HN586" s="376"/>
      <c r="HO586" s="376"/>
      <c r="HP586" s="376"/>
      <c r="HQ586" s="376"/>
      <c r="HR586" s="376"/>
      <c r="HS586" s="376"/>
      <c r="HT586" s="376"/>
      <c r="HU586" s="376"/>
      <c r="HV586" s="376"/>
      <c r="HW586" s="376"/>
      <c r="HX586" s="376"/>
      <c r="HY586" s="376"/>
      <c r="HZ586" s="376"/>
      <c r="IA586" s="376"/>
      <c r="IB586" s="376"/>
      <c r="IC586" s="376"/>
      <c r="ID586" s="376"/>
      <c r="IE586" s="376"/>
      <c r="IF586" s="376"/>
      <c r="IG586" s="376"/>
      <c r="IH586" s="376"/>
      <c r="II586" s="376"/>
      <c r="IJ586" s="376"/>
    </row>
    <row r="587" spans="1:244" s="377" customFormat="1" ht="15" customHeight="1" x14ac:dyDescent="0.4">
      <c r="A587" s="410"/>
      <c r="B587" s="371"/>
      <c r="C587" s="354"/>
      <c r="D587" s="355"/>
      <c r="E587" s="374"/>
      <c r="F587" s="374"/>
      <c r="G587" s="374"/>
      <c r="H587" s="374"/>
      <c r="I587" s="374"/>
      <c r="J587" s="374"/>
      <c r="K587" s="374"/>
      <c r="L587" s="374"/>
      <c r="M587" s="374"/>
      <c r="N587" s="374"/>
      <c r="O587" s="374"/>
      <c r="P587" s="374"/>
      <c r="Q587" s="374"/>
      <c r="R587" s="374"/>
      <c r="S587" s="374"/>
      <c r="T587" s="374"/>
      <c r="U587" s="374"/>
      <c r="V587" s="374"/>
      <c r="W587" s="374"/>
      <c r="X587" s="369"/>
      <c r="Y587" s="369"/>
      <c r="Z587" s="369"/>
      <c r="AA587" s="369"/>
      <c r="AB587" s="369"/>
      <c r="AC587" s="369"/>
      <c r="AD587" s="369"/>
      <c r="AE587" s="369"/>
      <c r="AF587" s="369"/>
      <c r="AG587" s="369"/>
      <c r="AH587" s="369"/>
      <c r="AI587" s="369"/>
      <c r="AJ587" s="369"/>
      <c r="AK587" s="369"/>
      <c r="AL587" s="369"/>
      <c r="AM587" s="369"/>
      <c r="AN587" s="369"/>
      <c r="AO587" s="369"/>
      <c r="AP587" s="369"/>
      <c r="AQ587" s="369"/>
      <c r="AR587" s="372"/>
      <c r="AS587" s="372"/>
      <c r="AT587" s="372"/>
      <c r="AU587" s="373"/>
      <c r="AV587" s="11"/>
      <c r="AW587" s="11"/>
      <c r="AX587" s="11"/>
      <c r="AY587" s="8"/>
      <c r="AZ587" s="8"/>
      <c r="BA587" s="8"/>
      <c r="BB587" s="8"/>
      <c r="BC587" s="11"/>
      <c r="BD587" s="11"/>
      <c r="BE587" s="11"/>
      <c r="BF587" s="11"/>
      <c r="BG587" s="11"/>
      <c r="BH587" s="11"/>
      <c r="BI587" s="11"/>
      <c r="BJ587" s="11"/>
      <c r="BK587" s="8"/>
      <c r="BL587" s="8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375"/>
      <c r="EQ587" s="376"/>
      <c r="ER587" s="376"/>
      <c r="ES587" s="376"/>
      <c r="ET587" s="376"/>
      <c r="EU587" s="376"/>
      <c r="EV587" s="376"/>
      <c r="EW587" s="376"/>
      <c r="EX587" s="376"/>
      <c r="EY587" s="376"/>
      <c r="EZ587" s="376"/>
      <c r="FA587" s="376"/>
      <c r="FB587" s="376"/>
      <c r="FC587" s="376"/>
      <c r="FD587" s="376"/>
      <c r="FE587" s="376"/>
      <c r="FF587" s="376"/>
      <c r="FG587" s="376"/>
      <c r="FH587" s="376"/>
      <c r="FI587" s="376"/>
      <c r="FJ587" s="376"/>
      <c r="FK587" s="376"/>
      <c r="FL587" s="376"/>
      <c r="FM587" s="376"/>
      <c r="FN587" s="376"/>
      <c r="FO587" s="376"/>
      <c r="FP587" s="376"/>
      <c r="FQ587" s="376"/>
      <c r="FR587" s="376"/>
      <c r="FS587" s="376"/>
      <c r="FT587" s="376"/>
      <c r="FU587" s="376"/>
      <c r="FV587" s="376"/>
      <c r="FW587" s="376"/>
      <c r="FX587" s="376"/>
      <c r="FY587" s="376"/>
      <c r="FZ587" s="376"/>
      <c r="GA587" s="376"/>
      <c r="GB587" s="376"/>
      <c r="GC587" s="376"/>
      <c r="GD587" s="376"/>
      <c r="GE587" s="376"/>
      <c r="GF587" s="376"/>
      <c r="GG587" s="376"/>
      <c r="GH587" s="376"/>
      <c r="GI587" s="376"/>
      <c r="GJ587" s="376"/>
      <c r="GK587" s="376"/>
      <c r="GL587" s="376"/>
      <c r="GM587" s="376"/>
      <c r="GN587" s="376"/>
      <c r="GO587" s="376"/>
      <c r="GP587" s="376"/>
      <c r="GQ587" s="376"/>
      <c r="GR587" s="376"/>
      <c r="GS587" s="376"/>
      <c r="GT587" s="376"/>
      <c r="GU587" s="376"/>
      <c r="GV587" s="376"/>
      <c r="GW587" s="376"/>
      <c r="GX587" s="376"/>
      <c r="GY587" s="376"/>
      <c r="GZ587" s="376"/>
      <c r="HA587" s="376"/>
      <c r="HB587" s="376"/>
      <c r="HC587" s="376"/>
      <c r="HD587" s="376"/>
      <c r="HE587" s="376"/>
      <c r="HF587" s="376"/>
      <c r="HG587" s="376"/>
      <c r="HH587" s="376"/>
      <c r="HI587" s="376"/>
      <c r="HJ587" s="376"/>
      <c r="HK587" s="376"/>
      <c r="HL587" s="376"/>
      <c r="HM587" s="376"/>
      <c r="HN587" s="376"/>
      <c r="HO587" s="376"/>
      <c r="HP587" s="376"/>
      <c r="HQ587" s="376"/>
      <c r="HR587" s="376"/>
      <c r="HS587" s="376"/>
      <c r="HT587" s="376"/>
      <c r="HU587" s="376"/>
      <c r="HV587" s="376"/>
      <c r="HW587" s="376"/>
      <c r="HX587" s="376"/>
      <c r="HY587" s="376"/>
      <c r="HZ587" s="376"/>
      <c r="IA587" s="376"/>
      <c r="IB587" s="376"/>
      <c r="IC587" s="376"/>
      <c r="ID587" s="376"/>
      <c r="IE587" s="376"/>
      <c r="IF587" s="376"/>
      <c r="IG587" s="376"/>
      <c r="IH587" s="376"/>
      <c r="II587" s="376"/>
      <c r="IJ587" s="376"/>
    </row>
    <row r="588" spans="1:244" s="377" customFormat="1" ht="15" customHeight="1" x14ac:dyDescent="0.4">
      <c r="A588" s="410"/>
      <c r="B588" s="371"/>
      <c r="C588" s="354"/>
      <c r="D588" s="355"/>
      <c r="E588" s="374"/>
      <c r="F588" s="374"/>
      <c r="G588" s="374"/>
      <c r="H588" s="374"/>
      <c r="I588" s="374"/>
      <c r="J588" s="374"/>
      <c r="K588" s="374"/>
      <c r="L588" s="374"/>
      <c r="M588" s="374"/>
      <c r="N588" s="374"/>
      <c r="O588" s="374"/>
      <c r="P588" s="374"/>
      <c r="Q588" s="374"/>
      <c r="R588" s="374"/>
      <c r="S588" s="374"/>
      <c r="T588" s="374"/>
      <c r="U588" s="374"/>
      <c r="V588" s="374"/>
      <c r="W588" s="374"/>
      <c r="X588" s="369"/>
      <c r="Y588" s="369"/>
      <c r="Z588" s="369"/>
      <c r="AA588" s="369"/>
      <c r="AB588" s="369"/>
      <c r="AC588" s="369"/>
      <c r="AD588" s="369"/>
      <c r="AE588" s="369"/>
      <c r="AF588" s="369"/>
      <c r="AG588" s="369"/>
      <c r="AH588" s="369"/>
      <c r="AI588" s="369"/>
      <c r="AJ588" s="369"/>
      <c r="AK588" s="369"/>
      <c r="AL588" s="369"/>
      <c r="AM588" s="369"/>
      <c r="AN588" s="369"/>
      <c r="AO588" s="369"/>
      <c r="AP588" s="369"/>
      <c r="AQ588" s="369"/>
      <c r="AR588" s="372"/>
      <c r="AS588" s="372"/>
      <c r="AT588" s="372"/>
      <c r="AU588" s="373"/>
      <c r="AV588" s="11"/>
      <c r="AW588" s="11"/>
      <c r="AX588" s="11"/>
      <c r="AY588" s="8"/>
      <c r="AZ588" s="8"/>
      <c r="BA588" s="8"/>
      <c r="BB588" s="8"/>
      <c r="BC588" s="11"/>
      <c r="BD588" s="11"/>
      <c r="BE588" s="11"/>
      <c r="BF588" s="11"/>
      <c r="BG588" s="11"/>
      <c r="BH588" s="11"/>
      <c r="BI588" s="11"/>
      <c r="BJ588" s="11"/>
      <c r="BK588" s="8"/>
      <c r="BL588" s="8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375"/>
      <c r="EQ588" s="376"/>
      <c r="ER588" s="376"/>
      <c r="ES588" s="376"/>
      <c r="ET588" s="376"/>
      <c r="EU588" s="376"/>
      <c r="EV588" s="376"/>
      <c r="EW588" s="376"/>
      <c r="EX588" s="376"/>
      <c r="EY588" s="376"/>
      <c r="EZ588" s="376"/>
      <c r="FA588" s="376"/>
      <c r="FB588" s="376"/>
      <c r="FC588" s="376"/>
      <c r="FD588" s="376"/>
      <c r="FE588" s="376"/>
      <c r="FF588" s="376"/>
      <c r="FG588" s="376"/>
      <c r="FH588" s="376"/>
      <c r="FI588" s="376"/>
      <c r="FJ588" s="376"/>
      <c r="FK588" s="376"/>
      <c r="FL588" s="376"/>
      <c r="FM588" s="376"/>
      <c r="FN588" s="376"/>
      <c r="FO588" s="376"/>
      <c r="FP588" s="376"/>
      <c r="FQ588" s="376"/>
      <c r="FR588" s="376"/>
      <c r="FS588" s="376"/>
      <c r="FT588" s="376"/>
      <c r="FU588" s="376"/>
      <c r="FV588" s="376"/>
      <c r="FW588" s="376"/>
      <c r="FX588" s="376"/>
      <c r="FY588" s="376"/>
      <c r="FZ588" s="376"/>
      <c r="GA588" s="376"/>
      <c r="GB588" s="376"/>
      <c r="GC588" s="376"/>
      <c r="GD588" s="376"/>
      <c r="GE588" s="376"/>
      <c r="GF588" s="376"/>
      <c r="GG588" s="376"/>
      <c r="GH588" s="376"/>
      <c r="GI588" s="376"/>
      <c r="GJ588" s="376"/>
      <c r="GK588" s="376"/>
      <c r="GL588" s="376"/>
      <c r="GM588" s="376"/>
      <c r="GN588" s="376"/>
      <c r="GO588" s="376"/>
      <c r="GP588" s="376"/>
      <c r="GQ588" s="376"/>
      <c r="GR588" s="376"/>
      <c r="GS588" s="376"/>
      <c r="GT588" s="376"/>
      <c r="GU588" s="376"/>
      <c r="GV588" s="376"/>
      <c r="GW588" s="376"/>
      <c r="GX588" s="376"/>
      <c r="GY588" s="376"/>
      <c r="GZ588" s="376"/>
      <c r="HA588" s="376"/>
      <c r="HB588" s="376"/>
      <c r="HC588" s="376"/>
      <c r="HD588" s="376"/>
      <c r="HE588" s="376"/>
      <c r="HF588" s="376"/>
      <c r="HG588" s="376"/>
      <c r="HH588" s="376"/>
      <c r="HI588" s="376"/>
      <c r="HJ588" s="376"/>
      <c r="HK588" s="376"/>
      <c r="HL588" s="376"/>
      <c r="HM588" s="376"/>
      <c r="HN588" s="376"/>
      <c r="HO588" s="376"/>
      <c r="HP588" s="376"/>
      <c r="HQ588" s="376"/>
      <c r="HR588" s="376"/>
      <c r="HS588" s="376"/>
      <c r="HT588" s="376"/>
      <c r="HU588" s="376"/>
      <c r="HV588" s="376"/>
      <c r="HW588" s="376"/>
      <c r="HX588" s="376"/>
      <c r="HY588" s="376"/>
      <c r="HZ588" s="376"/>
      <c r="IA588" s="376"/>
      <c r="IB588" s="376"/>
      <c r="IC588" s="376"/>
      <c r="ID588" s="376"/>
      <c r="IE588" s="376"/>
      <c r="IF588" s="376"/>
      <c r="IG588" s="376"/>
      <c r="IH588" s="376"/>
      <c r="II588" s="376"/>
      <c r="IJ588" s="376"/>
    </row>
    <row r="589" spans="1:244" s="377" customFormat="1" ht="15" customHeight="1" x14ac:dyDescent="0.4">
      <c r="A589" s="410"/>
      <c r="B589" s="371"/>
      <c r="C589" s="354"/>
      <c r="D589" s="355"/>
      <c r="E589" s="374"/>
      <c r="F589" s="374"/>
      <c r="G589" s="374"/>
      <c r="H589" s="374"/>
      <c r="I589" s="374"/>
      <c r="J589" s="374"/>
      <c r="K589" s="374"/>
      <c r="L589" s="374"/>
      <c r="M589" s="374"/>
      <c r="N589" s="374"/>
      <c r="O589" s="374"/>
      <c r="P589" s="374"/>
      <c r="Q589" s="374"/>
      <c r="R589" s="374"/>
      <c r="S589" s="374"/>
      <c r="T589" s="374"/>
      <c r="U589" s="374"/>
      <c r="V589" s="374"/>
      <c r="W589" s="374"/>
      <c r="X589" s="369"/>
      <c r="Y589" s="369"/>
      <c r="Z589" s="369"/>
      <c r="AA589" s="369"/>
      <c r="AB589" s="369"/>
      <c r="AC589" s="369"/>
      <c r="AD589" s="369"/>
      <c r="AE589" s="369"/>
      <c r="AF589" s="369"/>
      <c r="AG589" s="369"/>
      <c r="AH589" s="369"/>
      <c r="AI589" s="369"/>
      <c r="AJ589" s="369"/>
      <c r="AK589" s="369"/>
      <c r="AL589" s="369"/>
      <c r="AM589" s="369"/>
      <c r="AN589" s="369"/>
      <c r="AO589" s="369"/>
      <c r="AP589" s="369"/>
      <c r="AQ589" s="369"/>
      <c r="AR589" s="372"/>
      <c r="AS589" s="372"/>
      <c r="AT589" s="372"/>
      <c r="AU589" s="373"/>
      <c r="AV589" s="11"/>
      <c r="AW589" s="11"/>
      <c r="AX589" s="11"/>
      <c r="AY589" s="8"/>
      <c r="AZ589" s="8"/>
      <c r="BA589" s="8"/>
      <c r="BB589" s="8"/>
      <c r="BC589" s="11"/>
      <c r="BD589" s="11"/>
      <c r="BE589" s="11"/>
      <c r="BF589" s="11"/>
      <c r="BG589" s="11"/>
      <c r="BH589" s="11"/>
      <c r="BI589" s="11"/>
      <c r="BJ589" s="11"/>
      <c r="BK589" s="8"/>
      <c r="BL589" s="8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375"/>
      <c r="EQ589" s="376"/>
      <c r="ER589" s="376"/>
      <c r="ES589" s="376"/>
      <c r="ET589" s="376"/>
      <c r="EU589" s="376"/>
      <c r="EV589" s="376"/>
      <c r="EW589" s="376"/>
      <c r="EX589" s="376"/>
      <c r="EY589" s="376"/>
      <c r="EZ589" s="376"/>
      <c r="FA589" s="376"/>
      <c r="FB589" s="376"/>
      <c r="FC589" s="376"/>
      <c r="FD589" s="376"/>
      <c r="FE589" s="376"/>
      <c r="FF589" s="376"/>
      <c r="FG589" s="376"/>
      <c r="FH589" s="376"/>
      <c r="FI589" s="376"/>
      <c r="FJ589" s="376"/>
      <c r="FK589" s="376"/>
      <c r="FL589" s="376"/>
      <c r="FM589" s="376"/>
      <c r="FN589" s="376"/>
      <c r="FO589" s="376"/>
      <c r="FP589" s="376"/>
      <c r="FQ589" s="376"/>
      <c r="FR589" s="376"/>
      <c r="FS589" s="376"/>
      <c r="FT589" s="376"/>
      <c r="FU589" s="376"/>
      <c r="FV589" s="376"/>
      <c r="FW589" s="376"/>
      <c r="FX589" s="376"/>
      <c r="FY589" s="376"/>
      <c r="FZ589" s="376"/>
      <c r="GA589" s="376"/>
      <c r="GB589" s="376"/>
      <c r="GC589" s="376"/>
      <c r="GD589" s="376"/>
      <c r="GE589" s="376"/>
      <c r="GF589" s="376"/>
      <c r="GG589" s="376"/>
      <c r="GH589" s="376"/>
      <c r="GI589" s="376"/>
      <c r="GJ589" s="376"/>
      <c r="GK589" s="376"/>
      <c r="GL589" s="376"/>
      <c r="GM589" s="376"/>
      <c r="GN589" s="376"/>
      <c r="GO589" s="376"/>
      <c r="GP589" s="376"/>
      <c r="GQ589" s="376"/>
      <c r="GR589" s="376"/>
      <c r="GS589" s="376"/>
      <c r="GT589" s="376"/>
      <c r="GU589" s="376"/>
      <c r="GV589" s="376"/>
      <c r="GW589" s="376"/>
      <c r="GX589" s="376"/>
      <c r="GY589" s="376"/>
      <c r="GZ589" s="376"/>
      <c r="HA589" s="376"/>
      <c r="HB589" s="376"/>
      <c r="HC589" s="376"/>
      <c r="HD589" s="376"/>
      <c r="HE589" s="376"/>
      <c r="HF589" s="376"/>
      <c r="HG589" s="376"/>
      <c r="HH589" s="376"/>
      <c r="HI589" s="376"/>
      <c r="HJ589" s="376"/>
      <c r="HK589" s="376"/>
      <c r="HL589" s="376"/>
      <c r="HM589" s="376"/>
      <c r="HN589" s="376"/>
      <c r="HO589" s="376"/>
      <c r="HP589" s="376"/>
      <c r="HQ589" s="376"/>
      <c r="HR589" s="376"/>
      <c r="HS589" s="376"/>
      <c r="HT589" s="376"/>
      <c r="HU589" s="376"/>
      <c r="HV589" s="376"/>
      <c r="HW589" s="376"/>
      <c r="HX589" s="376"/>
      <c r="HY589" s="376"/>
      <c r="HZ589" s="376"/>
      <c r="IA589" s="376"/>
      <c r="IB589" s="376"/>
      <c r="IC589" s="376"/>
      <c r="ID589" s="376"/>
      <c r="IE589" s="376"/>
      <c r="IF589" s="376"/>
      <c r="IG589" s="376"/>
      <c r="IH589" s="376"/>
      <c r="II589" s="376"/>
      <c r="IJ589" s="376"/>
    </row>
    <row r="590" spans="1:244" s="377" customFormat="1" ht="15" customHeight="1" x14ac:dyDescent="0.4">
      <c r="A590" s="410"/>
      <c r="B590" s="371"/>
      <c r="C590" s="354"/>
      <c r="D590" s="355"/>
      <c r="E590" s="374"/>
      <c r="F590" s="374"/>
      <c r="G590" s="374"/>
      <c r="H590" s="374"/>
      <c r="I590" s="374"/>
      <c r="J590" s="374"/>
      <c r="K590" s="374"/>
      <c r="L590" s="374"/>
      <c r="M590" s="374"/>
      <c r="N590" s="374"/>
      <c r="O590" s="374"/>
      <c r="P590" s="374"/>
      <c r="Q590" s="374"/>
      <c r="R590" s="374"/>
      <c r="S590" s="374"/>
      <c r="T590" s="374"/>
      <c r="U590" s="374"/>
      <c r="V590" s="374"/>
      <c r="W590" s="374"/>
      <c r="X590" s="369"/>
      <c r="Y590" s="369"/>
      <c r="Z590" s="369"/>
      <c r="AA590" s="369"/>
      <c r="AB590" s="369"/>
      <c r="AC590" s="369"/>
      <c r="AD590" s="369"/>
      <c r="AE590" s="369"/>
      <c r="AF590" s="369"/>
      <c r="AG590" s="369"/>
      <c r="AH590" s="369"/>
      <c r="AI590" s="369"/>
      <c r="AJ590" s="369"/>
      <c r="AK590" s="369"/>
      <c r="AL590" s="369"/>
      <c r="AM590" s="369"/>
      <c r="AN590" s="369"/>
      <c r="AO590" s="369"/>
      <c r="AP590" s="369"/>
      <c r="AQ590" s="369"/>
      <c r="AR590" s="372"/>
      <c r="AS590" s="372"/>
      <c r="AT590" s="372"/>
      <c r="AU590" s="373"/>
      <c r="AV590" s="11"/>
      <c r="AW590" s="11"/>
      <c r="AX590" s="11"/>
      <c r="AY590" s="8"/>
      <c r="AZ590" s="8"/>
      <c r="BA590" s="8"/>
      <c r="BB590" s="8"/>
      <c r="BC590" s="11"/>
      <c r="BD590" s="11"/>
      <c r="BE590" s="11"/>
      <c r="BF590" s="11"/>
      <c r="BG590" s="11"/>
      <c r="BH590" s="11"/>
      <c r="BI590" s="11"/>
      <c r="BJ590" s="11"/>
      <c r="BK590" s="8"/>
      <c r="BL590" s="8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375"/>
      <c r="EQ590" s="376"/>
      <c r="ER590" s="376"/>
      <c r="ES590" s="376"/>
      <c r="ET590" s="376"/>
      <c r="EU590" s="376"/>
      <c r="EV590" s="376"/>
      <c r="EW590" s="376"/>
      <c r="EX590" s="376"/>
      <c r="EY590" s="376"/>
      <c r="EZ590" s="376"/>
      <c r="FA590" s="376"/>
      <c r="FB590" s="376"/>
      <c r="FC590" s="376"/>
      <c r="FD590" s="376"/>
      <c r="FE590" s="376"/>
      <c r="FF590" s="376"/>
      <c r="FG590" s="376"/>
      <c r="FH590" s="376"/>
      <c r="FI590" s="376"/>
      <c r="FJ590" s="376"/>
      <c r="FK590" s="376"/>
      <c r="FL590" s="376"/>
      <c r="FM590" s="376"/>
      <c r="FN590" s="376"/>
      <c r="FO590" s="376"/>
      <c r="FP590" s="376"/>
      <c r="FQ590" s="376"/>
      <c r="FR590" s="376"/>
      <c r="FS590" s="376"/>
      <c r="FT590" s="376"/>
      <c r="FU590" s="376"/>
      <c r="FV590" s="376"/>
      <c r="FW590" s="376"/>
      <c r="FX590" s="376"/>
      <c r="FY590" s="376"/>
      <c r="FZ590" s="376"/>
      <c r="GA590" s="376"/>
      <c r="GB590" s="376"/>
      <c r="GC590" s="376"/>
      <c r="GD590" s="376"/>
      <c r="GE590" s="376"/>
      <c r="GF590" s="376"/>
      <c r="GG590" s="376"/>
      <c r="GH590" s="376"/>
      <c r="GI590" s="376"/>
      <c r="GJ590" s="376"/>
      <c r="GK590" s="376"/>
      <c r="GL590" s="376"/>
      <c r="GM590" s="376"/>
      <c r="GN590" s="376"/>
      <c r="GO590" s="376"/>
      <c r="GP590" s="376"/>
      <c r="GQ590" s="376"/>
      <c r="GR590" s="376"/>
      <c r="GS590" s="376"/>
      <c r="GT590" s="376"/>
      <c r="GU590" s="376"/>
      <c r="GV590" s="376"/>
      <c r="GW590" s="376"/>
      <c r="GX590" s="376"/>
      <c r="GY590" s="376"/>
      <c r="GZ590" s="376"/>
      <c r="HA590" s="376"/>
      <c r="HB590" s="376"/>
      <c r="HC590" s="376"/>
      <c r="HD590" s="376"/>
      <c r="HE590" s="376"/>
      <c r="HF590" s="376"/>
      <c r="HG590" s="376"/>
      <c r="HH590" s="376"/>
      <c r="HI590" s="376"/>
      <c r="HJ590" s="376"/>
      <c r="HK590" s="376"/>
      <c r="HL590" s="376"/>
      <c r="HM590" s="376"/>
      <c r="HN590" s="376"/>
      <c r="HO590" s="376"/>
      <c r="HP590" s="376"/>
      <c r="HQ590" s="376"/>
      <c r="HR590" s="376"/>
      <c r="HS590" s="376"/>
      <c r="HT590" s="376"/>
      <c r="HU590" s="376"/>
      <c r="HV590" s="376"/>
      <c r="HW590" s="376"/>
      <c r="HX590" s="376"/>
      <c r="HY590" s="376"/>
      <c r="HZ590" s="376"/>
      <c r="IA590" s="376"/>
      <c r="IB590" s="376"/>
      <c r="IC590" s="376"/>
      <c r="ID590" s="376"/>
      <c r="IE590" s="376"/>
      <c r="IF590" s="376"/>
      <c r="IG590" s="376"/>
      <c r="IH590" s="376"/>
      <c r="II590" s="376"/>
      <c r="IJ590" s="376"/>
    </row>
    <row r="591" spans="1:244" s="377" customFormat="1" ht="15" customHeight="1" x14ac:dyDescent="0.4">
      <c r="A591" s="410"/>
      <c r="B591" s="371"/>
      <c r="C591" s="354"/>
      <c r="D591" s="355"/>
      <c r="E591" s="374"/>
      <c r="F591" s="374"/>
      <c r="G591" s="374"/>
      <c r="H591" s="374"/>
      <c r="I591" s="374"/>
      <c r="J591" s="374"/>
      <c r="K591" s="374"/>
      <c r="L591" s="374"/>
      <c r="M591" s="374"/>
      <c r="N591" s="374"/>
      <c r="O591" s="374"/>
      <c r="P591" s="374"/>
      <c r="Q591" s="374"/>
      <c r="R591" s="374"/>
      <c r="S591" s="374"/>
      <c r="T591" s="374"/>
      <c r="U591" s="374"/>
      <c r="V591" s="374"/>
      <c r="W591" s="374"/>
      <c r="X591" s="369"/>
      <c r="Y591" s="369"/>
      <c r="Z591" s="369"/>
      <c r="AA591" s="369"/>
      <c r="AB591" s="369"/>
      <c r="AC591" s="369"/>
      <c r="AD591" s="369"/>
      <c r="AE591" s="369"/>
      <c r="AF591" s="369"/>
      <c r="AG591" s="369"/>
      <c r="AH591" s="369"/>
      <c r="AI591" s="369"/>
      <c r="AJ591" s="369"/>
      <c r="AK591" s="369"/>
      <c r="AL591" s="369"/>
      <c r="AM591" s="369"/>
      <c r="AN591" s="369"/>
      <c r="AO591" s="369"/>
      <c r="AP591" s="369"/>
      <c r="AQ591" s="369"/>
      <c r="AR591" s="372"/>
      <c r="AS591" s="372"/>
      <c r="AT591" s="372"/>
      <c r="AU591" s="373"/>
      <c r="AV591" s="11"/>
      <c r="AW591" s="11"/>
      <c r="AX591" s="11"/>
      <c r="AY591" s="8"/>
      <c r="AZ591" s="8"/>
      <c r="BA591" s="8"/>
      <c r="BB591" s="8"/>
      <c r="BC591" s="11"/>
      <c r="BD591" s="11"/>
      <c r="BE591" s="11"/>
      <c r="BF591" s="11"/>
      <c r="BG591" s="11"/>
      <c r="BH591" s="11"/>
      <c r="BI591" s="11"/>
      <c r="BJ591" s="11"/>
      <c r="BK591" s="8"/>
      <c r="BL591" s="8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375"/>
      <c r="EQ591" s="376"/>
      <c r="ER591" s="376"/>
      <c r="ES591" s="376"/>
      <c r="ET591" s="376"/>
      <c r="EU591" s="376"/>
      <c r="EV591" s="376"/>
      <c r="EW591" s="376"/>
      <c r="EX591" s="376"/>
      <c r="EY591" s="376"/>
      <c r="EZ591" s="376"/>
      <c r="FA591" s="376"/>
      <c r="FB591" s="376"/>
      <c r="FC591" s="376"/>
      <c r="FD591" s="376"/>
      <c r="FE591" s="376"/>
      <c r="FF591" s="376"/>
      <c r="FG591" s="376"/>
      <c r="FH591" s="376"/>
      <c r="FI591" s="376"/>
      <c r="FJ591" s="376"/>
      <c r="FK591" s="376"/>
      <c r="FL591" s="376"/>
      <c r="FM591" s="376"/>
      <c r="FN591" s="376"/>
      <c r="FO591" s="376"/>
      <c r="FP591" s="376"/>
      <c r="FQ591" s="376"/>
      <c r="FR591" s="376"/>
      <c r="FS591" s="376"/>
      <c r="FT591" s="376"/>
      <c r="FU591" s="376"/>
      <c r="FV591" s="376"/>
      <c r="FW591" s="376"/>
      <c r="FX591" s="376"/>
      <c r="FY591" s="376"/>
      <c r="FZ591" s="376"/>
      <c r="GA591" s="376"/>
      <c r="GB591" s="376"/>
      <c r="GC591" s="376"/>
      <c r="GD591" s="376"/>
      <c r="GE591" s="376"/>
      <c r="GF591" s="376"/>
      <c r="GG591" s="376"/>
      <c r="GH591" s="376"/>
      <c r="GI591" s="376"/>
      <c r="GJ591" s="376"/>
      <c r="GK591" s="376"/>
      <c r="GL591" s="376"/>
      <c r="GM591" s="376"/>
      <c r="GN591" s="376"/>
      <c r="GO591" s="376"/>
      <c r="GP591" s="376"/>
      <c r="GQ591" s="376"/>
      <c r="GR591" s="376"/>
      <c r="GS591" s="376"/>
      <c r="GT591" s="376"/>
      <c r="GU591" s="376"/>
      <c r="GV591" s="376"/>
      <c r="GW591" s="376"/>
      <c r="GX591" s="376"/>
      <c r="GY591" s="376"/>
      <c r="GZ591" s="376"/>
      <c r="HA591" s="376"/>
      <c r="HB591" s="376"/>
      <c r="HC591" s="376"/>
      <c r="HD591" s="376"/>
      <c r="HE591" s="376"/>
      <c r="HF591" s="376"/>
      <c r="HG591" s="376"/>
      <c r="HH591" s="376"/>
      <c r="HI591" s="376"/>
      <c r="HJ591" s="376"/>
      <c r="HK591" s="376"/>
      <c r="HL591" s="376"/>
      <c r="HM591" s="376"/>
      <c r="HN591" s="376"/>
      <c r="HO591" s="376"/>
      <c r="HP591" s="376"/>
      <c r="HQ591" s="376"/>
      <c r="HR591" s="376"/>
      <c r="HS591" s="376"/>
      <c r="HT591" s="376"/>
      <c r="HU591" s="376"/>
      <c r="HV591" s="376"/>
      <c r="HW591" s="376"/>
      <c r="HX591" s="376"/>
      <c r="HY591" s="376"/>
      <c r="HZ591" s="376"/>
      <c r="IA591" s="376"/>
      <c r="IB591" s="376"/>
      <c r="IC591" s="376"/>
      <c r="ID591" s="376"/>
      <c r="IE591" s="376"/>
      <c r="IF591" s="376"/>
      <c r="IG591" s="376"/>
      <c r="IH591" s="376"/>
      <c r="II591" s="376"/>
      <c r="IJ591" s="376"/>
    </row>
    <row r="592" spans="1:244" s="377" customFormat="1" ht="15" customHeight="1" x14ac:dyDescent="0.4">
      <c r="A592" s="410"/>
      <c r="B592" s="371"/>
      <c r="C592" s="354"/>
      <c r="D592" s="355"/>
      <c r="E592" s="374"/>
      <c r="F592" s="374"/>
      <c r="G592" s="374"/>
      <c r="H592" s="374"/>
      <c r="I592" s="374"/>
      <c r="J592" s="374"/>
      <c r="K592" s="374"/>
      <c r="L592" s="374"/>
      <c r="M592" s="374"/>
      <c r="N592" s="374"/>
      <c r="O592" s="374"/>
      <c r="P592" s="374"/>
      <c r="Q592" s="374"/>
      <c r="R592" s="374"/>
      <c r="S592" s="374"/>
      <c r="T592" s="374"/>
      <c r="U592" s="374"/>
      <c r="V592" s="374"/>
      <c r="W592" s="374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69"/>
      <c r="AI592" s="369"/>
      <c r="AJ592" s="369"/>
      <c r="AK592" s="369"/>
      <c r="AL592" s="369"/>
      <c r="AM592" s="369"/>
      <c r="AN592" s="369"/>
      <c r="AO592" s="369"/>
      <c r="AP592" s="369"/>
      <c r="AQ592" s="369"/>
      <c r="AR592" s="372"/>
      <c r="AS592" s="372"/>
      <c r="AT592" s="372"/>
      <c r="AU592" s="373"/>
      <c r="AV592" s="11"/>
      <c r="AW592" s="11"/>
      <c r="AX592" s="11"/>
      <c r="AY592" s="8"/>
      <c r="AZ592" s="8"/>
      <c r="BA592" s="8"/>
      <c r="BB592" s="8"/>
      <c r="BC592" s="11"/>
      <c r="BD592" s="11"/>
      <c r="BE592" s="11"/>
      <c r="BF592" s="11"/>
      <c r="BG592" s="11"/>
      <c r="BH592" s="11"/>
      <c r="BI592" s="11"/>
      <c r="BJ592" s="11"/>
      <c r="BK592" s="8"/>
      <c r="BL592" s="8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375"/>
      <c r="EQ592" s="376"/>
      <c r="ER592" s="376"/>
      <c r="ES592" s="376"/>
      <c r="ET592" s="376"/>
      <c r="EU592" s="376"/>
      <c r="EV592" s="376"/>
      <c r="EW592" s="376"/>
      <c r="EX592" s="376"/>
      <c r="EY592" s="376"/>
      <c r="EZ592" s="376"/>
      <c r="FA592" s="376"/>
      <c r="FB592" s="376"/>
      <c r="FC592" s="376"/>
      <c r="FD592" s="376"/>
      <c r="FE592" s="376"/>
      <c r="FF592" s="376"/>
      <c r="FG592" s="376"/>
      <c r="FH592" s="376"/>
      <c r="FI592" s="376"/>
      <c r="FJ592" s="376"/>
      <c r="FK592" s="376"/>
      <c r="FL592" s="376"/>
      <c r="FM592" s="376"/>
      <c r="FN592" s="376"/>
      <c r="FO592" s="376"/>
      <c r="FP592" s="376"/>
      <c r="FQ592" s="376"/>
      <c r="FR592" s="376"/>
      <c r="FS592" s="376"/>
      <c r="FT592" s="376"/>
      <c r="FU592" s="376"/>
      <c r="FV592" s="376"/>
      <c r="FW592" s="376"/>
      <c r="FX592" s="376"/>
      <c r="FY592" s="376"/>
      <c r="FZ592" s="376"/>
      <c r="GA592" s="376"/>
      <c r="GB592" s="376"/>
      <c r="GC592" s="376"/>
      <c r="GD592" s="376"/>
      <c r="GE592" s="376"/>
      <c r="GF592" s="376"/>
      <c r="GG592" s="376"/>
      <c r="GH592" s="376"/>
      <c r="GI592" s="376"/>
      <c r="GJ592" s="376"/>
      <c r="GK592" s="376"/>
      <c r="GL592" s="376"/>
      <c r="GM592" s="376"/>
      <c r="GN592" s="376"/>
      <c r="GO592" s="376"/>
      <c r="GP592" s="376"/>
      <c r="GQ592" s="376"/>
      <c r="GR592" s="376"/>
      <c r="GS592" s="376"/>
      <c r="GT592" s="376"/>
      <c r="GU592" s="376"/>
      <c r="GV592" s="376"/>
      <c r="GW592" s="376"/>
      <c r="GX592" s="376"/>
      <c r="GY592" s="376"/>
      <c r="GZ592" s="376"/>
      <c r="HA592" s="376"/>
      <c r="HB592" s="376"/>
      <c r="HC592" s="376"/>
      <c r="HD592" s="376"/>
      <c r="HE592" s="376"/>
      <c r="HF592" s="376"/>
      <c r="HG592" s="376"/>
      <c r="HH592" s="376"/>
      <c r="HI592" s="376"/>
      <c r="HJ592" s="376"/>
      <c r="HK592" s="376"/>
      <c r="HL592" s="376"/>
      <c r="HM592" s="376"/>
      <c r="HN592" s="376"/>
      <c r="HO592" s="376"/>
      <c r="HP592" s="376"/>
      <c r="HQ592" s="376"/>
      <c r="HR592" s="376"/>
      <c r="HS592" s="376"/>
      <c r="HT592" s="376"/>
      <c r="HU592" s="376"/>
      <c r="HV592" s="376"/>
      <c r="HW592" s="376"/>
      <c r="HX592" s="376"/>
      <c r="HY592" s="376"/>
      <c r="HZ592" s="376"/>
      <c r="IA592" s="376"/>
      <c r="IB592" s="376"/>
      <c r="IC592" s="376"/>
      <c r="ID592" s="376"/>
      <c r="IE592" s="376"/>
      <c r="IF592" s="376"/>
      <c r="IG592" s="376"/>
      <c r="IH592" s="376"/>
      <c r="II592" s="376"/>
      <c r="IJ592" s="376"/>
    </row>
    <row r="593" spans="1:244" s="377" customFormat="1" ht="15" customHeight="1" x14ac:dyDescent="0.4">
      <c r="A593" s="410"/>
      <c r="B593" s="371"/>
      <c r="C593" s="354"/>
      <c r="D593" s="355"/>
      <c r="E593" s="374"/>
      <c r="F593" s="374"/>
      <c r="G593" s="374"/>
      <c r="H593" s="374"/>
      <c r="I593" s="374"/>
      <c r="J593" s="374"/>
      <c r="K593" s="374"/>
      <c r="L593" s="374"/>
      <c r="M593" s="374"/>
      <c r="N593" s="374"/>
      <c r="O593" s="374"/>
      <c r="P593" s="374"/>
      <c r="Q593" s="374"/>
      <c r="R593" s="374"/>
      <c r="S593" s="374"/>
      <c r="T593" s="374"/>
      <c r="U593" s="374"/>
      <c r="V593" s="374"/>
      <c r="W593" s="374"/>
      <c r="X593" s="369"/>
      <c r="Y593" s="369"/>
      <c r="Z593" s="369"/>
      <c r="AA593" s="369"/>
      <c r="AB593" s="369"/>
      <c r="AC593" s="369"/>
      <c r="AD593" s="369"/>
      <c r="AE593" s="369"/>
      <c r="AF593" s="369"/>
      <c r="AG593" s="369"/>
      <c r="AH593" s="369"/>
      <c r="AI593" s="369"/>
      <c r="AJ593" s="369"/>
      <c r="AK593" s="369"/>
      <c r="AL593" s="369"/>
      <c r="AM593" s="369"/>
      <c r="AN593" s="369"/>
      <c r="AO593" s="369"/>
      <c r="AP593" s="369"/>
      <c r="AQ593" s="369"/>
      <c r="AR593" s="372"/>
      <c r="AS593" s="372"/>
      <c r="AT593" s="372"/>
      <c r="AU593" s="373"/>
      <c r="AV593" s="11"/>
      <c r="AW593" s="11"/>
      <c r="AX593" s="11"/>
      <c r="AY593" s="8"/>
      <c r="AZ593" s="8"/>
      <c r="BA593" s="8"/>
      <c r="BB593" s="8"/>
      <c r="BC593" s="11"/>
      <c r="BD593" s="11"/>
      <c r="BE593" s="11"/>
      <c r="BF593" s="11"/>
      <c r="BG593" s="11"/>
      <c r="BH593" s="11"/>
      <c r="BI593" s="11"/>
      <c r="BJ593" s="11"/>
      <c r="BK593" s="8"/>
      <c r="BL593" s="8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375"/>
      <c r="EQ593" s="376"/>
      <c r="ER593" s="376"/>
      <c r="ES593" s="376"/>
      <c r="ET593" s="376"/>
      <c r="EU593" s="376"/>
      <c r="EV593" s="376"/>
      <c r="EW593" s="376"/>
      <c r="EX593" s="376"/>
      <c r="EY593" s="376"/>
      <c r="EZ593" s="376"/>
      <c r="FA593" s="376"/>
      <c r="FB593" s="376"/>
      <c r="FC593" s="376"/>
      <c r="FD593" s="376"/>
      <c r="FE593" s="376"/>
      <c r="FF593" s="376"/>
      <c r="FG593" s="376"/>
      <c r="FH593" s="376"/>
      <c r="FI593" s="376"/>
      <c r="FJ593" s="376"/>
      <c r="FK593" s="376"/>
      <c r="FL593" s="376"/>
      <c r="FM593" s="376"/>
      <c r="FN593" s="376"/>
      <c r="FO593" s="376"/>
      <c r="FP593" s="376"/>
      <c r="FQ593" s="376"/>
      <c r="FR593" s="376"/>
      <c r="FS593" s="376"/>
      <c r="FT593" s="376"/>
      <c r="FU593" s="376"/>
      <c r="FV593" s="376"/>
      <c r="FW593" s="376"/>
      <c r="FX593" s="376"/>
      <c r="FY593" s="376"/>
      <c r="FZ593" s="376"/>
      <c r="GA593" s="376"/>
      <c r="GB593" s="376"/>
      <c r="GC593" s="376"/>
      <c r="GD593" s="376"/>
      <c r="GE593" s="376"/>
      <c r="GF593" s="376"/>
      <c r="GG593" s="376"/>
      <c r="GH593" s="376"/>
      <c r="GI593" s="376"/>
      <c r="GJ593" s="376"/>
      <c r="GK593" s="376"/>
      <c r="GL593" s="376"/>
      <c r="GM593" s="376"/>
      <c r="GN593" s="376"/>
      <c r="GO593" s="376"/>
      <c r="GP593" s="376"/>
      <c r="GQ593" s="376"/>
      <c r="GR593" s="376"/>
      <c r="GS593" s="376"/>
      <c r="GT593" s="376"/>
      <c r="GU593" s="376"/>
      <c r="GV593" s="376"/>
      <c r="GW593" s="376"/>
      <c r="GX593" s="376"/>
      <c r="GY593" s="376"/>
      <c r="GZ593" s="376"/>
      <c r="HA593" s="376"/>
      <c r="HB593" s="376"/>
      <c r="HC593" s="376"/>
      <c r="HD593" s="376"/>
      <c r="HE593" s="376"/>
      <c r="HF593" s="376"/>
      <c r="HG593" s="376"/>
      <c r="HH593" s="376"/>
      <c r="HI593" s="376"/>
      <c r="HJ593" s="376"/>
      <c r="HK593" s="376"/>
      <c r="HL593" s="376"/>
      <c r="HM593" s="376"/>
      <c r="HN593" s="376"/>
      <c r="HO593" s="376"/>
      <c r="HP593" s="376"/>
      <c r="HQ593" s="376"/>
      <c r="HR593" s="376"/>
      <c r="HS593" s="376"/>
      <c r="HT593" s="376"/>
      <c r="HU593" s="376"/>
      <c r="HV593" s="376"/>
      <c r="HW593" s="376"/>
      <c r="HX593" s="376"/>
      <c r="HY593" s="376"/>
      <c r="HZ593" s="376"/>
      <c r="IA593" s="376"/>
      <c r="IB593" s="376"/>
      <c r="IC593" s="376"/>
      <c r="ID593" s="376"/>
      <c r="IE593" s="376"/>
      <c r="IF593" s="376"/>
      <c r="IG593" s="376"/>
      <c r="IH593" s="376"/>
      <c r="II593" s="376"/>
      <c r="IJ593" s="376"/>
    </row>
    <row r="594" spans="1:244" s="377" customFormat="1" ht="15" customHeight="1" x14ac:dyDescent="0.4">
      <c r="A594" s="410"/>
      <c r="B594" s="371"/>
      <c r="C594" s="354"/>
      <c r="D594" s="355"/>
      <c r="E594" s="374"/>
      <c r="F594" s="374"/>
      <c r="G594" s="374"/>
      <c r="H594" s="374"/>
      <c r="I594" s="374"/>
      <c r="J594" s="374"/>
      <c r="K594" s="374"/>
      <c r="L594" s="374"/>
      <c r="M594" s="374"/>
      <c r="N594" s="374"/>
      <c r="O594" s="374"/>
      <c r="P594" s="374"/>
      <c r="Q594" s="374"/>
      <c r="R594" s="374"/>
      <c r="S594" s="374"/>
      <c r="T594" s="374"/>
      <c r="U594" s="374"/>
      <c r="V594" s="374"/>
      <c r="W594" s="374"/>
      <c r="X594" s="369"/>
      <c r="Y594" s="369"/>
      <c r="Z594" s="369"/>
      <c r="AA594" s="369"/>
      <c r="AB594" s="369"/>
      <c r="AC594" s="369"/>
      <c r="AD594" s="369"/>
      <c r="AE594" s="369"/>
      <c r="AF594" s="369"/>
      <c r="AG594" s="369"/>
      <c r="AH594" s="369"/>
      <c r="AI594" s="369"/>
      <c r="AJ594" s="369"/>
      <c r="AK594" s="369"/>
      <c r="AL594" s="369"/>
      <c r="AM594" s="369"/>
      <c r="AN594" s="369"/>
      <c r="AO594" s="369"/>
      <c r="AP594" s="369"/>
      <c r="AQ594" s="369"/>
      <c r="AR594" s="372"/>
      <c r="AS594" s="372"/>
      <c r="AT594" s="372"/>
      <c r="AU594" s="373"/>
      <c r="AV594" s="11"/>
      <c r="AW594" s="11"/>
      <c r="AX594" s="11"/>
      <c r="AY594" s="8"/>
      <c r="AZ594" s="8"/>
      <c r="BA594" s="8"/>
      <c r="BB594" s="8"/>
      <c r="BC594" s="11"/>
      <c r="BD594" s="11"/>
      <c r="BE594" s="11"/>
      <c r="BF594" s="11"/>
      <c r="BG594" s="11"/>
      <c r="BH594" s="11"/>
      <c r="BI594" s="11"/>
      <c r="BJ594" s="11"/>
      <c r="BK594" s="8"/>
      <c r="BL594" s="8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375"/>
      <c r="EQ594" s="376"/>
      <c r="ER594" s="376"/>
      <c r="ES594" s="376"/>
      <c r="ET594" s="376"/>
      <c r="EU594" s="376"/>
      <c r="EV594" s="376"/>
      <c r="EW594" s="376"/>
      <c r="EX594" s="376"/>
      <c r="EY594" s="376"/>
      <c r="EZ594" s="376"/>
      <c r="FA594" s="376"/>
      <c r="FB594" s="376"/>
      <c r="FC594" s="376"/>
      <c r="FD594" s="376"/>
      <c r="FE594" s="376"/>
      <c r="FF594" s="376"/>
      <c r="FG594" s="376"/>
      <c r="FH594" s="376"/>
      <c r="FI594" s="376"/>
      <c r="FJ594" s="376"/>
      <c r="FK594" s="376"/>
      <c r="FL594" s="376"/>
      <c r="FM594" s="376"/>
      <c r="FN594" s="376"/>
      <c r="FO594" s="376"/>
      <c r="FP594" s="376"/>
      <c r="FQ594" s="376"/>
      <c r="FR594" s="376"/>
      <c r="FS594" s="376"/>
      <c r="FT594" s="376"/>
      <c r="FU594" s="376"/>
      <c r="FV594" s="376"/>
      <c r="FW594" s="376"/>
      <c r="FX594" s="376"/>
      <c r="FY594" s="376"/>
      <c r="FZ594" s="376"/>
      <c r="GA594" s="376"/>
      <c r="GB594" s="376"/>
      <c r="GC594" s="376"/>
      <c r="GD594" s="376"/>
      <c r="GE594" s="376"/>
      <c r="GF594" s="376"/>
      <c r="GG594" s="376"/>
      <c r="GH594" s="376"/>
      <c r="GI594" s="376"/>
      <c r="GJ594" s="376"/>
      <c r="GK594" s="376"/>
      <c r="GL594" s="376"/>
      <c r="GM594" s="376"/>
      <c r="GN594" s="376"/>
      <c r="GO594" s="376"/>
      <c r="GP594" s="376"/>
      <c r="GQ594" s="376"/>
      <c r="GR594" s="376"/>
      <c r="GS594" s="376"/>
      <c r="GT594" s="376"/>
      <c r="GU594" s="376"/>
      <c r="GV594" s="376"/>
      <c r="GW594" s="376"/>
      <c r="GX594" s="376"/>
      <c r="GY594" s="376"/>
      <c r="GZ594" s="376"/>
      <c r="HA594" s="376"/>
      <c r="HB594" s="376"/>
      <c r="HC594" s="376"/>
      <c r="HD594" s="376"/>
      <c r="HE594" s="376"/>
      <c r="HF594" s="376"/>
      <c r="HG594" s="376"/>
      <c r="HH594" s="376"/>
      <c r="HI594" s="376"/>
      <c r="HJ594" s="376"/>
      <c r="HK594" s="376"/>
      <c r="HL594" s="376"/>
      <c r="HM594" s="376"/>
      <c r="HN594" s="376"/>
      <c r="HO594" s="376"/>
      <c r="HP594" s="376"/>
      <c r="HQ594" s="376"/>
      <c r="HR594" s="376"/>
      <c r="HS594" s="376"/>
      <c r="HT594" s="376"/>
      <c r="HU594" s="376"/>
      <c r="HV594" s="376"/>
      <c r="HW594" s="376"/>
      <c r="HX594" s="376"/>
      <c r="HY594" s="376"/>
      <c r="HZ594" s="376"/>
      <c r="IA594" s="376"/>
      <c r="IB594" s="376"/>
      <c r="IC594" s="376"/>
      <c r="ID594" s="376"/>
      <c r="IE594" s="376"/>
      <c r="IF594" s="376"/>
      <c r="IG594" s="376"/>
      <c r="IH594" s="376"/>
      <c r="II594" s="376"/>
      <c r="IJ594" s="376"/>
    </row>
    <row r="595" spans="1:244" s="377" customFormat="1" ht="15" customHeight="1" x14ac:dyDescent="0.4">
      <c r="A595" s="410"/>
      <c r="B595" s="371"/>
      <c r="C595" s="354"/>
      <c r="D595" s="355"/>
      <c r="E595" s="374"/>
      <c r="F595" s="374"/>
      <c r="G595" s="374"/>
      <c r="H595" s="374"/>
      <c r="I595" s="374"/>
      <c r="J595" s="374"/>
      <c r="K595" s="374"/>
      <c r="L595" s="374"/>
      <c r="M595" s="374"/>
      <c r="N595" s="374"/>
      <c r="O595" s="374"/>
      <c r="P595" s="374"/>
      <c r="Q595" s="374"/>
      <c r="R595" s="374"/>
      <c r="S595" s="374"/>
      <c r="T595" s="374"/>
      <c r="U595" s="374"/>
      <c r="V595" s="374"/>
      <c r="W595" s="374"/>
      <c r="X595" s="369"/>
      <c r="Y595" s="369"/>
      <c r="Z595" s="369"/>
      <c r="AA595" s="369"/>
      <c r="AB595" s="369"/>
      <c r="AC595" s="369"/>
      <c r="AD595" s="369"/>
      <c r="AE595" s="369"/>
      <c r="AF595" s="369"/>
      <c r="AG595" s="369"/>
      <c r="AH595" s="369"/>
      <c r="AI595" s="369"/>
      <c r="AJ595" s="369"/>
      <c r="AK595" s="369"/>
      <c r="AL595" s="369"/>
      <c r="AM595" s="369"/>
      <c r="AN595" s="369"/>
      <c r="AO595" s="369"/>
      <c r="AP595" s="369"/>
      <c r="AQ595" s="369"/>
      <c r="AR595" s="372"/>
      <c r="AS595" s="372"/>
      <c r="AT595" s="372"/>
      <c r="AU595" s="373"/>
      <c r="AV595" s="11"/>
      <c r="AW595" s="11"/>
      <c r="AX595" s="11"/>
      <c r="AY595" s="8"/>
      <c r="AZ595" s="8"/>
      <c r="BA595" s="8"/>
      <c r="BB595" s="8"/>
      <c r="BC595" s="11"/>
      <c r="BD595" s="11"/>
      <c r="BE595" s="11"/>
      <c r="BF595" s="11"/>
      <c r="BG595" s="11"/>
      <c r="BH595" s="11"/>
      <c r="BI595" s="11"/>
      <c r="BJ595" s="11"/>
      <c r="BK595" s="8"/>
      <c r="BL595" s="8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375"/>
      <c r="EQ595" s="376"/>
      <c r="ER595" s="376"/>
      <c r="ES595" s="376"/>
      <c r="ET595" s="376"/>
      <c r="EU595" s="376"/>
      <c r="EV595" s="376"/>
      <c r="EW595" s="376"/>
      <c r="EX595" s="376"/>
      <c r="EY595" s="376"/>
      <c r="EZ595" s="376"/>
      <c r="FA595" s="376"/>
      <c r="FB595" s="376"/>
      <c r="FC595" s="376"/>
      <c r="FD595" s="376"/>
      <c r="FE595" s="376"/>
      <c r="FF595" s="376"/>
      <c r="FG595" s="376"/>
      <c r="FH595" s="376"/>
      <c r="FI595" s="376"/>
      <c r="FJ595" s="376"/>
      <c r="FK595" s="376"/>
      <c r="FL595" s="376"/>
      <c r="FM595" s="376"/>
      <c r="FN595" s="376"/>
      <c r="FO595" s="376"/>
      <c r="FP595" s="376"/>
      <c r="FQ595" s="376"/>
      <c r="FR595" s="376"/>
      <c r="FS595" s="376"/>
      <c r="FT595" s="376"/>
      <c r="FU595" s="376"/>
      <c r="FV595" s="376"/>
      <c r="FW595" s="376"/>
      <c r="FX595" s="376"/>
      <c r="FY595" s="376"/>
      <c r="FZ595" s="376"/>
      <c r="GA595" s="376"/>
      <c r="GB595" s="376"/>
      <c r="GC595" s="376"/>
      <c r="GD595" s="376"/>
      <c r="GE595" s="376"/>
      <c r="GF595" s="376"/>
      <c r="GG595" s="376"/>
      <c r="GH595" s="376"/>
      <c r="GI595" s="376"/>
      <c r="GJ595" s="376"/>
      <c r="GK595" s="376"/>
      <c r="GL595" s="376"/>
      <c r="GM595" s="376"/>
      <c r="GN595" s="376"/>
      <c r="GO595" s="376"/>
      <c r="GP595" s="376"/>
      <c r="GQ595" s="376"/>
      <c r="GR595" s="376"/>
      <c r="GS595" s="376"/>
      <c r="GT595" s="376"/>
      <c r="GU595" s="376"/>
      <c r="GV595" s="376"/>
      <c r="GW595" s="376"/>
      <c r="GX595" s="376"/>
      <c r="GY595" s="376"/>
      <c r="GZ595" s="376"/>
      <c r="HA595" s="376"/>
      <c r="HB595" s="376"/>
      <c r="HC595" s="376"/>
      <c r="HD595" s="376"/>
      <c r="HE595" s="376"/>
      <c r="HF595" s="376"/>
      <c r="HG595" s="376"/>
      <c r="HH595" s="376"/>
      <c r="HI595" s="376"/>
      <c r="HJ595" s="376"/>
      <c r="HK595" s="376"/>
      <c r="HL595" s="376"/>
      <c r="HM595" s="376"/>
      <c r="HN595" s="376"/>
      <c r="HO595" s="376"/>
      <c r="HP595" s="376"/>
      <c r="HQ595" s="376"/>
      <c r="HR595" s="376"/>
      <c r="HS595" s="376"/>
      <c r="HT595" s="376"/>
      <c r="HU595" s="376"/>
      <c r="HV595" s="376"/>
      <c r="HW595" s="376"/>
      <c r="HX595" s="376"/>
      <c r="HY595" s="376"/>
      <c r="HZ595" s="376"/>
      <c r="IA595" s="376"/>
      <c r="IB595" s="376"/>
      <c r="IC595" s="376"/>
      <c r="ID595" s="376"/>
      <c r="IE595" s="376"/>
      <c r="IF595" s="376"/>
      <c r="IG595" s="376"/>
      <c r="IH595" s="376"/>
      <c r="II595" s="376"/>
      <c r="IJ595" s="376"/>
    </row>
    <row r="596" spans="1:244" s="377" customFormat="1" ht="15" customHeight="1" x14ac:dyDescent="0.4">
      <c r="A596" s="410"/>
      <c r="B596" s="371"/>
      <c r="C596" s="354"/>
      <c r="D596" s="355"/>
      <c r="E596" s="374"/>
      <c r="F596" s="374"/>
      <c r="G596" s="374"/>
      <c r="H596" s="374"/>
      <c r="I596" s="374"/>
      <c r="J596" s="374"/>
      <c r="K596" s="374"/>
      <c r="L596" s="374"/>
      <c r="M596" s="374"/>
      <c r="N596" s="374"/>
      <c r="O596" s="374"/>
      <c r="P596" s="374"/>
      <c r="Q596" s="374"/>
      <c r="R596" s="374"/>
      <c r="S596" s="374"/>
      <c r="T596" s="374"/>
      <c r="U596" s="374"/>
      <c r="V596" s="374"/>
      <c r="W596" s="374"/>
      <c r="X596" s="369"/>
      <c r="Y596" s="369"/>
      <c r="Z596" s="369"/>
      <c r="AA596" s="369"/>
      <c r="AB596" s="369"/>
      <c r="AC596" s="369"/>
      <c r="AD596" s="369"/>
      <c r="AE596" s="369"/>
      <c r="AF596" s="369"/>
      <c r="AG596" s="369"/>
      <c r="AH596" s="369"/>
      <c r="AI596" s="369"/>
      <c r="AJ596" s="369"/>
      <c r="AK596" s="369"/>
      <c r="AL596" s="369"/>
      <c r="AM596" s="369"/>
      <c r="AN596" s="369"/>
      <c r="AO596" s="369"/>
      <c r="AP596" s="369"/>
      <c r="AQ596" s="369"/>
      <c r="AR596" s="372"/>
      <c r="AS596" s="372"/>
      <c r="AT596" s="372"/>
      <c r="AU596" s="373"/>
      <c r="AV596" s="11"/>
      <c r="AW596" s="11"/>
      <c r="AX596" s="11"/>
      <c r="AY596" s="8"/>
      <c r="AZ596" s="8"/>
      <c r="BA596" s="8"/>
      <c r="BB596" s="8"/>
      <c r="BC596" s="11"/>
      <c r="BD596" s="11"/>
      <c r="BE596" s="11"/>
      <c r="BF596" s="11"/>
      <c r="BG596" s="11"/>
      <c r="BH596" s="11"/>
      <c r="BI596" s="11"/>
      <c r="BJ596" s="11"/>
      <c r="BK596" s="8"/>
      <c r="BL596" s="8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375"/>
      <c r="EQ596" s="376"/>
      <c r="ER596" s="376"/>
      <c r="ES596" s="376"/>
      <c r="ET596" s="376"/>
      <c r="EU596" s="376"/>
      <c r="EV596" s="376"/>
      <c r="EW596" s="376"/>
      <c r="EX596" s="376"/>
      <c r="EY596" s="376"/>
      <c r="EZ596" s="376"/>
      <c r="FA596" s="376"/>
      <c r="FB596" s="376"/>
      <c r="FC596" s="376"/>
      <c r="FD596" s="376"/>
      <c r="FE596" s="376"/>
      <c r="FF596" s="376"/>
      <c r="FG596" s="376"/>
      <c r="FH596" s="376"/>
      <c r="FI596" s="376"/>
      <c r="FJ596" s="376"/>
      <c r="FK596" s="376"/>
      <c r="FL596" s="376"/>
      <c r="FM596" s="376"/>
      <c r="FN596" s="376"/>
      <c r="FO596" s="376"/>
      <c r="FP596" s="376"/>
      <c r="FQ596" s="376"/>
      <c r="FR596" s="376"/>
      <c r="FS596" s="376"/>
      <c r="FT596" s="376"/>
      <c r="FU596" s="376"/>
      <c r="FV596" s="376"/>
      <c r="FW596" s="376"/>
      <c r="FX596" s="376"/>
      <c r="FY596" s="376"/>
      <c r="FZ596" s="376"/>
      <c r="GA596" s="376"/>
      <c r="GB596" s="376"/>
      <c r="GC596" s="376"/>
      <c r="GD596" s="376"/>
      <c r="GE596" s="376"/>
      <c r="GF596" s="376"/>
      <c r="GG596" s="376"/>
      <c r="GH596" s="376"/>
      <c r="GI596" s="376"/>
      <c r="GJ596" s="376"/>
      <c r="GK596" s="376"/>
      <c r="GL596" s="376"/>
      <c r="GM596" s="376"/>
      <c r="GN596" s="376"/>
      <c r="GO596" s="376"/>
      <c r="GP596" s="376"/>
      <c r="GQ596" s="376"/>
      <c r="GR596" s="376"/>
      <c r="GS596" s="376"/>
      <c r="GT596" s="376"/>
      <c r="GU596" s="376"/>
      <c r="GV596" s="376"/>
      <c r="GW596" s="376"/>
      <c r="GX596" s="376"/>
      <c r="GY596" s="376"/>
      <c r="GZ596" s="376"/>
      <c r="HA596" s="376"/>
      <c r="HB596" s="376"/>
      <c r="HC596" s="376"/>
      <c r="HD596" s="376"/>
      <c r="HE596" s="376"/>
      <c r="HF596" s="376"/>
      <c r="HG596" s="376"/>
      <c r="HH596" s="376"/>
      <c r="HI596" s="376"/>
      <c r="HJ596" s="376"/>
      <c r="HK596" s="376"/>
      <c r="HL596" s="376"/>
      <c r="HM596" s="376"/>
      <c r="HN596" s="376"/>
      <c r="HO596" s="376"/>
      <c r="HP596" s="376"/>
      <c r="HQ596" s="376"/>
      <c r="HR596" s="376"/>
      <c r="HS596" s="376"/>
      <c r="HT596" s="376"/>
      <c r="HU596" s="376"/>
      <c r="HV596" s="376"/>
      <c r="HW596" s="376"/>
      <c r="HX596" s="376"/>
      <c r="HY596" s="376"/>
      <c r="HZ596" s="376"/>
      <c r="IA596" s="376"/>
      <c r="IB596" s="376"/>
      <c r="IC596" s="376"/>
      <c r="ID596" s="376"/>
      <c r="IE596" s="376"/>
      <c r="IF596" s="376"/>
      <c r="IG596" s="376"/>
      <c r="IH596" s="376"/>
      <c r="II596" s="376"/>
      <c r="IJ596" s="376"/>
    </row>
    <row r="597" spans="1:244" s="377" customFormat="1" ht="15" customHeight="1" x14ac:dyDescent="0.4">
      <c r="A597" s="410"/>
      <c r="B597" s="371"/>
      <c r="C597" s="354"/>
      <c r="D597" s="355"/>
      <c r="E597" s="374"/>
      <c r="F597" s="374"/>
      <c r="G597" s="374"/>
      <c r="H597" s="374"/>
      <c r="I597" s="374"/>
      <c r="J597" s="374"/>
      <c r="K597" s="374"/>
      <c r="L597" s="374"/>
      <c r="M597" s="374"/>
      <c r="N597" s="374"/>
      <c r="O597" s="374"/>
      <c r="P597" s="374"/>
      <c r="Q597" s="374"/>
      <c r="R597" s="374"/>
      <c r="S597" s="374"/>
      <c r="T597" s="374"/>
      <c r="U597" s="374"/>
      <c r="V597" s="374"/>
      <c r="W597" s="374"/>
      <c r="X597" s="369"/>
      <c r="Y597" s="369"/>
      <c r="Z597" s="369"/>
      <c r="AA597" s="369"/>
      <c r="AB597" s="369"/>
      <c r="AC597" s="369"/>
      <c r="AD597" s="369"/>
      <c r="AE597" s="369"/>
      <c r="AF597" s="369"/>
      <c r="AG597" s="369"/>
      <c r="AH597" s="369"/>
      <c r="AI597" s="369"/>
      <c r="AJ597" s="369"/>
      <c r="AK597" s="369"/>
      <c r="AL597" s="369"/>
      <c r="AM597" s="369"/>
      <c r="AN597" s="369"/>
      <c r="AO597" s="369"/>
      <c r="AP597" s="369"/>
      <c r="AQ597" s="369"/>
      <c r="AR597" s="372"/>
      <c r="AS597" s="372"/>
      <c r="AT597" s="372"/>
      <c r="AU597" s="373"/>
      <c r="AV597" s="11"/>
      <c r="AW597" s="11"/>
      <c r="AX597" s="11"/>
      <c r="AY597" s="8"/>
      <c r="AZ597" s="8"/>
      <c r="BA597" s="8"/>
      <c r="BB597" s="8"/>
      <c r="BC597" s="11"/>
      <c r="BD597" s="11"/>
      <c r="BE597" s="11"/>
      <c r="BF597" s="11"/>
      <c r="BG597" s="11"/>
      <c r="BH597" s="11"/>
      <c r="BI597" s="11"/>
      <c r="BJ597" s="11"/>
      <c r="BK597" s="8"/>
      <c r="BL597" s="8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375"/>
      <c r="EQ597" s="376"/>
      <c r="ER597" s="376"/>
      <c r="ES597" s="376"/>
      <c r="ET597" s="376"/>
      <c r="EU597" s="376"/>
      <c r="EV597" s="376"/>
      <c r="EW597" s="376"/>
      <c r="EX597" s="376"/>
      <c r="EY597" s="376"/>
      <c r="EZ597" s="376"/>
      <c r="FA597" s="376"/>
      <c r="FB597" s="376"/>
      <c r="FC597" s="376"/>
      <c r="FD597" s="376"/>
      <c r="FE597" s="376"/>
      <c r="FF597" s="376"/>
      <c r="FG597" s="376"/>
      <c r="FH597" s="376"/>
      <c r="FI597" s="376"/>
      <c r="FJ597" s="376"/>
      <c r="FK597" s="376"/>
      <c r="FL597" s="376"/>
      <c r="FM597" s="376"/>
      <c r="FN597" s="376"/>
      <c r="FO597" s="376"/>
      <c r="FP597" s="376"/>
      <c r="FQ597" s="376"/>
      <c r="FR597" s="376"/>
      <c r="FS597" s="376"/>
      <c r="FT597" s="376"/>
      <c r="FU597" s="376"/>
      <c r="FV597" s="376"/>
      <c r="FW597" s="376"/>
      <c r="FX597" s="376"/>
      <c r="FY597" s="376"/>
      <c r="FZ597" s="376"/>
      <c r="GA597" s="376"/>
      <c r="GB597" s="376"/>
      <c r="GC597" s="376"/>
      <c r="GD597" s="376"/>
      <c r="GE597" s="376"/>
      <c r="GF597" s="376"/>
      <c r="GG597" s="376"/>
      <c r="GH597" s="376"/>
      <c r="GI597" s="376"/>
      <c r="GJ597" s="376"/>
      <c r="GK597" s="376"/>
      <c r="GL597" s="376"/>
      <c r="GM597" s="376"/>
      <c r="GN597" s="376"/>
      <c r="GO597" s="376"/>
      <c r="GP597" s="376"/>
      <c r="GQ597" s="376"/>
      <c r="GR597" s="376"/>
      <c r="GS597" s="376"/>
      <c r="GT597" s="376"/>
      <c r="GU597" s="376"/>
      <c r="GV597" s="376"/>
      <c r="GW597" s="376"/>
      <c r="GX597" s="376"/>
      <c r="GY597" s="376"/>
      <c r="GZ597" s="376"/>
      <c r="HA597" s="376"/>
      <c r="HB597" s="376"/>
      <c r="HC597" s="376"/>
      <c r="HD597" s="376"/>
      <c r="HE597" s="376"/>
      <c r="HF597" s="376"/>
      <c r="HG597" s="376"/>
      <c r="HH597" s="376"/>
      <c r="HI597" s="376"/>
      <c r="HJ597" s="376"/>
      <c r="HK597" s="376"/>
      <c r="HL597" s="376"/>
      <c r="HM597" s="376"/>
      <c r="HN597" s="376"/>
      <c r="HO597" s="376"/>
      <c r="HP597" s="376"/>
      <c r="HQ597" s="376"/>
      <c r="HR597" s="376"/>
      <c r="HS597" s="376"/>
      <c r="HT597" s="376"/>
      <c r="HU597" s="376"/>
      <c r="HV597" s="376"/>
      <c r="HW597" s="376"/>
      <c r="HX597" s="376"/>
      <c r="HY597" s="376"/>
      <c r="HZ597" s="376"/>
      <c r="IA597" s="376"/>
      <c r="IB597" s="376"/>
      <c r="IC597" s="376"/>
      <c r="ID597" s="376"/>
      <c r="IE597" s="376"/>
      <c r="IF597" s="376"/>
      <c r="IG597" s="376"/>
      <c r="IH597" s="376"/>
      <c r="II597" s="376"/>
      <c r="IJ597" s="376"/>
    </row>
    <row r="598" spans="1:244" s="377" customFormat="1" ht="15" customHeight="1" x14ac:dyDescent="0.4">
      <c r="A598" s="410"/>
      <c r="B598" s="371"/>
      <c r="C598" s="354"/>
      <c r="D598" s="355"/>
      <c r="E598" s="374"/>
      <c r="F598" s="374"/>
      <c r="G598" s="374"/>
      <c r="H598" s="374"/>
      <c r="I598" s="374"/>
      <c r="J598" s="374"/>
      <c r="K598" s="374"/>
      <c r="L598" s="374"/>
      <c r="M598" s="374"/>
      <c r="N598" s="374"/>
      <c r="O598" s="374"/>
      <c r="P598" s="374"/>
      <c r="Q598" s="374"/>
      <c r="R598" s="374"/>
      <c r="S598" s="374"/>
      <c r="T598" s="374"/>
      <c r="U598" s="374"/>
      <c r="V598" s="374"/>
      <c r="W598" s="374"/>
      <c r="X598" s="369"/>
      <c r="Y598" s="369"/>
      <c r="Z598" s="369"/>
      <c r="AA598" s="369"/>
      <c r="AB598" s="369"/>
      <c r="AC598" s="369"/>
      <c r="AD598" s="369"/>
      <c r="AE598" s="369"/>
      <c r="AF598" s="369"/>
      <c r="AG598" s="369"/>
      <c r="AH598" s="369"/>
      <c r="AI598" s="369"/>
      <c r="AJ598" s="369"/>
      <c r="AK598" s="369"/>
      <c r="AL598" s="369"/>
      <c r="AM598" s="369"/>
      <c r="AN598" s="369"/>
      <c r="AO598" s="369"/>
      <c r="AP598" s="369"/>
      <c r="AQ598" s="369"/>
      <c r="AR598" s="372"/>
      <c r="AS598" s="372"/>
      <c r="AT598" s="372"/>
      <c r="AU598" s="373"/>
      <c r="AV598" s="11"/>
      <c r="AW598" s="11"/>
      <c r="AX598" s="11"/>
      <c r="AY598" s="8"/>
      <c r="AZ598" s="8"/>
      <c r="BA598" s="8"/>
      <c r="BB598" s="8"/>
      <c r="BC598" s="11"/>
      <c r="BD598" s="11"/>
      <c r="BE598" s="11"/>
      <c r="BF598" s="11"/>
      <c r="BG598" s="11"/>
      <c r="BH598" s="11"/>
      <c r="BI598" s="11"/>
      <c r="BJ598" s="11"/>
      <c r="BK598" s="8"/>
      <c r="BL598" s="8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375"/>
      <c r="EQ598" s="376"/>
      <c r="ER598" s="376"/>
      <c r="ES598" s="376"/>
      <c r="ET598" s="376"/>
      <c r="EU598" s="376"/>
      <c r="EV598" s="376"/>
      <c r="EW598" s="376"/>
      <c r="EX598" s="376"/>
      <c r="EY598" s="376"/>
      <c r="EZ598" s="376"/>
      <c r="FA598" s="376"/>
      <c r="FB598" s="376"/>
      <c r="FC598" s="376"/>
      <c r="FD598" s="376"/>
      <c r="FE598" s="376"/>
      <c r="FF598" s="376"/>
      <c r="FG598" s="376"/>
      <c r="FH598" s="376"/>
      <c r="FI598" s="376"/>
      <c r="FJ598" s="376"/>
      <c r="FK598" s="376"/>
      <c r="FL598" s="376"/>
      <c r="FM598" s="376"/>
      <c r="FN598" s="376"/>
      <c r="FO598" s="376"/>
      <c r="FP598" s="376"/>
      <c r="FQ598" s="376"/>
      <c r="FR598" s="376"/>
      <c r="FS598" s="376"/>
      <c r="FT598" s="376"/>
      <c r="FU598" s="376"/>
      <c r="FV598" s="376"/>
      <c r="FW598" s="376"/>
      <c r="FX598" s="376"/>
      <c r="FY598" s="376"/>
      <c r="FZ598" s="376"/>
      <c r="GA598" s="376"/>
      <c r="GB598" s="376"/>
      <c r="GC598" s="376"/>
      <c r="GD598" s="376"/>
      <c r="GE598" s="376"/>
      <c r="GF598" s="376"/>
      <c r="GG598" s="376"/>
      <c r="GH598" s="376"/>
      <c r="GI598" s="376"/>
      <c r="GJ598" s="376"/>
      <c r="GK598" s="376"/>
      <c r="GL598" s="376"/>
      <c r="GM598" s="376"/>
      <c r="GN598" s="376"/>
      <c r="GO598" s="376"/>
      <c r="GP598" s="376"/>
      <c r="GQ598" s="376"/>
      <c r="GR598" s="376"/>
      <c r="GS598" s="376"/>
      <c r="GT598" s="376"/>
      <c r="GU598" s="376"/>
      <c r="GV598" s="376"/>
      <c r="GW598" s="376"/>
      <c r="GX598" s="376"/>
      <c r="GY598" s="376"/>
      <c r="GZ598" s="376"/>
      <c r="HA598" s="376"/>
      <c r="HB598" s="376"/>
      <c r="HC598" s="376"/>
      <c r="HD598" s="376"/>
      <c r="HE598" s="376"/>
      <c r="HF598" s="376"/>
      <c r="HG598" s="376"/>
      <c r="HH598" s="376"/>
      <c r="HI598" s="376"/>
      <c r="HJ598" s="376"/>
      <c r="HK598" s="376"/>
      <c r="HL598" s="376"/>
      <c r="HM598" s="376"/>
      <c r="HN598" s="376"/>
      <c r="HO598" s="376"/>
      <c r="HP598" s="376"/>
      <c r="HQ598" s="376"/>
      <c r="HR598" s="376"/>
      <c r="HS598" s="376"/>
      <c r="HT598" s="376"/>
      <c r="HU598" s="376"/>
      <c r="HV598" s="376"/>
      <c r="HW598" s="376"/>
      <c r="HX598" s="376"/>
      <c r="HY598" s="376"/>
      <c r="HZ598" s="376"/>
      <c r="IA598" s="376"/>
      <c r="IB598" s="376"/>
      <c r="IC598" s="376"/>
      <c r="ID598" s="376"/>
      <c r="IE598" s="376"/>
      <c r="IF598" s="376"/>
      <c r="IG598" s="376"/>
      <c r="IH598" s="376"/>
      <c r="II598" s="376"/>
      <c r="IJ598" s="376"/>
    </row>
    <row r="599" spans="1:244" s="377" customFormat="1" ht="15" customHeight="1" x14ac:dyDescent="0.4">
      <c r="A599" s="410"/>
      <c r="B599" s="371"/>
      <c r="C599" s="354"/>
      <c r="D599" s="355"/>
      <c r="E599" s="374"/>
      <c r="F599" s="374"/>
      <c r="G599" s="374"/>
      <c r="H599" s="374"/>
      <c r="I599" s="374"/>
      <c r="J599" s="374"/>
      <c r="K599" s="374"/>
      <c r="L599" s="374"/>
      <c r="M599" s="374"/>
      <c r="N599" s="374"/>
      <c r="O599" s="374"/>
      <c r="P599" s="374"/>
      <c r="Q599" s="374"/>
      <c r="R599" s="374"/>
      <c r="S599" s="374"/>
      <c r="T599" s="374"/>
      <c r="U599" s="374"/>
      <c r="V599" s="374"/>
      <c r="W599" s="374"/>
      <c r="X599" s="369"/>
      <c r="Y599" s="369"/>
      <c r="Z599" s="369"/>
      <c r="AA599" s="369"/>
      <c r="AB599" s="369"/>
      <c r="AC599" s="369"/>
      <c r="AD599" s="369"/>
      <c r="AE599" s="369"/>
      <c r="AF599" s="369"/>
      <c r="AG599" s="369"/>
      <c r="AH599" s="369"/>
      <c r="AI599" s="369"/>
      <c r="AJ599" s="369"/>
      <c r="AK599" s="369"/>
      <c r="AL599" s="369"/>
      <c r="AM599" s="369"/>
      <c r="AN599" s="369"/>
      <c r="AO599" s="369"/>
      <c r="AP599" s="369"/>
      <c r="AQ599" s="369"/>
      <c r="AR599" s="372"/>
      <c r="AS599" s="372"/>
      <c r="AT599" s="372"/>
      <c r="AU599" s="373"/>
      <c r="AV599" s="11"/>
      <c r="AW599" s="11"/>
      <c r="AX599" s="11"/>
      <c r="AY599" s="8"/>
      <c r="AZ599" s="8"/>
      <c r="BA599" s="8"/>
      <c r="BB599" s="8"/>
      <c r="BC599" s="11"/>
      <c r="BD599" s="11"/>
      <c r="BE599" s="11"/>
      <c r="BF599" s="11"/>
      <c r="BG599" s="11"/>
      <c r="BH599" s="11"/>
      <c r="BI599" s="11"/>
      <c r="BJ599" s="11"/>
      <c r="BK599" s="8"/>
      <c r="BL599" s="8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375"/>
      <c r="EQ599" s="376"/>
      <c r="ER599" s="376"/>
      <c r="ES599" s="376"/>
      <c r="ET599" s="376"/>
      <c r="EU599" s="376"/>
      <c r="EV599" s="376"/>
      <c r="EW599" s="376"/>
      <c r="EX599" s="376"/>
      <c r="EY599" s="376"/>
      <c r="EZ599" s="376"/>
      <c r="FA599" s="376"/>
      <c r="FB599" s="376"/>
      <c r="FC599" s="376"/>
      <c r="FD599" s="376"/>
      <c r="FE599" s="376"/>
      <c r="FF599" s="376"/>
      <c r="FG599" s="376"/>
      <c r="FH599" s="376"/>
      <c r="FI599" s="376"/>
      <c r="FJ599" s="376"/>
      <c r="FK599" s="376"/>
      <c r="FL599" s="376"/>
      <c r="FM599" s="376"/>
      <c r="FN599" s="376"/>
      <c r="FO599" s="376"/>
      <c r="FP599" s="376"/>
      <c r="FQ599" s="376"/>
      <c r="FR599" s="376"/>
      <c r="FS599" s="376"/>
      <c r="FT599" s="376"/>
      <c r="FU599" s="376"/>
      <c r="FV599" s="376"/>
      <c r="FW599" s="376"/>
      <c r="FX599" s="376"/>
      <c r="FY599" s="376"/>
      <c r="FZ599" s="376"/>
      <c r="GA599" s="376"/>
      <c r="GB599" s="376"/>
      <c r="GC599" s="376"/>
      <c r="GD599" s="376"/>
      <c r="GE599" s="376"/>
      <c r="GF599" s="376"/>
      <c r="GG599" s="376"/>
      <c r="GH599" s="376"/>
      <c r="GI599" s="376"/>
      <c r="GJ599" s="376"/>
      <c r="GK599" s="376"/>
      <c r="GL599" s="376"/>
      <c r="GM599" s="376"/>
      <c r="GN599" s="376"/>
      <c r="GO599" s="376"/>
      <c r="GP599" s="376"/>
      <c r="GQ599" s="376"/>
      <c r="GR599" s="376"/>
      <c r="GS599" s="376"/>
      <c r="GT599" s="376"/>
      <c r="GU599" s="376"/>
      <c r="GV599" s="376"/>
      <c r="GW599" s="376"/>
      <c r="GX599" s="376"/>
      <c r="GY599" s="376"/>
      <c r="GZ599" s="376"/>
      <c r="HA599" s="376"/>
      <c r="HB599" s="376"/>
      <c r="HC599" s="376"/>
      <c r="HD599" s="376"/>
      <c r="HE599" s="376"/>
      <c r="HF599" s="376"/>
      <c r="HG599" s="376"/>
      <c r="HH599" s="376"/>
      <c r="HI599" s="376"/>
      <c r="HJ599" s="376"/>
      <c r="HK599" s="376"/>
      <c r="HL599" s="376"/>
      <c r="HM599" s="376"/>
      <c r="HN599" s="376"/>
      <c r="HO599" s="376"/>
      <c r="HP599" s="376"/>
      <c r="HQ599" s="376"/>
      <c r="HR599" s="376"/>
      <c r="HS599" s="376"/>
      <c r="HT599" s="376"/>
      <c r="HU599" s="376"/>
      <c r="HV599" s="376"/>
      <c r="HW599" s="376"/>
      <c r="HX599" s="376"/>
      <c r="HY599" s="376"/>
      <c r="HZ599" s="376"/>
      <c r="IA599" s="376"/>
      <c r="IB599" s="376"/>
      <c r="IC599" s="376"/>
      <c r="ID599" s="376"/>
      <c r="IE599" s="376"/>
      <c r="IF599" s="376"/>
      <c r="IG599" s="376"/>
      <c r="IH599" s="376"/>
      <c r="II599" s="376"/>
      <c r="IJ599" s="376"/>
    </row>
    <row r="600" spans="1:244" s="377" customFormat="1" ht="15" customHeight="1" x14ac:dyDescent="0.4">
      <c r="A600" s="410"/>
      <c r="B600" s="371"/>
      <c r="C600" s="354"/>
      <c r="D600" s="355"/>
      <c r="E600" s="374"/>
      <c r="F600" s="374"/>
      <c r="G600" s="374"/>
      <c r="H600" s="374"/>
      <c r="I600" s="374"/>
      <c r="J600" s="374"/>
      <c r="K600" s="374"/>
      <c r="L600" s="374"/>
      <c r="M600" s="374"/>
      <c r="N600" s="374"/>
      <c r="O600" s="374"/>
      <c r="P600" s="374"/>
      <c r="Q600" s="374"/>
      <c r="R600" s="374"/>
      <c r="S600" s="374"/>
      <c r="T600" s="374"/>
      <c r="U600" s="374"/>
      <c r="V600" s="374"/>
      <c r="W600" s="374"/>
      <c r="X600" s="369"/>
      <c r="Y600" s="369"/>
      <c r="Z600" s="369"/>
      <c r="AA600" s="369"/>
      <c r="AB600" s="369"/>
      <c r="AC600" s="369"/>
      <c r="AD600" s="369"/>
      <c r="AE600" s="369"/>
      <c r="AF600" s="369"/>
      <c r="AG600" s="369"/>
      <c r="AH600" s="369"/>
      <c r="AI600" s="369"/>
      <c r="AJ600" s="369"/>
      <c r="AK600" s="369"/>
      <c r="AL600" s="369"/>
      <c r="AM600" s="369"/>
      <c r="AN600" s="369"/>
      <c r="AO600" s="369"/>
      <c r="AP600" s="369"/>
      <c r="AQ600" s="369"/>
      <c r="AR600" s="372"/>
      <c r="AS600" s="372"/>
      <c r="AT600" s="372"/>
      <c r="AU600" s="373"/>
      <c r="AV600" s="11"/>
      <c r="AW600" s="11"/>
      <c r="AX600" s="11"/>
      <c r="AY600" s="8"/>
      <c r="AZ600" s="8"/>
      <c r="BA600" s="8"/>
      <c r="BB600" s="8"/>
      <c r="BC600" s="11"/>
      <c r="BD600" s="11"/>
      <c r="BE600" s="11"/>
      <c r="BF600" s="11"/>
      <c r="BG600" s="11"/>
      <c r="BH600" s="11"/>
      <c r="BI600" s="11"/>
      <c r="BJ600" s="11"/>
      <c r="BK600" s="8"/>
      <c r="BL600" s="8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375"/>
      <c r="EQ600" s="376"/>
      <c r="ER600" s="376"/>
      <c r="ES600" s="376"/>
      <c r="ET600" s="376"/>
      <c r="EU600" s="376"/>
      <c r="EV600" s="376"/>
      <c r="EW600" s="376"/>
      <c r="EX600" s="376"/>
      <c r="EY600" s="376"/>
      <c r="EZ600" s="376"/>
      <c r="FA600" s="376"/>
      <c r="FB600" s="376"/>
      <c r="FC600" s="376"/>
      <c r="FD600" s="376"/>
      <c r="FE600" s="376"/>
      <c r="FF600" s="376"/>
      <c r="FG600" s="376"/>
      <c r="FH600" s="376"/>
      <c r="FI600" s="376"/>
      <c r="FJ600" s="376"/>
      <c r="FK600" s="376"/>
      <c r="FL600" s="376"/>
      <c r="FM600" s="376"/>
      <c r="FN600" s="376"/>
      <c r="FO600" s="376"/>
      <c r="FP600" s="376"/>
      <c r="FQ600" s="376"/>
      <c r="FR600" s="376"/>
      <c r="FS600" s="376"/>
      <c r="FT600" s="376"/>
      <c r="FU600" s="376"/>
      <c r="FV600" s="376"/>
      <c r="FW600" s="376"/>
      <c r="FX600" s="376"/>
      <c r="FY600" s="376"/>
      <c r="FZ600" s="376"/>
      <c r="GA600" s="376"/>
      <c r="GB600" s="376"/>
      <c r="GC600" s="376"/>
      <c r="GD600" s="376"/>
      <c r="GE600" s="376"/>
      <c r="GF600" s="376"/>
      <c r="GG600" s="376"/>
      <c r="GH600" s="376"/>
      <c r="GI600" s="376"/>
      <c r="GJ600" s="376"/>
      <c r="GK600" s="376"/>
      <c r="GL600" s="376"/>
      <c r="GM600" s="376"/>
      <c r="GN600" s="376"/>
      <c r="GO600" s="376"/>
      <c r="GP600" s="376"/>
      <c r="GQ600" s="376"/>
      <c r="GR600" s="376"/>
      <c r="GS600" s="376"/>
      <c r="GT600" s="376"/>
      <c r="GU600" s="376"/>
      <c r="GV600" s="376"/>
      <c r="GW600" s="376"/>
      <c r="GX600" s="376"/>
      <c r="GY600" s="376"/>
      <c r="GZ600" s="376"/>
      <c r="HA600" s="376"/>
      <c r="HB600" s="376"/>
      <c r="HC600" s="376"/>
      <c r="HD600" s="376"/>
      <c r="HE600" s="376"/>
      <c r="HF600" s="376"/>
      <c r="HG600" s="376"/>
      <c r="HH600" s="376"/>
      <c r="HI600" s="376"/>
      <c r="HJ600" s="376"/>
      <c r="HK600" s="376"/>
      <c r="HL600" s="376"/>
      <c r="HM600" s="376"/>
      <c r="HN600" s="376"/>
      <c r="HO600" s="376"/>
      <c r="HP600" s="376"/>
      <c r="HQ600" s="376"/>
      <c r="HR600" s="376"/>
      <c r="HS600" s="376"/>
      <c r="HT600" s="376"/>
      <c r="HU600" s="376"/>
      <c r="HV600" s="376"/>
      <c r="HW600" s="376"/>
      <c r="HX600" s="376"/>
      <c r="HY600" s="376"/>
      <c r="HZ600" s="376"/>
      <c r="IA600" s="376"/>
      <c r="IB600" s="376"/>
      <c r="IC600" s="376"/>
      <c r="ID600" s="376"/>
      <c r="IE600" s="376"/>
      <c r="IF600" s="376"/>
      <c r="IG600" s="376"/>
      <c r="IH600" s="376"/>
      <c r="II600" s="376"/>
      <c r="IJ600" s="376"/>
    </row>
    <row r="601" spans="1:244" s="377" customFormat="1" ht="15" customHeight="1" x14ac:dyDescent="0.4">
      <c r="A601" s="410"/>
      <c r="B601" s="371"/>
      <c r="C601" s="354"/>
      <c r="D601" s="355"/>
      <c r="E601" s="374"/>
      <c r="F601" s="374"/>
      <c r="G601" s="374"/>
      <c r="H601" s="374"/>
      <c r="I601" s="374"/>
      <c r="J601" s="374"/>
      <c r="K601" s="374"/>
      <c r="L601" s="374"/>
      <c r="M601" s="374"/>
      <c r="N601" s="374"/>
      <c r="O601" s="374"/>
      <c r="P601" s="374"/>
      <c r="Q601" s="374"/>
      <c r="R601" s="374"/>
      <c r="S601" s="374"/>
      <c r="T601" s="374"/>
      <c r="U601" s="374"/>
      <c r="V601" s="374"/>
      <c r="W601" s="374"/>
      <c r="X601" s="369"/>
      <c r="Y601" s="369"/>
      <c r="Z601" s="369"/>
      <c r="AA601" s="369"/>
      <c r="AB601" s="369"/>
      <c r="AC601" s="369"/>
      <c r="AD601" s="369"/>
      <c r="AE601" s="369"/>
      <c r="AF601" s="369"/>
      <c r="AG601" s="369"/>
      <c r="AH601" s="369"/>
      <c r="AI601" s="369"/>
      <c r="AJ601" s="369"/>
      <c r="AK601" s="369"/>
      <c r="AL601" s="369"/>
      <c r="AM601" s="369"/>
      <c r="AN601" s="369"/>
      <c r="AO601" s="369"/>
      <c r="AP601" s="369"/>
      <c r="AQ601" s="369"/>
      <c r="AR601" s="372"/>
      <c r="AS601" s="372"/>
      <c r="AT601" s="372"/>
      <c r="AU601" s="373"/>
      <c r="AV601" s="11"/>
      <c r="AW601" s="11"/>
      <c r="AX601" s="11"/>
      <c r="AY601" s="8"/>
      <c r="AZ601" s="8"/>
      <c r="BA601" s="8"/>
      <c r="BB601" s="8"/>
      <c r="BC601" s="11"/>
      <c r="BD601" s="11"/>
      <c r="BE601" s="11"/>
      <c r="BF601" s="11"/>
      <c r="BG601" s="11"/>
      <c r="BH601" s="11"/>
      <c r="BI601" s="11"/>
      <c r="BJ601" s="11"/>
      <c r="BK601" s="8"/>
      <c r="BL601" s="8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375"/>
      <c r="EQ601" s="376"/>
      <c r="ER601" s="376"/>
      <c r="ES601" s="376"/>
      <c r="ET601" s="376"/>
      <c r="EU601" s="376"/>
      <c r="EV601" s="376"/>
      <c r="EW601" s="376"/>
      <c r="EX601" s="376"/>
      <c r="EY601" s="376"/>
      <c r="EZ601" s="376"/>
      <c r="FA601" s="376"/>
      <c r="FB601" s="376"/>
      <c r="FC601" s="376"/>
      <c r="FD601" s="376"/>
      <c r="FE601" s="376"/>
      <c r="FF601" s="376"/>
      <c r="FG601" s="376"/>
      <c r="FH601" s="376"/>
      <c r="FI601" s="376"/>
      <c r="FJ601" s="376"/>
      <c r="FK601" s="376"/>
      <c r="FL601" s="376"/>
      <c r="FM601" s="376"/>
      <c r="FN601" s="376"/>
      <c r="FO601" s="376"/>
      <c r="FP601" s="376"/>
      <c r="FQ601" s="376"/>
      <c r="FR601" s="376"/>
      <c r="FS601" s="376"/>
      <c r="FT601" s="376"/>
      <c r="FU601" s="376"/>
      <c r="FV601" s="376"/>
      <c r="FW601" s="376"/>
      <c r="FX601" s="376"/>
      <c r="FY601" s="376"/>
      <c r="FZ601" s="376"/>
      <c r="GA601" s="376"/>
      <c r="GB601" s="376"/>
      <c r="GC601" s="376"/>
      <c r="GD601" s="376"/>
      <c r="GE601" s="376"/>
      <c r="GF601" s="376"/>
      <c r="GG601" s="376"/>
      <c r="GH601" s="376"/>
      <c r="GI601" s="376"/>
      <c r="GJ601" s="376"/>
      <c r="GK601" s="376"/>
      <c r="GL601" s="376"/>
      <c r="GM601" s="376"/>
      <c r="GN601" s="376"/>
      <c r="GO601" s="376"/>
      <c r="GP601" s="376"/>
      <c r="GQ601" s="376"/>
      <c r="GR601" s="376"/>
      <c r="GS601" s="376"/>
      <c r="GT601" s="376"/>
      <c r="GU601" s="376"/>
      <c r="GV601" s="376"/>
      <c r="GW601" s="376"/>
      <c r="GX601" s="376"/>
      <c r="GY601" s="376"/>
      <c r="GZ601" s="376"/>
      <c r="HA601" s="376"/>
      <c r="HB601" s="376"/>
      <c r="HC601" s="376"/>
      <c r="HD601" s="376"/>
      <c r="HE601" s="376"/>
      <c r="HF601" s="376"/>
      <c r="HG601" s="376"/>
      <c r="HH601" s="376"/>
      <c r="HI601" s="376"/>
      <c r="HJ601" s="376"/>
      <c r="HK601" s="376"/>
      <c r="HL601" s="376"/>
      <c r="HM601" s="376"/>
      <c r="HN601" s="376"/>
      <c r="HO601" s="376"/>
      <c r="HP601" s="376"/>
      <c r="HQ601" s="376"/>
      <c r="HR601" s="376"/>
      <c r="HS601" s="376"/>
      <c r="HT601" s="376"/>
      <c r="HU601" s="376"/>
      <c r="HV601" s="376"/>
      <c r="HW601" s="376"/>
      <c r="HX601" s="376"/>
      <c r="HY601" s="376"/>
      <c r="HZ601" s="376"/>
      <c r="IA601" s="376"/>
      <c r="IB601" s="376"/>
      <c r="IC601" s="376"/>
      <c r="ID601" s="376"/>
      <c r="IE601" s="376"/>
      <c r="IF601" s="376"/>
      <c r="IG601" s="376"/>
      <c r="IH601" s="376"/>
      <c r="II601" s="376"/>
      <c r="IJ601" s="376"/>
    </row>
    <row r="602" spans="1:244" s="377" customFormat="1" ht="15" customHeight="1" x14ac:dyDescent="0.4">
      <c r="A602" s="410"/>
      <c r="B602" s="371"/>
      <c r="C602" s="354"/>
      <c r="D602" s="355"/>
      <c r="E602" s="374"/>
      <c r="F602" s="374"/>
      <c r="G602" s="374"/>
      <c r="H602" s="374"/>
      <c r="I602" s="374"/>
      <c r="J602" s="374"/>
      <c r="K602" s="374"/>
      <c r="L602" s="374"/>
      <c r="M602" s="374"/>
      <c r="N602" s="374"/>
      <c r="O602" s="374"/>
      <c r="P602" s="374"/>
      <c r="Q602" s="374"/>
      <c r="R602" s="374"/>
      <c r="S602" s="374"/>
      <c r="T602" s="374"/>
      <c r="U602" s="374"/>
      <c r="V602" s="374"/>
      <c r="W602" s="374"/>
      <c r="X602" s="369"/>
      <c r="Y602" s="369"/>
      <c r="Z602" s="369"/>
      <c r="AA602" s="369"/>
      <c r="AB602" s="369"/>
      <c r="AC602" s="369"/>
      <c r="AD602" s="369"/>
      <c r="AE602" s="369"/>
      <c r="AF602" s="369"/>
      <c r="AG602" s="369"/>
      <c r="AH602" s="369"/>
      <c r="AI602" s="369"/>
      <c r="AJ602" s="369"/>
      <c r="AK602" s="369"/>
      <c r="AL602" s="369"/>
      <c r="AM602" s="369"/>
      <c r="AN602" s="369"/>
      <c r="AO602" s="369"/>
      <c r="AP602" s="369"/>
      <c r="AQ602" s="369"/>
      <c r="AR602" s="372"/>
      <c r="AS602" s="372"/>
      <c r="AT602" s="372"/>
      <c r="AU602" s="373"/>
      <c r="AV602" s="11"/>
      <c r="AW602" s="11"/>
      <c r="AX602" s="11"/>
      <c r="AY602" s="8"/>
      <c r="AZ602" s="8"/>
      <c r="BA602" s="8"/>
      <c r="BB602" s="8"/>
      <c r="BC602" s="11"/>
      <c r="BD602" s="11"/>
      <c r="BE602" s="11"/>
      <c r="BF602" s="11"/>
      <c r="BG602" s="11"/>
      <c r="BH602" s="11"/>
      <c r="BI602" s="11"/>
      <c r="BJ602" s="11"/>
      <c r="BK602" s="8"/>
      <c r="BL602" s="8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375"/>
      <c r="EQ602" s="376"/>
      <c r="ER602" s="376"/>
      <c r="ES602" s="376"/>
      <c r="ET602" s="376"/>
      <c r="EU602" s="376"/>
      <c r="EV602" s="376"/>
      <c r="EW602" s="376"/>
      <c r="EX602" s="376"/>
      <c r="EY602" s="376"/>
      <c r="EZ602" s="376"/>
      <c r="FA602" s="376"/>
      <c r="FB602" s="376"/>
      <c r="FC602" s="376"/>
      <c r="FD602" s="376"/>
      <c r="FE602" s="376"/>
      <c r="FF602" s="376"/>
      <c r="FG602" s="376"/>
      <c r="FH602" s="376"/>
      <c r="FI602" s="376"/>
      <c r="FJ602" s="376"/>
      <c r="FK602" s="376"/>
      <c r="FL602" s="376"/>
      <c r="FM602" s="376"/>
      <c r="FN602" s="376"/>
      <c r="FO602" s="376"/>
      <c r="FP602" s="376"/>
      <c r="FQ602" s="376"/>
      <c r="FR602" s="376"/>
      <c r="FS602" s="376"/>
      <c r="FT602" s="376"/>
      <c r="FU602" s="376"/>
      <c r="FV602" s="376"/>
      <c r="FW602" s="376"/>
      <c r="FX602" s="376"/>
      <c r="FY602" s="376"/>
      <c r="FZ602" s="376"/>
      <c r="GA602" s="376"/>
      <c r="GB602" s="376"/>
      <c r="GC602" s="376"/>
      <c r="GD602" s="376"/>
      <c r="GE602" s="376"/>
      <c r="GF602" s="376"/>
      <c r="GG602" s="376"/>
      <c r="GH602" s="376"/>
      <c r="GI602" s="376"/>
      <c r="GJ602" s="376"/>
      <c r="GK602" s="376"/>
      <c r="GL602" s="376"/>
      <c r="GM602" s="376"/>
      <c r="GN602" s="376"/>
      <c r="GO602" s="376"/>
      <c r="GP602" s="376"/>
      <c r="GQ602" s="376"/>
      <c r="GR602" s="376"/>
      <c r="GS602" s="376"/>
      <c r="GT602" s="376"/>
      <c r="GU602" s="376"/>
      <c r="GV602" s="376"/>
      <c r="GW602" s="376"/>
      <c r="GX602" s="376"/>
      <c r="GY602" s="376"/>
      <c r="GZ602" s="376"/>
      <c r="HA602" s="376"/>
      <c r="HB602" s="376"/>
      <c r="HC602" s="376"/>
      <c r="HD602" s="376"/>
      <c r="HE602" s="376"/>
      <c r="HF602" s="376"/>
      <c r="HG602" s="376"/>
      <c r="HH602" s="376"/>
      <c r="HI602" s="376"/>
      <c r="HJ602" s="376"/>
      <c r="HK602" s="376"/>
      <c r="HL602" s="376"/>
      <c r="HM602" s="376"/>
      <c r="HN602" s="376"/>
      <c r="HO602" s="376"/>
      <c r="HP602" s="376"/>
      <c r="HQ602" s="376"/>
      <c r="HR602" s="376"/>
      <c r="HS602" s="376"/>
      <c r="HT602" s="376"/>
      <c r="HU602" s="376"/>
      <c r="HV602" s="376"/>
      <c r="HW602" s="376"/>
      <c r="HX602" s="376"/>
      <c r="HY602" s="376"/>
      <c r="HZ602" s="376"/>
      <c r="IA602" s="376"/>
      <c r="IB602" s="376"/>
      <c r="IC602" s="376"/>
      <c r="ID602" s="376"/>
      <c r="IE602" s="376"/>
      <c r="IF602" s="376"/>
      <c r="IG602" s="376"/>
      <c r="IH602" s="376"/>
      <c r="II602" s="376"/>
      <c r="IJ602" s="376"/>
    </row>
    <row r="603" spans="1:244" s="377" customFormat="1" ht="15" customHeight="1" x14ac:dyDescent="0.4">
      <c r="A603" s="410"/>
      <c r="B603" s="371"/>
      <c r="C603" s="354"/>
      <c r="D603" s="355"/>
      <c r="E603" s="374"/>
      <c r="F603" s="374"/>
      <c r="G603" s="374"/>
      <c r="H603" s="374"/>
      <c r="I603" s="374"/>
      <c r="J603" s="374"/>
      <c r="K603" s="374"/>
      <c r="L603" s="374"/>
      <c r="M603" s="374"/>
      <c r="N603" s="374"/>
      <c r="O603" s="374"/>
      <c r="P603" s="374"/>
      <c r="Q603" s="374"/>
      <c r="R603" s="374"/>
      <c r="S603" s="374"/>
      <c r="T603" s="374"/>
      <c r="U603" s="374"/>
      <c r="V603" s="374"/>
      <c r="W603" s="374"/>
      <c r="X603" s="369"/>
      <c r="Y603" s="369"/>
      <c r="Z603" s="369"/>
      <c r="AA603" s="369"/>
      <c r="AB603" s="369"/>
      <c r="AC603" s="369"/>
      <c r="AD603" s="369"/>
      <c r="AE603" s="369"/>
      <c r="AF603" s="369"/>
      <c r="AG603" s="369"/>
      <c r="AH603" s="369"/>
      <c r="AI603" s="369"/>
      <c r="AJ603" s="369"/>
      <c r="AK603" s="369"/>
      <c r="AL603" s="369"/>
      <c r="AM603" s="369"/>
      <c r="AN603" s="369"/>
      <c r="AO603" s="369"/>
      <c r="AP603" s="369"/>
      <c r="AQ603" s="369"/>
      <c r="AR603" s="372"/>
      <c r="AS603" s="372"/>
      <c r="AT603" s="372"/>
      <c r="AU603" s="373"/>
      <c r="AV603" s="11"/>
      <c r="AW603" s="11"/>
      <c r="AX603" s="11"/>
      <c r="AY603" s="8"/>
      <c r="AZ603" s="8"/>
      <c r="BA603" s="8"/>
      <c r="BB603" s="8"/>
      <c r="BC603" s="11"/>
      <c r="BD603" s="11"/>
      <c r="BE603" s="11"/>
      <c r="BF603" s="11"/>
      <c r="BG603" s="11"/>
      <c r="BH603" s="11"/>
      <c r="BI603" s="11"/>
      <c r="BJ603" s="11"/>
      <c r="BK603" s="8"/>
      <c r="BL603" s="8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375"/>
      <c r="EQ603" s="376"/>
      <c r="ER603" s="376"/>
      <c r="ES603" s="376"/>
      <c r="ET603" s="376"/>
      <c r="EU603" s="376"/>
      <c r="EV603" s="376"/>
      <c r="EW603" s="376"/>
      <c r="EX603" s="376"/>
      <c r="EY603" s="376"/>
      <c r="EZ603" s="376"/>
      <c r="FA603" s="376"/>
      <c r="FB603" s="376"/>
      <c r="FC603" s="376"/>
      <c r="FD603" s="376"/>
      <c r="FE603" s="376"/>
      <c r="FF603" s="376"/>
      <c r="FG603" s="376"/>
      <c r="FH603" s="376"/>
      <c r="FI603" s="376"/>
      <c r="FJ603" s="376"/>
      <c r="FK603" s="376"/>
      <c r="FL603" s="376"/>
      <c r="FM603" s="376"/>
      <c r="FN603" s="376"/>
      <c r="FO603" s="376"/>
      <c r="FP603" s="376"/>
      <c r="FQ603" s="376"/>
      <c r="FR603" s="376"/>
      <c r="FS603" s="376"/>
      <c r="FT603" s="376"/>
      <c r="FU603" s="376"/>
      <c r="FV603" s="376"/>
      <c r="FW603" s="376"/>
      <c r="FX603" s="376"/>
      <c r="FY603" s="376"/>
      <c r="FZ603" s="376"/>
      <c r="GA603" s="376"/>
      <c r="GB603" s="376"/>
      <c r="GC603" s="376"/>
      <c r="GD603" s="376"/>
      <c r="GE603" s="376"/>
      <c r="GF603" s="376"/>
      <c r="GG603" s="376"/>
      <c r="GH603" s="376"/>
      <c r="GI603" s="376"/>
      <c r="GJ603" s="376"/>
      <c r="GK603" s="376"/>
      <c r="GL603" s="376"/>
      <c r="GM603" s="376"/>
      <c r="GN603" s="376"/>
      <c r="GO603" s="376"/>
      <c r="GP603" s="376"/>
      <c r="GQ603" s="376"/>
      <c r="GR603" s="376"/>
      <c r="GS603" s="376"/>
      <c r="GT603" s="376"/>
      <c r="GU603" s="376"/>
      <c r="GV603" s="376"/>
      <c r="GW603" s="376"/>
      <c r="GX603" s="376"/>
      <c r="GY603" s="376"/>
      <c r="GZ603" s="376"/>
      <c r="HA603" s="376"/>
      <c r="HB603" s="376"/>
      <c r="HC603" s="376"/>
      <c r="HD603" s="376"/>
      <c r="HE603" s="376"/>
      <c r="HF603" s="376"/>
      <c r="HG603" s="376"/>
      <c r="HH603" s="376"/>
      <c r="HI603" s="376"/>
      <c r="HJ603" s="376"/>
      <c r="HK603" s="376"/>
      <c r="HL603" s="376"/>
      <c r="HM603" s="376"/>
      <c r="HN603" s="376"/>
      <c r="HO603" s="376"/>
      <c r="HP603" s="376"/>
      <c r="HQ603" s="376"/>
      <c r="HR603" s="376"/>
      <c r="HS603" s="376"/>
      <c r="HT603" s="376"/>
      <c r="HU603" s="376"/>
      <c r="HV603" s="376"/>
      <c r="HW603" s="376"/>
      <c r="HX603" s="376"/>
      <c r="HY603" s="376"/>
      <c r="HZ603" s="376"/>
      <c r="IA603" s="376"/>
      <c r="IB603" s="376"/>
      <c r="IC603" s="376"/>
      <c r="ID603" s="376"/>
      <c r="IE603" s="376"/>
      <c r="IF603" s="376"/>
      <c r="IG603" s="376"/>
      <c r="IH603" s="376"/>
      <c r="II603" s="376"/>
      <c r="IJ603" s="376"/>
    </row>
    <row r="604" spans="1:244" s="377" customFormat="1" ht="15" customHeight="1" x14ac:dyDescent="0.4">
      <c r="A604" s="410"/>
      <c r="B604" s="371"/>
      <c r="C604" s="354"/>
      <c r="D604" s="355"/>
      <c r="E604" s="374"/>
      <c r="F604" s="374"/>
      <c r="G604" s="374"/>
      <c r="H604" s="374"/>
      <c r="I604" s="374"/>
      <c r="J604" s="374"/>
      <c r="K604" s="374"/>
      <c r="L604" s="374"/>
      <c r="M604" s="374"/>
      <c r="N604" s="374"/>
      <c r="O604" s="374"/>
      <c r="P604" s="374"/>
      <c r="Q604" s="374"/>
      <c r="R604" s="374"/>
      <c r="S604" s="374"/>
      <c r="T604" s="374"/>
      <c r="U604" s="374"/>
      <c r="V604" s="374"/>
      <c r="W604" s="374"/>
      <c r="X604" s="369"/>
      <c r="Y604" s="369"/>
      <c r="Z604" s="369"/>
      <c r="AA604" s="369"/>
      <c r="AB604" s="369"/>
      <c r="AC604" s="369"/>
      <c r="AD604" s="369"/>
      <c r="AE604" s="369"/>
      <c r="AF604" s="369"/>
      <c r="AG604" s="369"/>
      <c r="AH604" s="369"/>
      <c r="AI604" s="369"/>
      <c r="AJ604" s="369"/>
      <c r="AK604" s="369"/>
      <c r="AL604" s="369"/>
      <c r="AM604" s="369"/>
      <c r="AN604" s="369"/>
      <c r="AO604" s="369"/>
      <c r="AP604" s="369"/>
      <c r="AQ604" s="369"/>
      <c r="AR604" s="372"/>
      <c r="AS604" s="372"/>
      <c r="AT604" s="372"/>
      <c r="AU604" s="373"/>
      <c r="AV604" s="11"/>
      <c r="AW604" s="11"/>
      <c r="AX604" s="11"/>
      <c r="AY604" s="8"/>
      <c r="AZ604" s="8"/>
      <c r="BA604" s="8"/>
      <c r="BB604" s="8"/>
      <c r="BC604" s="11"/>
      <c r="BD604" s="11"/>
      <c r="BE604" s="11"/>
      <c r="BF604" s="11"/>
      <c r="BG604" s="11"/>
      <c r="BH604" s="11"/>
      <c r="BI604" s="11"/>
      <c r="BJ604" s="11"/>
      <c r="BK604" s="8"/>
      <c r="BL604" s="8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375"/>
      <c r="EQ604" s="376"/>
      <c r="ER604" s="376"/>
      <c r="ES604" s="376"/>
      <c r="ET604" s="376"/>
      <c r="EU604" s="376"/>
      <c r="EV604" s="376"/>
      <c r="EW604" s="376"/>
      <c r="EX604" s="376"/>
      <c r="EY604" s="376"/>
      <c r="EZ604" s="376"/>
      <c r="FA604" s="376"/>
      <c r="FB604" s="376"/>
      <c r="FC604" s="376"/>
      <c r="FD604" s="376"/>
      <c r="FE604" s="376"/>
      <c r="FF604" s="376"/>
      <c r="FG604" s="376"/>
      <c r="FH604" s="376"/>
      <c r="FI604" s="376"/>
      <c r="FJ604" s="376"/>
      <c r="FK604" s="376"/>
      <c r="FL604" s="376"/>
      <c r="FM604" s="376"/>
      <c r="FN604" s="376"/>
      <c r="FO604" s="376"/>
      <c r="FP604" s="376"/>
      <c r="FQ604" s="376"/>
      <c r="FR604" s="376"/>
      <c r="FS604" s="376"/>
      <c r="FT604" s="376"/>
      <c r="FU604" s="376"/>
      <c r="FV604" s="376"/>
      <c r="FW604" s="376"/>
      <c r="FX604" s="376"/>
      <c r="FY604" s="376"/>
      <c r="FZ604" s="376"/>
      <c r="GA604" s="376"/>
      <c r="GB604" s="376"/>
      <c r="GC604" s="376"/>
      <c r="GD604" s="376"/>
      <c r="GE604" s="376"/>
      <c r="GF604" s="376"/>
      <c r="GG604" s="376"/>
      <c r="GH604" s="376"/>
      <c r="GI604" s="376"/>
      <c r="GJ604" s="376"/>
      <c r="GK604" s="376"/>
      <c r="GL604" s="376"/>
      <c r="GM604" s="376"/>
      <c r="GN604" s="376"/>
      <c r="GO604" s="376"/>
      <c r="GP604" s="376"/>
      <c r="GQ604" s="376"/>
      <c r="GR604" s="376"/>
      <c r="GS604" s="376"/>
      <c r="GT604" s="376"/>
      <c r="GU604" s="376"/>
      <c r="GV604" s="376"/>
      <c r="GW604" s="376"/>
      <c r="GX604" s="376"/>
      <c r="GY604" s="376"/>
      <c r="GZ604" s="376"/>
      <c r="HA604" s="376"/>
      <c r="HB604" s="376"/>
      <c r="HC604" s="376"/>
      <c r="HD604" s="376"/>
      <c r="HE604" s="376"/>
      <c r="HF604" s="376"/>
      <c r="HG604" s="376"/>
      <c r="HH604" s="376"/>
      <c r="HI604" s="376"/>
      <c r="HJ604" s="376"/>
      <c r="HK604" s="376"/>
      <c r="HL604" s="376"/>
      <c r="HM604" s="376"/>
      <c r="HN604" s="376"/>
      <c r="HO604" s="376"/>
      <c r="HP604" s="376"/>
      <c r="HQ604" s="376"/>
      <c r="HR604" s="376"/>
      <c r="HS604" s="376"/>
      <c r="HT604" s="376"/>
      <c r="HU604" s="376"/>
      <c r="HV604" s="376"/>
      <c r="HW604" s="376"/>
      <c r="HX604" s="376"/>
      <c r="HY604" s="376"/>
      <c r="HZ604" s="376"/>
      <c r="IA604" s="376"/>
      <c r="IB604" s="376"/>
      <c r="IC604" s="376"/>
      <c r="ID604" s="376"/>
      <c r="IE604" s="376"/>
      <c r="IF604" s="376"/>
      <c r="IG604" s="376"/>
      <c r="IH604" s="376"/>
      <c r="II604" s="376"/>
      <c r="IJ604" s="376"/>
    </row>
    <row r="605" spans="1:244" s="377" customFormat="1" ht="15" customHeight="1" x14ac:dyDescent="0.4">
      <c r="A605" s="410"/>
      <c r="B605" s="371"/>
      <c r="C605" s="354"/>
      <c r="D605" s="355"/>
      <c r="E605" s="374"/>
      <c r="F605" s="374"/>
      <c r="G605" s="374"/>
      <c r="H605" s="374"/>
      <c r="I605" s="374"/>
      <c r="J605" s="374"/>
      <c r="K605" s="374"/>
      <c r="L605" s="374"/>
      <c r="M605" s="374"/>
      <c r="N605" s="374"/>
      <c r="O605" s="374"/>
      <c r="P605" s="374"/>
      <c r="Q605" s="374"/>
      <c r="R605" s="374"/>
      <c r="S605" s="374"/>
      <c r="T605" s="374"/>
      <c r="U605" s="374"/>
      <c r="V605" s="374"/>
      <c r="W605" s="374"/>
      <c r="X605" s="369"/>
      <c r="Y605" s="369"/>
      <c r="Z605" s="369"/>
      <c r="AA605" s="369"/>
      <c r="AB605" s="369"/>
      <c r="AC605" s="369"/>
      <c r="AD605" s="369"/>
      <c r="AE605" s="369"/>
      <c r="AF605" s="369"/>
      <c r="AG605" s="369"/>
      <c r="AH605" s="369"/>
      <c r="AI605" s="369"/>
      <c r="AJ605" s="369"/>
      <c r="AK605" s="369"/>
      <c r="AL605" s="369"/>
      <c r="AM605" s="369"/>
      <c r="AN605" s="369"/>
      <c r="AO605" s="369"/>
      <c r="AP605" s="369"/>
      <c r="AQ605" s="369"/>
      <c r="AR605" s="372"/>
      <c r="AS605" s="372"/>
      <c r="AT605" s="372"/>
      <c r="AU605" s="373"/>
      <c r="AV605" s="11"/>
      <c r="AW605" s="11"/>
      <c r="AX605" s="11"/>
      <c r="AY605" s="8"/>
      <c r="AZ605" s="8"/>
      <c r="BA605" s="8"/>
      <c r="BB605" s="8"/>
      <c r="BC605" s="11"/>
      <c r="BD605" s="11"/>
      <c r="BE605" s="11"/>
      <c r="BF605" s="11"/>
      <c r="BG605" s="11"/>
      <c r="BH605" s="11"/>
      <c r="BI605" s="11"/>
      <c r="BJ605" s="11"/>
      <c r="BK605" s="8"/>
      <c r="BL605" s="8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375"/>
      <c r="EQ605" s="376"/>
      <c r="ER605" s="376"/>
      <c r="ES605" s="376"/>
      <c r="ET605" s="376"/>
      <c r="EU605" s="376"/>
      <c r="EV605" s="376"/>
      <c r="EW605" s="376"/>
      <c r="EX605" s="376"/>
      <c r="EY605" s="376"/>
      <c r="EZ605" s="376"/>
      <c r="FA605" s="376"/>
      <c r="FB605" s="376"/>
      <c r="FC605" s="376"/>
      <c r="FD605" s="376"/>
      <c r="FE605" s="376"/>
      <c r="FF605" s="376"/>
      <c r="FG605" s="376"/>
      <c r="FH605" s="376"/>
      <c r="FI605" s="376"/>
      <c r="FJ605" s="376"/>
      <c r="FK605" s="376"/>
      <c r="FL605" s="376"/>
      <c r="FM605" s="376"/>
      <c r="FN605" s="376"/>
      <c r="FO605" s="376"/>
      <c r="FP605" s="376"/>
      <c r="FQ605" s="376"/>
      <c r="FR605" s="376"/>
      <c r="FS605" s="376"/>
      <c r="FT605" s="376"/>
      <c r="FU605" s="376"/>
      <c r="FV605" s="376"/>
      <c r="FW605" s="376"/>
      <c r="FX605" s="376"/>
      <c r="FY605" s="376"/>
      <c r="FZ605" s="376"/>
      <c r="GA605" s="376"/>
      <c r="GB605" s="376"/>
      <c r="GC605" s="376"/>
      <c r="GD605" s="376"/>
      <c r="GE605" s="376"/>
      <c r="GF605" s="376"/>
      <c r="GG605" s="376"/>
      <c r="GH605" s="376"/>
      <c r="GI605" s="376"/>
      <c r="GJ605" s="376"/>
      <c r="GK605" s="376"/>
      <c r="GL605" s="376"/>
      <c r="GM605" s="376"/>
      <c r="GN605" s="376"/>
      <c r="GO605" s="376"/>
      <c r="GP605" s="376"/>
      <c r="GQ605" s="376"/>
      <c r="GR605" s="376"/>
      <c r="GS605" s="376"/>
      <c r="GT605" s="376"/>
      <c r="GU605" s="376"/>
      <c r="GV605" s="376"/>
      <c r="GW605" s="376"/>
      <c r="GX605" s="376"/>
      <c r="GY605" s="376"/>
      <c r="GZ605" s="376"/>
      <c r="HA605" s="376"/>
      <c r="HB605" s="376"/>
      <c r="HC605" s="376"/>
      <c r="HD605" s="376"/>
      <c r="HE605" s="376"/>
      <c r="HF605" s="376"/>
      <c r="HG605" s="376"/>
      <c r="HH605" s="376"/>
      <c r="HI605" s="376"/>
      <c r="HJ605" s="376"/>
      <c r="HK605" s="376"/>
      <c r="HL605" s="376"/>
      <c r="HM605" s="376"/>
      <c r="HN605" s="376"/>
      <c r="HO605" s="376"/>
      <c r="HP605" s="376"/>
      <c r="HQ605" s="376"/>
      <c r="HR605" s="376"/>
      <c r="HS605" s="376"/>
      <c r="HT605" s="376"/>
      <c r="HU605" s="376"/>
      <c r="HV605" s="376"/>
      <c r="HW605" s="376"/>
      <c r="HX605" s="376"/>
      <c r="HY605" s="376"/>
      <c r="HZ605" s="376"/>
      <c r="IA605" s="376"/>
      <c r="IB605" s="376"/>
      <c r="IC605" s="376"/>
      <c r="ID605" s="376"/>
      <c r="IE605" s="376"/>
      <c r="IF605" s="376"/>
      <c r="IG605" s="376"/>
      <c r="IH605" s="376"/>
      <c r="II605" s="376"/>
      <c r="IJ605" s="376"/>
    </row>
    <row r="606" spans="1:244" s="377" customFormat="1" ht="15" customHeight="1" x14ac:dyDescent="0.4">
      <c r="A606" s="410"/>
      <c r="B606" s="371"/>
      <c r="C606" s="354"/>
      <c r="D606" s="355"/>
      <c r="E606" s="374"/>
      <c r="F606" s="374"/>
      <c r="G606" s="374"/>
      <c r="H606" s="374"/>
      <c r="I606" s="374"/>
      <c r="J606" s="374"/>
      <c r="K606" s="374"/>
      <c r="L606" s="374"/>
      <c r="M606" s="374"/>
      <c r="N606" s="374"/>
      <c r="O606" s="374"/>
      <c r="P606" s="374"/>
      <c r="Q606" s="374"/>
      <c r="R606" s="374"/>
      <c r="S606" s="374"/>
      <c r="T606" s="374"/>
      <c r="U606" s="374"/>
      <c r="V606" s="374"/>
      <c r="W606" s="374"/>
      <c r="X606" s="369"/>
      <c r="Y606" s="369"/>
      <c r="Z606" s="369"/>
      <c r="AA606" s="369"/>
      <c r="AB606" s="369"/>
      <c r="AC606" s="369"/>
      <c r="AD606" s="369"/>
      <c r="AE606" s="369"/>
      <c r="AF606" s="369"/>
      <c r="AG606" s="369"/>
      <c r="AH606" s="369"/>
      <c r="AI606" s="369"/>
      <c r="AJ606" s="369"/>
      <c r="AK606" s="369"/>
      <c r="AL606" s="369"/>
      <c r="AM606" s="369"/>
      <c r="AN606" s="369"/>
      <c r="AO606" s="369"/>
      <c r="AP606" s="369"/>
      <c r="AQ606" s="369"/>
      <c r="AR606" s="372"/>
      <c r="AS606" s="372"/>
      <c r="AT606" s="372"/>
      <c r="AU606" s="373"/>
      <c r="AV606" s="11"/>
      <c r="AW606" s="11"/>
      <c r="AX606" s="11"/>
      <c r="AY606" s="8"/>
      <c r="AZ606" s="8"/>
      <c r="BA606" s="8"/>
      <c r="BB606" s="8"/>
      <c r="BC606" s="11"/>
      <c r="BD606" s="11"/>
      <c r="BE606" s="11"/>
      <c r="BF606" s="11"/>
      <c r="BG606" s="11"/>
      <c r="BH606" s="11"/>
      <c r="BI606" s="11"/>
      <c r="BJ606" s="11"/>
      <c r="BK606" s="8"/>
      <c r="BL606" s="8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375"/>
      <c r="EQ606" s="376"/>
      <c r="ER606" s="376"/>
      <c r="ES606" s="376"/>
      <c r="ET606" s="376"/>
      <c r="EU606" s="376"/>
      <c r="EV606" s="376"/>
      <c r="EW606" s="376"/>
      <c r="EX606" s="376"/>
      <c r="EY606" s="376"/>
      <c r="EZ606" s="376"/>
      <c r="FA606" s="376"/>
      <c r="FB606" s="376"/>
      <c r="FC606" s="376"/>
      <c r="FD606" s="376"/>
      <c r="FE606" s="376"/>
      <c r="FF606" s="376"/>
      <c r="FG606" s="376"/>
      <c r="FH606" s="376"/>
      <c r="FI606" s="376"/>
      <c r="FJ606" s="376"/>
      <c r="FK606" s="376"/>
      <c r="FL606" s="376"/>
      <c r="FM606" s="376"/>
      <c r="FN606" s="376"/>
      <c r="FO606" s="376"/>
      <c r="FP606" s="376"/>
      <c r="FQ606" s="376"/>
      <c r="FR606" s="376"/>
      <c r="FS606" s="376"/>
      <c r="FT606" s="376"/>
      <c r="FU606" s="376"/>
      <c r="FV606" s="376"/>
      <c r="FW606" s="376"/>
      <c r="FX606" s="376"/>
      <c r="FY606" s="376"/>
      <c r="FZ606" s="376"/>
      <c r="GA606" s="376"/>
      <c r="GB606" s="376"/>
      <c r="GC606" s="376"/>
      <c r="GD606" s="376"/>
      <c r="GE606" s="376"/>
      <c r="GF606" s="376"/>
      <c r="GG606" s="376"/>
      <c r="GH606" s="376"/>
      <c r="GI606" s="376"/>
      <c r="GJ606" s="376"/>
      <c r="GK606" s="376"/>
      <c r="GL606" s="376"/>
      <c r="GM606" s="376"/>
      <c r="GN606" s="376"/>
      <c r="GO606" s="376"/>
      <c r="GP606" s="376"/>
      <c r="GQ606" s="376"/>
      <c r="GR606" s="376"/>
      <c r="GS606" s="376"/>
      <c r="GT606" s="376"/>
      <c r="GU606" s="376"/>
      <c r="GV606" s="376"/>
      <c r="GW606" s="376"/>
      <c r="GX606" s="376"/>
      <c r="GY606" s="376"/>
      <c r="GZ606" s="376"/>
      <c r="HA606" s="376"/>
      <c r="HB606" s="376"/>
      <c r="HC606" s="376"/>
      <c r="HD606" s="376"/>
      <c r="HE606" s="376"/>
      <c r="HF606" s="376"/>
      <c r="HG606" s="376"/>
      <c r="HH606" s="376"/>
      <c r="HI606" s="376"/>
      <c r="HJ606" s="376"/>
      <c r="HK606" s="376"/>
      <c r="HL606" s="376"/>
      <c r="HM606" s="376"/>
      <c r="HN606" s="376"/>
      <c r="HO606" s="376"/>
      <c r="HP606" s="376"/>
      <c r="HQ606" s="376"/>
      <c r="HR606" s="376"/>
      <c r="HS606" s="376"/>
      <c r="HT606" s="376"/>
      <c r="HU606" s="376"/>
      <c r="HV606" s="376"/>
      <c r="HW606" s="376"/>
      <c r="HX606" s="376"/>
      <c r="HY606" s="376"/>
      <c r="HZ606" s="376"/>
      <c r="IA606" s="376"/>
      <c r="IB606" s="376"/>
      <c r="IC606" s="376"/>
      <c r="ID606" s="376"/>
      <c r="IE606" s="376"/>
      <c r="IF606" s="376"/>
      <c r="IG606" s="376"/>
      <c r="IH606" s="376"/>
      <c r="II606" s="376"/>
      <c r="IJ606" s="376"/>
    </row>
    <row r="607" spans="1:244" s="377" customFormat="1" ht="15" customHeight="1" x14ac:dyDescent="0.4">
      <c r="A607" s="410"/>
      <c r="B607" s="371"/>
      <c r="C607" s="354"/>
      <c r="D607" s="355"/>
      <c r="E607" s="374"/>
      <c r="F607" s="374"/>
      <c r="G607" s="374"/>
      <c r="H607" s="374"/>
      <c r="I607" s="374"/>
      <c r="J607" s="374"/>
      <c r="K607" s="374"/>
      <c r="L607" s="374"/>
      <c r="M607" s="374"/>
      <c r="N607" s="374"/>
      <c r="O607" s="374"/>
      <c r="P607" s="374"/>
      <c r="Q607" s="374"/>
      <c r="R607" s="374"/>
      <c r="S607" s="374"/>
      <c r="T607" s="374"/>
      <c r="U607" s="374"/>
      <c r="V607" s="374"/>
      <c r="W607" s="374"/>
      <c r="X607" s="369"/>
      <c r="Y607" s="369"/>
      <c r="Z607" s="369"/>
      <c r="AA607" s="369"/>
      <c r="AB607" s="369"/>
      <c r="AC607" s="369"/>
      <c r="AD607" s="369"/>
      <c r="AE607" s="369"/>
      <c r="AF607" s="369"/>
      <c r="AG607" s="369"/>
      <c r="AH607" s="369"/>
      <c r="AI607" s="369"/>
      <c r="AJ607" s="369"/>
      <c r="AK607" s="369"/>
      <c r="AL607" s="369"/>
      <c r="AM607" s="369"/>
      <c r="AN607" s="369"/>
      <c r="AO607" s="369"/>
      <c r="AP607" s="369"/>
      <c r="AQ607" s="369"/>
      <c r="AR607" s="372"/>
      <c r="AS607" s="372"/>
      <c r="AT607" s="372"/>
      <c r="AU607" s="373"/>
      <c r="AV607" s="11"/>
      <c r="AW607" s="11"/>
      <c r="AX607" s="11"/>
      <c r="AY607" s="8"/>
      <c r="AZ607" s="8"/>
      <c r="BA607" s="8"/>
      <c r="BB607" s="8"/>
      <c r="BC607" s="11"/>
      <c r="BD607" s="11"/>
      <c r="BE607" s="11"/>
      <c r="BF607" s="11"/>
      <c r="BG607" s="11"/>
      <c r="BH607" s="11"/>
      <c r="BI607" s="11"/>
      <c r="BJ607" s="11"/>
      <c r="BK607" s="8"/>
      <c r="BL607" s="8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375"/>
      <c r="EQ607" s="376"/>
      <c r="ER607" s="376"/>
      <c r="ES607" s="376"/>
      <c r="ET607" s="376"/>
      <c r="EU607" s="376"/>
      <c r="EV607" s="376"/>
      <c r="EW607" s="376"/>
      <c r="EX607" s="376"/>
      <c r="EY607" s="376"/>
      <c r="EZ607" s="376"/>
      <c r="FA607" s="376"/>
      <c r="FB607" s="376"/>
      <c r="FC607" s="376"/>
      <c r="FD607" s="376"/>
      <c r="FE607" s="376"/>
      <c r="FF607" s="376"/>
      <c r="FG607" s="376"/>
      <c r="FH607" s="376"/>
      <c r="FI607" s="376"/>
      <c r="FJ607" s="376"/>
      <c r="FK607" s="376"/>
      <c r="FL607" s="376"/>
      <c r="FM607" s="376"/>
      <c r="FN607" s="376"/>
      <c r="FO607" s="376"/>
      <c r="FP607" s="376"/>
      <c r="FQ607" s="376"/>
      <c r="FR607" s="376"/>
      <c r="FS607" s="376"/>
      <c r="FT607" s="376"/>
      <c r="FU607" s="376"/>
      <c r="FV607" s="376"/>
      <c r="FW607" s="376"/>
      <c r="FX607" s="376"/>
      <c r="FY607" s="376"/>
      <c r="FZ607" s="376"/>
      <c r="GA607" s="376"/>
      <c r="GB607" s="376"/>
      <c r="GC607" s="376"/>
      <c r="GD607" s="376"/>
      <c r="GE607" s="376"/>
      <c r="GF607" s="376"/>
      <c r="GG607" s="376"/>
      <c r="GH607" s="376"/>
      <c r="GI607" s="376"/>
      <c r="GJ607" s="376"/>
      <c r="GK607" s="376"/>
      <c r="GL607" s="376"/>
      <c r="GM607" s="376"/>
      <c r="GN607" s="376"/>
      <c r="GO607" s="376"/>
      <c r="GP607" s="376"/>
      <c r="GQ607" s="376"/>
      <c r="GR607" s="376"/>
      <c r="GS607" s="376"/>
      <c r="GT607" s="376"/>
      <c r="GU607" s="376"/>
      <c r="GV607" s="376"/>
      <c r="GW607" s="376"/>
      <c r="GX607" s="376"/>
      <c r="GY607" s="376"/>
      <c r="GZ607" s="376"/>
      <c r="HA607" s="376"/>
      <c r="HB607" s="376"/>
      <c r="HC607" s="376"/>
      <c r="HD607" s="376"/>
      <c r="HE607" s="376"/>
      <c r="HF607" s="376"/>
      <c r="HG607" s="376"/>
      <c r="HH607" s="376"/>
      <c r="HI607" s="376"/>
      <c r="HJ607" s="376"/>
      <c r="HK607" s="376"/>
      <c r="HL607" s="376"/>
      <c r="HM607" s="376"/>
      <c r="HN607" s="376"/>
      <c r="HO607" s="376"/>
      <c r="HP607" s="376"/>
      <c r="HQ607" s="376"/>
      <c r="HR607" s="376"/>
      <c r="HS607" s="376"/>
      <c r="HT607" s="376"/>
      <c r="HU607" s="376"/>
      <c r="HV607" s="376"/>
      <c r="HW607" s="376"/>
      <c r="HX607" s="376"/>
      <c r="HY607" s="376"/>
      <c r="HZ607" s="376"/>
      <c r="IA607" s="376"/>
      <c r="IB607" s="376"/>
      <c r="IC607" s="376"/>
      <c r="ID607" s="376"/>
      <c r="IE607" s="376"/>
      <c r="IF607" s="376"/>
      <c r="IG607" s="376"/>
      <c r="IH607" s="376"/>
      <c r="II607" s="376"/>
      <c r="IJ607" s="376"/>
    </row>
    <row r="608" spans="1:244" s="377" customFormat="1" ht="15" customHeight="1" x14ac:dyDescent="0.4">
      <c r="A608" s="410"/>
      <c r="B608" s="371"/>
      <c r="C608" s="354"/>
      <c r="D608" s="355"/>
      <c r="E608" s="374"/>
      <c r="F608" s="374"/>
      <c r="G608" s="374"/>
      <c r="H608" s="374"/>
      <c r="I608" s="374"/>
      <c r="J608" s="374"/>
      <c r="K608" s="374"/>
      <c r="L608" s="374"/>
      <c r="M608" s="374"/>
      <c r="N608" s="374"/>
      <c r="O608" s="374"/>
      <c r="P608" s="374"/>
      <c r="Q608" s="374"/>
      <c r="R608" s="374"/>
      <c r="S608" s="374"/>
      <c r="T608" s="374"/>
      <c r="U608" s="374"/>
      <c r="V608" s="374"/>
      <c r="W608" s="374"/>
      <c r="X608" s="369"/>
      <c r="Y608" s="369"/>
      <c r="Z608" s="369"/>
      <c r="AA608" s="369"/>
      <c r="AB608" s="369"/>
      <c r="AC608" s="369"/>
      <c r="AD608" s="369"/>
      <c r="AE608" s="369"/>
      <c r="AF608" s="369"/>
      <c r="AG608" s="369"/>
      <c r="AH608" s="369"/>
      <c r="AI608" s="369"/>
      <c r="AJ608" s="369"/>
      <c r="AK608" s="369"/>
      <c r="AL608" s="369"/>
      <c r="AM608" s="369"/>
      <c r="AN608" s="369"/>
      <c r="AO608" s="369"/>
      <c r="AP608" s="369"/>
      <c r="AQ608" s="369"/>
      <c r="AR608" s="372"/>
      <c r="AS608" s="372"/>
      <c r="AT608" s="372"/>
      <c r="AU608" s="373"/>
      <c r="AV608" s="11"/>
      <c r="AW608" s="11"/>
      <c r="AX608" s="11"/>
      <c r="AY608" s="8"/>
      <c r="AZ608" s="8"/>
      <c r="BA608" s="8"/>
      <c r="BB608" s="8"/>
      <c r="BC608" s="11"/>
      <c r="BD608" s="11"/>
      <c r="BE608" s="11"/>
      <c r="BF608" s="11"/>
      <c r="BG608" s="11"/>
      <c r="BH608" s="11"/>
      <c r="BI608" s="11"/>
      <c r="BJ608" s="11"/>
      <c r="BK608" s="8"/>
      <c r="BL608" s="8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375"/>
      <c r="EQ608" s="376"/>
      <c r="ER608" s="376"/>
      <c r="ES608" s="376"/>
      <c r="ET608" s="376"/>
      <c r="EU608" s="376"/>
      <c r="EV608" s="376"/>
      <c r="EW608" s="376"/>
      <c r="EX608" s="376"/>
      <c r="EY608" s="376"/>
      <c r="EZ608" s="376"/>
      <c r="FA608" s="376"/>
      <c r="FB608" s="376"/>
      <c r="FC608" s="376"/>
      <c r="FD608" s="376"/>
      <c r="FE608" s="376"/>
      <c r="FF608" s="376"/>
      <c r="FG608" s="376"/>
      <c r="FH608" s="376"/>
      <c r="FI608" s="376"/>
      <c r="FJ608" s="376"/>
      <c r="FK608" s="376"/>
      <c r="FL608" s="376"/>
      <c r="FM608" s="376"/>
      <c r="FN608" s="376"/>
      <c r="FO608" s="376"/>
      <c r="FP608" s="376"/>
      <c r="FQ608" s="376"/>
      <c r="FR608" s="376"/>
      <c r="FS608" s="376"/>
      <c r="FT608" s="376"/>
      <c r="FU608" s="376"/>
      <c r="FV608" s="376"/>
      <c r="FW608" s="376"/>
      <c r="FX608" s="376"/>
      <c r="FY608" s="376"/>
      <c r="FZ608" s="376"/>
      <c r="GA608" s="376"/>
      <c r="GB608" s="376"/>
      <c r="GC608" s="376"/>
      <c r="GD608" s="376"/>
      <c r="GE608" s="376"/>
      <c r="GF608" s="376"/>
      <c r="GG608" s="376"/>
      <c r="GH608" s="376"/>
      <c r="GI608" s="376"/>
      <c r="GJ608" s="376"/>
      <c r="GK608" s="376"/>
      <c r="GL608" s="376"/>
      <c r="GM608" s="376"/>
      <c r="GN608" s="376"/>
      <c r="GO608" s="376"/>
      <c r="GP608" s="376"/>
      <c r="GQ608" s="376"/>
      <c r="GR608" s="376"/>
      <c r="GS608" s="376"/>
      <c r="GT608" s="376"/>
      <c r="GU608" s="376"/>
      <c r="GV608" s="376"/>
      <c r="GW608" s="376"/>
      <c r="GX608" s="376"/>
      <c r="GY608" s="376"/>
      <c r="GZ608" s="376"/>
      <c r="HA608" s="376"/>
      <c r="HB608" s="376"/>
      <c r="HC608" s="376"/>
      <c r="HD608" s="376"/>
      <c r="HE608" s="376"/>
      <c r="HF608" s="376"/>
      <c r="HG608" s="376"/>
      <c r="HH608" s="376"/>
      <c r="HI608" s="376"/>
      <c r="HJ608" s="376"/>
      <c r="HK608" s="376"/>
      <c r="HL608" s="376"/>
      <c r="HM608" s="376"/>
      <c r="HN608" s="376"/>
      <c r="HO608" s="376"/>
      <c r="HP608" s="376"/>
      <c r="HQ608" s="376"/>
      <c r="HR608" s="376"/>
      <c r="HS608" s="376"/>
      <c r="HT608" s="376"/>
      <c r="HU608" s="376"/>
      <c r="HV608" s="376"/>
      <c r="HW608" s="376"/>
      <c r="HX608" s="376"/>
      <c r="HY608" s="376"/>
      <c r="HZ608" s="376"/>
      <c r="IA608" s="376"/>
      <c r="IB608" s="376"/>
      <c r="IC608" s="376"/>
      <c r="ID608" s="376"/>
      <c r="IE608" s="376"/>
      <c r="IF608" s="376"/>
      <c r="IG608" s="376"/>
      <c r="IH608" s="376"/>
      <c r="II608" s="376"/>
      <c r="IJ608" s="376"/>
    </row>
    <row r="609" spans="1:244" s="377" customFormat="1" ht="15" customHeight="1" x14ac:dyDescent="0.4">
      <c r="A609" s="410"/>
      <c r="B609" s="371"/>
      <c r="C609" s="354"/>
      <c r="D609" s="355"/>
      <c r="E609" s="374"/>
      <c r="F609" s="374"/>
      <c r="G609" s="374"/>
      <c r="H609" s="374"/>
      <c r="I609" s="374"/>
      <c r="J609" s="374"/>
      <c r="K609" s="374"/>
      <c r="L609" s="374"/>
      <c r="M609" s="374"/>
      <c r="N609" s="374"/>
      <c r="O609" s="374"/>
      <c r="P609" s="374"/>
      <c r="Q609" s="374"/>
      <c r="R609" s="374"/>
      <c r="S609" s="374"/>
      <c r="T609" s="374"/>
      <c r="U609" s="374"/>
      <c r="V609" s="374"/>
      <c r="W609" s="374"/>
      <c r="X609" s="369"/>
      <c r="Y609" s="369"/>
      <c r="Z609" s="369"/>
      <c r="AA609" s="369"/>
      <c r="AB609" s="369"/>
      <c r="AC609" s="369"/>
      <c r="AD609" s="369"/>
      <c r="AE609" s="369"/>
      <c r="AF609" s="369"/>
      <c r="AG609" s="369"/>
      <c r="AH609" s="369"/>
      <c r="AI609" s="369"/>
      <c r="AJ609" s="369"/>
      <c r="AK609" s="369"/>
      <c r="AL609" s="369"/>
      <c r="AM609" s="369"/>
      <c r="AN609" s="369"/>
      <c r="AO609" s="369"/>
      <c r="AP609" s="369"/>
      <c r="AQ609" s="369"/>
      <c r="AR609" s="372"/>
      <c r="AS609" s="372"/>
      <c r="AT609" s="372"/>
      <c r="AU609" s="373"/>
      <c r="AV609" s="11"/>
      <c r="AW609" s="11"/>
      <c r="AX609" s="11"/>
      <c r="AY609" s="8"/>
      <c r="AZ609" s="8"/>
      <c r="BA609" s="8"/>
      <c r="BB609" s="8"/>
      <c r="BC609" s="11"/>
      <c r="BD609" s="11"/>
      <c r="BE609" s="11"/>
      <c r="BF609" s="11"/>
      <c r="BG609" s="11"/>
      <c r="BH609" s="11"/>
      <c r="BI609" s="11"/>
      <c r="BJ609" s="11"/>
      <c r="BK609" s="8"/>
      <c r="BL609" s="8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375"/>
      <c r="EQ609" s="376"/>
      <c r="ER609" s="376"/>
      <c r="ES609" s="376"/>
      <c r="ET609" s="376"/>
      <c r="EU609" s="376"/>
      <c r="EV609" s="376"/>
      <c r="EW609" s="376"/>
      <c r="EX609" s="376"/>
      <c r="EY609" s="376"/>
      <c r="EZ609" s="376"/>
      <c r="FA609" s="376"/>
      <c r="FB609" s="376"/>
      <c r="FC609" s="376"/>
      <c r="FD609" s="376"/>
      <c r="FE609" s="376"/>
      <c r="FF609" s="376"/>
      <c r="FG609" s="376"/>
      <c r="FH609" s="376"/>
      <c r="FI609" s="376"/>
      <c r="FJ609" s="376"/>
      <c r="FK609" s="376"/>
      <c r="FL609" s="376"/>
      <c r="FM609" s="376"/>
      <c r="FN609" s="376"/>
      <c r="FO609" s="376"/>
      <c r="FP609" s="376"/>
      <c r="FQ609" s="376"/>
      <c r="FR609" s="376"/>
      <c r="FS609" s="376"/>
      <c r="FT609" s="376"/>
      <c r="FU609" s="376"/>
      <c r="FV609" s="376"/>
      <c r="FW609" s="376"/>
      <c r="FX609" s="376"/>
      <c r="FY609" s="376"/>
      <c r="FZ609" s="376"/>
      <c r="GA609" s="376"/>
      <c r="GB609" s="376"/>
      <c r="GC609" s="376"/>
      <c r="GD609" s="376"/>
      <c r="GE609" s="376"/>
      <c r="GF609" s="376"/>
      <c r="GG609" s="376"/>
      <c r="GH609" s="376"/>
      <c r="GI609" s="376"/>
      <c r="GJ609" s="376"/>
      <c r="GK609" s="376"/>
      <c r="GL609" s="376"/>
      <c r="GM609" s="376"/>
      <c r="GN609" s="376"/>
      <c r="GO609" s="376"/>
      <c r="GP609" s="376"/>
      <c r="GQ609" s="376"/>
      <c r="GR609" s="376"/>
      <c r="GS609" s="376"/>
      <c r="GT609" s="376"/>
      <c r="GU609" s="376"/>
      <c r="GV609" s="376"/>
      <c r="GW609" s="376"/>
      <c r="GX609" s="376"/>
      <c r="GY609" s="376"/>
      <c r="GZ609" s="376"/>
      <c r="HA609" s="376"/>
      <c r="HB609" s="376"/>
      <c r="HC609" s="376"/>
      <c r="HD609" s="376"/>
      <c r="HE609" s="376"/>
      <c r="HF609" s="376"/>
      <c r="HG609" s="376"/>
      <c r="HH609" s="376"/>
      <c r="HI609" s="376"/>
      <c r="HJ609" s="376"/>
      <c r="HK609" s="376"/>
      <c r="HL609" s="376"/>
      <c r="HM609" s="376"/>
      <c r="HN609" s="376"/>
      <c r="HO609" s="376"/>
      <c r="HP609" s="376"/>
      <c r="HQ609" s="376"/>
      <c r="HR609" s="376"/>
      <c r="HS609" s="376"/>
      <c r="HT609" s="376"/>
      <c r="HU609" s="376"/>
      <c r="HV609" s="376"/>
      <c r="HW609" s="376"/>
      <c r="HX609" s="376"/>
      <c r="HY609" s="376"/>
      <c r="HZ609" s="376"/>
      <c r="IA609" s="376"/>
      <c r="IB609" s="376"/>
      <c r="IC609" s="376"/>
      <c r="ID609" s="376"/>
      <c r="IE609" s="376"/>
      <c r="IF609" s="376"/>
      <c r="IG609" s="376"/>
      <c r="IH609" s="376"/>
      <c r="II609" s="376"/>
      <c r="IJ609" s="376"/>
    </row>
    <row r="610" spans="1:244" s="377" customFormat="1" ht="15" customHeight="1" x14ac:dyDescent="0.4">
      <c r="A610" s="410"/>
      <c r="B610" s="371"/>
      <c r="C610" s="354"/>
      <c r="D610" s="355"/>
      <c r="E610" s="374"/>
      <c r="F610" s="374"/>
      <c r="G610" s="374"/>
      <c r="H610" s="374"/>
      <c r="I610" s="374"/>
      <c r="J610" s="374"/>
      <c r="K610" s="374"/>
      <c r="L610" s="374"/>
      <c r="M610" s="374"/>
      <c r="N610" s="374"/>
      <c r="O610" s="374"/>
      <c r="P610" s="374"/>
      <c r="Q610" s="374"/>
      <c r="R610" s="374"/>
      <c r="S610" s="374"/>
      <c r="T610" s="374"/>
      <c r="U610" s="374"/>
      <c r="V610" s="374"/>
      <c r="W610" s="374"/>
      <c r="X610" s="369"/>
      <c r="Y610" s="369"/>
      <c r="Z610" s="369"/>
      <c r="AA610" s="369"/>
      <c r="AB610" s="369"/>
      <c r="AC610" s="369"/>
      <c r="AD610" s="369"/>
      <c r="AE610" s="369"/>
      <c r="AF610" s="369"/>
      <c r="AG610" s="369"/>
      <c r="AH610" s="369"/>
      <c r="AI610" s="369"/>
      <c r="AJ610" s="369"/>
      <c r="AK610" s="369"/>
      <c r="AL610" s="369"/>
      <c r="AM610" s="369"/>
      <c r="AN610" s="369"/>
      <c r="AO610" s="369"/>
      <c r="AP610" s="369"/>
      <c r="AQ610" s="369"/>
      <c r="AR610" s="372"/>
      <c r="AS610" s="372"/>
      <c r="AT610" s="372"/>
      <c r="AU610" s="373"/>
      <c r="AV610" s="11"/>
      <c r="AW610" s="11"/>
      <c r="AX610" s="11"/>
      <c r="AY610" s="8"/>
      <c r="AZ610" s="8"/>
      <c r="BA610" s="8"/>
      <c r="BB610" s="8"/>
      <c r="BC610" s="11"/>
      <c r="BD610" s="11"/>
      <c r="BE610" s="11"/>
      <c r="BF610" s="11"/>
      <c r="BG610" s="11"/>
      <c r="BH610" s="11"/>
      <c r="BI610" s="11"/>
      <c r="BJ610" s="11"/>
      <c r="BK610" s="8"/>
      <c r="BL610" s="8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375"/>
      <c r="EQ610" s="376"/>
      <c r="ER610" s="376"/>
      <c r="ES610" s="376"/>
      <c r="ET610" s="376"/>
      <c r="EU610" s="376"/>
      <c r="EV610" s="376"/>
      <c r="EW610" s="376"/>
      <c r="EX610" s="376"/>
      <c r="EY610" s="376"/>
      <c r="EZ610" s="376"/>
      <c r="FA610" s="376"/>
      <c r="FB610" s="376"/>
      <c r="FC610" s="376"/>
      <c r="FD610" s="376"/>
      <c r="FE610" s="376"/>
      <c r="FF610" s="376"/>
      <c r="FG610" s="376"/>
      <c r="FH610" s="376"/>
      <c r="FI610" s="376"/>
      <c r="FJ610" s="376"/>
      <c r="FK610" s="376"/>
      <c r="FL610" s="376"/>
      <c r="FM610" s="376"/>
      <c r="FN610" s="376"/>
      <c r="FO610" s="376"/>
      <c r="FP610" s="376"/>
      <c r="FQ610" s="376"/>
      <c r="FR610" s="376"/>
      <c r="FS610" s="376"/>
      <c r="FT610" s="376"/>
      <c r="FU610" s="376"/>
      <c r="FV610" s="376"/>
      <c r="FW610" s="376"/>
      <c r="FX610" s="376"/>
      <c r="FY610" s="376"/>
      <c r="FZ610" s="376"/>
      <c r="GA610" s="376"/>
      <c r="GB610" s="376"/>
      <c r="GC610" s="376"/>
      <c r="GD610" s="376"/>
      <c r="GE610" s="376"/>
      <c r="GF610" s="376"/>
      <c r="GG610" s="376"/>
      <c r="GH610" s="376"/>
      <c r="GI610" s="376"/>
      <c r="GJ610" s="376"/>
      <c r="GK610" s="376"/>
      <c r="GL610" s="376"/>
      <c r="GM610" s="376"/>
      <c r="GN610" s="376"/>
      <c r="GO610" s="376"/>
      <c r="GP610" s="376"/>
      <c r="GQ610" s="376"/>
      <c r="GR610" s="376"/>
      <c r="GS610" s="376"/>
      <c r="GT610" s="376"/>
      <c r="GU610" s="376"/>
      <c r="GV610" s="376"/>
      <c r="GW610" s="376"/>
      <c r="GX610" s="376"/>
      <c r="GY610" s="376"/>
      <c r="GZ610" s="376"/>
      <c r="HA610" s="376"/>
      <c r="HB610" s="376"/>
      <c r="HC610" s="376"/>
      <c r="HD610" s="376"/>
      <c r="HE610" s="376"/>
      <c r="HF610" s="376"/>
      <c r="HG610" s="376"/>
      <c r="HH610" s="376"/>
      <c r="HI610" s="376"/>
      <c r="HJ610" s="376"/>
      <c r="HK610" s="376"/>
      <c r="HL610" s="376"/>
      <c r="HM610" s="376"/>
      <c r="HN610" s="376"/>
      <c r="HO610" s="376"/>
      <c r="HP610" s="376"/>
      <c r="HQ610" s="376"/>
      <c r="HR610" s="376"/>
      <c r="HS610" s="376"/>
      <c r="HT610" s="376"/>
      <c r="HU610" s="376"/>
      <c r="HV610" s="376"/>
      <c r="HW610" s="376"/>
      <c r="HX610" s="376"/>
      <c r="HY610" s="376"/>
      <c r="HZ610" s="376"/>
      <c r="IA610" s="376"/>
      <c r="IB610" s="376"/>
      <c r="IC610" s="376"/>
      <c r="ID610" s="376"/>
      <c r="IE610" s="376"/>
      <c r="IF610" s="376"/>
      <c r="IG610" s="376"/>
      <c r="IH610" s="376"/>
      <c r="II610" s="376"/>
      <c r="IJ610" s="376"/>
    </row>
    <row r="611" spans="1:244" s="377" customFormat="1" ht="15" customHeight="1" x14ac:dyDescent="0.4">
      <c r="A611" s="410"/>
      <c r="B611" s="371"/>
      <c r="C611" s="354"/>
      <c r="D611" s="355"/>
      <c r="E611" s="374"/>
      <c r="F611" s="374"/>
      <c r="G611" s="374"/>
      <c r="H611" s="374"/>
      <c r="I611" s="374"/>
      <c r="J611" s="374"/>
      <c r="K611" s="374"/>
      <c r="L611" s="374"/>
      <c r="M611" s="374"/>
      <c r="N611" s="374"/>
      <c r="O611" s="374"/>
      <c r="P611" s="374"/>
      <c r="Q611" s="374"/>
      <c r="R611" s="374"/>
      <c r="S611" s="374"/>
      <c r="T611" s="374"/>
      <c r="U611" s="374"/>
      <c r="V611" s="374"/>
      <c r="W611" s="374"/>
      <c r="X611" s="369"/>
      <c r="Y611" s="369"/>
      <c r="Z611" s="369"/>
      <c r="AA611" s="369"/>
      <c r="AB611" s="369"/>
      <c r="AC611" s="369"/>
      <c r="AD611" s="369"/>
      <c r="AE611" s="369"/>
      <c r="AF611" s="369"/>
      <c r="AG611" s="369"/>
      <c r="AH611" s="369"/>
      <c r="AI611" s="369"/>
      <c r="AJ611" s="369"/>
      <c r="AK611" s="369"/>
      <c r="AL611" s="369"/>
      <c r="AM611" s="369"/>
      <c r="AN611" s="369"/>
      <c r="AO611" s="369"/>
      <c r="AP611" s="369"/>
      <c r="AQ611" s="369"/>
      <c r="AR611" s="372"/>
      <c r="AS611" s="372"/>
      <c r="AT611" s="372"/>
      <c r="AU611" s="373"/>
      <c r="AV611" s="11"/>
      <c r="AW611" s="11"/>
      <c r="AX611" s="11"/>
      <c r="AY611" s="8"/>
      <c r="AZ611" s="8"/>
      <c r="BA611" s="8"/>
      <c r="BB611" s="8"/>
      <c r="BC611" s="11"/>
      <c r="BD611" s="11"/>
      <c r="BE611" s="11"/>
      <c r="BF611" s="11"/>
      <c r="BG611" s="11"/>
      <c r="BH611" s="11"/>
      <c r="BI611" s="11"/>
      <c r="BJ611" s="11"/>
      <c r="BK611" s="8"/>
      <c r="BL611" s="8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375"/>
      <c r="EQ611" s="376"/>
      <c r="ER611" s="376"/>
      <c r="ES611" s="376"/>
      <c r="ET611" s="376"/>
      <c r="EU611" s="376"/>
      <c r="EV611" s="376"/>
      <c r="EW611" s="376"/>
      <c r="EX611" s="376"/>
      <c r="EY611" s="376"/>
      <c r="EZ611" s="376"/>
      <c r="FA611" s="376"/>
      <c r="FB611" s="376"/>
      <c r="FC611" s="376"/>
      <c r="FD611" s="376"/>
      <c r="FE611" s="376"/>
      <c r="FF611" s="376"/>
      <c r="FG611" s="376"/>
      <c r="FH611" s="376"/>
      <c r="FI611" s="376"/>
      <c r="FJ611" s="376"/>
      <c r="FK611" s="376"/>
      <c r="FL611" s="376"/>
      <c r="FM611" s="376"/>
      <c r="FN611" s="376"/>
      <c r="FO611" s="376"/>
      <c r="FP611" s="376"/>
      <c r="FQ611" s="376"/>
      <c r="FR611" s="376"/>
      <c r="FS611" s="376"/>
      <c r="FT611" s="376"/>
      <c r="FU611" s="376"/>
      <c r="FV611" s="376"/>
      <c r="FW611" s="376"/>
      <c r="FX611" s="376"/>
      <c r="FY611" s="376"/>
      <c r="FZ611" s="376"/>
      <c r="GA611" s="376"/>
      <c r="GB611" s="376"/>
      <c r="GC611" s="376"/>
      <c r="GD611" s="376"/>
      <c r="GE611" s="376"/>
      <c r="GF611" s="376"/>
      <c r="GG611" s="376"/>
      <c r="GH611" s="376"/>
      <c r="GI611" s="376"/>
      <c r="GJ611" s="376"/>
      <c r="GK611" s="376"/>
      <c r="GL611" s="376"/>
      <c r="GM611" s="376"/>
      <c r="GN611" s="376"/>
      <c r="GO611" s="376"/>
      <c r="GP611" s="376"/>
      <c r="GQ611" s="376"/>
      <c r="GR611" s="376"/>
      <c r="GS611" s="376"/>
      <c r="GT611" s="376"/>
      <c r="GU611" s="376"/>
      <c r="GV611" s="376"/>
      <c r="GW611" s="376"/>
      <c r="GX611" s="376"/>
      <c r="GY611" s="376"/>
      <c r="GZ611" s="376"/>
      <c r="HA611" s="376"/>
      <c r="HB611" s="376"/>
      <c r="HC611" s="376"/>
      <c r="HD611" s="376"/>
      <c r="HE611" s="376"/>
      <c r="HF611" s="376"/>
      <c r="HG611" s="376"/>
      <c r="HH611" s="376"/>
      <c r="HI611" s="376"/>
      <c r="HJ611" s="376"/>
      <c r="HK611" s="376"/>
      <c r="HL611" s="376"/>
      <c r="HM611" s="376"/>
      <c r="HN611" s="376"/>
      <c r="HO611" s="376"/>
      <c r="HP611" s="376"/>
      <c r="HQ611" s="376"/>
      <c r="HR611" s="376"/>
      <c r="HS611" s="376"/>
      <c r="HT611" s="376"/>
      <c r="HU611" s="376"/>
      <c r="HV611" s="376"/>
      <c r="HW611" s="376"/>
      <c r="HX611" s="376"/>
      <c r="HY611" s="376"/>
      <c r="HZ611" s="376"/>
      <c r="IA611" s="376"/>
      <c r="IB611" s="376"/>
      <c r="IC611" s="376"/>
      <c r="ID611" s="376"/>
      <c r="IE611" s="376"/>
      <c r="IF611" s="376"/>
      <c r="IG611" s="376"/>
      <c r="IH611" s="376"/>
      <c r="II611" s="376"/>
      <c r="IJ611" s="376"/>
    </row>
    <row r="612" spans="1:244" s="377" customFormat="1" ht="15" customHeight="1" x14ac:dyDescent="0.4">
      <c r="A612" s="410"/>
      <c r="B612" s="371"/>
      <c r="C612" s="354"/>
      <c r="D612" s="355"/>
      <c r="E612" s="374"/>
      <c r="F612" s="374"/>
      <c r="G612" s="374"/>
      <c r="H612" s="374"/>
      <c r="I612" s="374"/>
      <c r="J612" s="374"/>
      <c r="K612" s="374"/>
      <c r="L612" s="374"/>
      <c r="M612" s="374"/>
      <c r="N612" s="374"/>
      <c r="O612" s="374"/>
      <c r="P612" s="374"/>
      <c r="Q612" s="374"/>
      <c r="R612" s="374"/>
      <c r="S612" s="374"/>
      <c r="T612" s="374"/>
      <c r="U612" s="374"/>
      <c r="V612" s="374"/>
      <c r="W612" s="374"/>
      <c r="X612" s="369"/>
      <c r="Y612" s="369"/>
      <c r="Z612" s="369"/>
      <c r="AA612" s="369"/>
      <c r="AB612" s="369"/>
      <c r="AC612" s="369"/>
      <c r="AD612" s="369"/>
      <c r="AE612" s="369"/>
      <c r="AF612" s="369"/>
      <c r="AG612" s="369"/>
      <c r="AH612" s="369"/>
      <c r="AI612" s="369"/>
      <c r="AJ612" s="369"/>
      <c r="AK612" s="369"/>
      <c r="AL612" s="369"/>
      <c r="AM612" s="369"/>
      <c r="AN612" s="369"/>
      <c r="AO612" s="369"/>
      <c r="AP612" s="369"/>
      <c r="AQ612" s="369"/>
      <c r="AR612" s="372"/>
      <c r="AS612" s="372"/>
      <c r="AT612" s="372"/>
      <c r="AU612" s="373"/>
      <c r="AV612" s="11"/>
      <c r="AW612" s="11"/>
      <c r="AX612" s="11"/>
      <c r="AY612" s="8"/>
      <c r="AZ612" s="8"/>
      <c r="BA612" s="8"/>
      <c r="BB612" s="8"/>
      <c r="BC612" s="11"/>
      <c r="BD612" s="11"/>
      <c r="BE612" s="11"/>
      <c r="BF612" s="11"/>
      <c r="BG612" s="11"/>
      <c r="BH612" s="11"/>
      <c r="BI612" s="11"/>
      <c r="BJ612" s="11"/>
      <c r="BK612" s="8"/>
      <c r="BL612" s="8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375"/>
      <c r="EQ612" s="376"/>
      <c r="ER612" s="376"/>
      <c r="ES612" s="376"/>
      <c r="ET612" s="376"/>
      <c r="EU612" s="376"/>
      <c r="EV612" s="376"/>
      <c r="EW612" s="376"/>
      <c r="EX612" s="376"/>
      <c r="EY612" s="376"/>
      <c r="EZ612" s="376"/>
      <c r="FA612" s="376"/>
      <c r="FB612" s="376"/>
      <c r="FC612" s="376"/>
      <c r="FD612" s="376"/>
      <c r="FE612" s="376"/>
      <c r="FF612" s="376"/>
      <c r="FG612" s="376"/>
      <c r="FH612" s="376"/>
      <c r="FI612" s="376"/>
      <c r="FJ612" s="376"/>
      <c r="FK612" s="376"/>
      <c r="FL612" s="376"/>
      <c r="FM612" s="376"/>
      <c r="FN612" s="376"/>
      <c r="FO612" s="376"/>
      <c r="FP612" s="376"/>
      <c r="FQ612" s="376"/>
      <c r="FR612" s="376"/>
      <c r="FS612" s="376"/>
      <c r="FT612" s="376"/>
      <c r="FU612" s="376"/>
      <c r="FV612" s="376"/>
      <c r="FW612" s="376"/>
      <c r="FX612" s="376"/>
      <c r="FY612" s="376"/>
      <c r="FZ612" s="376"/>
      <c r="GA612" s="376"/>
      <c r="GB612" s="376"/>
      <c r="GC612" s="376"/>
      <c r="GD612" s="376"/>
      <c r="GE612" s="376"/>
      <c r="GF612" s="376"/>
      <c r="GG612" s="376"/>
      <c r="GH612" s="376"/>
      <c r="GI612" s="376"/>
      <c r="GJ612" s="376"/>
      <c r="GK612" s="376"/>
      <c r="GL612" s="376"/>
      <c r="GM612" s="376"/>
      <c r="GN612" s="376"/>
      <c r="GO612" s="376"/>
      <c r="GP612" s="376"/>
      <c r="GQ612" s="376"/>
      <c r="GR612" s="376"/>
      <c r="GS612" s="376"/>
      <c r="GT612" s="376"/>
      <c r="GU612" s="376"/>
      <c r="GV612" s="376"/>
      <c r="GW612" s="376"/>
      <c r="GX612" s="376"/>
      <c r="GY612" s="376"/>
      <c r="GZ612" s="376"/>
      <c r="HA612" s="376"/>
      <c r="HB612" s="376"/>
      <c r="HC612" s="376"/>
      <c r="HD612" s="376"/>
      <c r="HE612" s="376"/>
      <c r="HF612" s="376"/>
      <c r="HG612" s="376"/>
      <c r="HH612" s="376"/>
      <c r="HI612" s="376"/>
      <c r="HJ612" s="376"/>
      <c r="HK612" s="376"/>
      <c r="HL612" s="376"/>
      <c r="HM612" s="376"/>
      <c r="HN612" s="376"/>
      <c r="HO612" s="376"/>
      <c r="HP612" s="376"/>
      <c r="HQ612" s="376"/>
      <c r="HR612" s="376"/>
      <c r="HS612" s="376"/>
      <c r="HT612" s="376"/>
      <c r="HU612" s="376"/>
      <c r="HV612" s="376"/>
      <c r="HW612" s="376"/>
      <c r="HX612" s="376"/>
      <c r="HY612" s="376"/>
      <c r="HZ612" s="376"/>
      <c r="IA612" s="376"/>
      <c r="IB612" s="376"/>
      <c r="IC612" s="376"/>
      <c r="ID612" s="376"/>
      <c r="IE612" s="376"/>
      <c r="IF612" s="376"/>
      <c r="IG612" s="376"/>
      <c r="IH612" s="376"/>
      <c r="II612" s="376"/>
      <c r="IJ612" s="376"/>
    </row>
    <row r="613" spans="1:244" s="377" customFormat="1" ht="15" customHeight="1" x14ac:dyDescent="0.4">
      <c r="A613" s="410"/>
      <c r="B613" s="371"/>
      <c r="C613" s="354"/>
      <c r="D613" s="355"/>
      <c r="E613" s="374"/>
      <c r="F613" s="374"/>
      <c r="G613" s="374"/>
      <c r="H613" s="374"/>
      <c r="I613" s="374"/>
      <c r="J613" s="374"/>
      <c r="K613" s="374"/>
      <c r="L613" s="374"/>
      <c r="M613" s="374"/>
      <c r="N613" s="374"/>
      <c r="O613" s="374"/>
      <c r="P613" s="374"/>
      <c r="Q613" s="374"/>
      <c r="R613" s="374"/>
      <c r="S613" s="374"/>
      <c r="T613" s="374"/>
      <c r="U613" s="374"/>
      <c r="V613" s="374"/>
      <c r="W613" s="374"/>
      <c r="X613" s="369"/>
      <c r="Y613" s="369"/>
      <c r="Z613" s="369"/>
      <c r="AA613" s="369"/>
      <c r="AB613" s="369"/>
      <c r="AC613" s="369"/>
      <c r="AD613" s="369"/>
      <c r="AE613" s="369"/>
      <c r="AF613" s="369"/>
      <c r="AG613" s="369"/>
      <c r="AH613" s="369"/>
      <c r="AI613" s="369"/>
      <c r="AJ613" s="369"/>
      <c r="AK613" s="369"/>
      <c r="AL613" s="369"/>
      <c r="AM613" s="369"/>
      <c r="AN613" s="369"/>
      <c r="AO613" s="369"/>
      <c r="AP613" s="369"/>
      <c r="AQ613" s="369"/>
      <c r="AR613" s="372"/>
      <c r="AS613" s="372"/>
      <c r="AT613" s="372"/>
      <c r="AU613" s="373"/>
      <c r="AV613" s="11"/>
      <c r="AW613" s="11"/>
      <c r="AX613" s="11"/>
      <c r="AY613" s="8"/>
      <c r="AZ613" s="8"/>
      <c r="BA613" s="8"/>
      <c r="BB613" s="8"/>
      <c r="BC613" s="11"/>
      <c r="BD613" s="11"/>
      <c r="BE613" s="11"/>
      <c r="BF613" s="11"/>
      <c r="BG613" s="11"/>
      <c r="BH613" s="11"/>
      <c r="BI613" s="11"/>
      <c r="BJ613" s="11"/>
      <c r="BK613" s="8"/>
      <c r="BL613" s="8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375"/>
      <c r="EQ613" s="376"/>
      <c r="ER613" s="376"/>
      <c r="ES613" s="376"/>
      <c r="ET613" s="376"/>
      <c r="EU613" s="376"/>
      <c r="EV613" s="376"/>
      <c r="EW613" s="376"/>
      <c r="EX613" s="376"/>
      <c r="EY613" s="376"/>
      <c r="EZ613" s="376"/>
      <c r="FA613" s="376"/>
      <c r="FB613" s="376"/>
      <c r="FC613" s="376"/>
      <c r="FD613" s="376"/>
      <c r="FE613" s="376"/>
      <c r="FF613" s="376"/>
      <c r="FG613" s="376"/>
      <c r="FH613" s="376"/>
      <c r="FI613" s="376"/>
      <c r="FJ613" s="376"/>
      <c r="FK613" s="376"/>
      <c r="FL613" s="376"/>
      <c r="FM613" s="376"/>
      <c r="FN613" s="376"/>
      <c r="FO613" s="376"/>
      <c r="FP613" s="376"/>
      <c r="FQ613" s="376"/>
      <c r="FR613" s="376"/>
      <c r="FS613" s="376"/>
      <c r="FT613" s="376"/>
      <c r="FU613" s="376"/>
      <c r="FV613" s="376"/>
      <c r="FW613" s="376"/>
      <c r="FX613" s="376"/>
      <c r="FY613" s="376"/>
      <c r="FZ613" s="376"/>
      <c r="GA613" s="376"/>
      <c r="GB613" s="376"/>
      <c r="GC613" s="376"/>
      <c r="GD613" s="376"/>
      <c r="GE613" s="376"/>
      <c r="GF613" s="376"/>
      <c r="GG613" s="376"/>
      <c r="GH613" s="376"/>
      <c r="GI613" s="376"/>
      <c r="GJ613" s="376"/>
      <c r="GK613" s="376"/>
      <c r="GL613" s="376"/>
      <c r="GM613" s="376"/>
      <c r="GN613" s="376"/>
      <c r="GO613" s="376"/>
      <c r="GP613" s="376"/>
      <c r="GQ613" s="376"/>
      <c r="GR613" s="376"/>
      <c r="GS613" s="376"/>
      <c r="GT613" s="376"/>
      <c r="GU613" s="376"/>
      <c r="GV613" s="376"/>
      <c r="GW613" s="376"/>
      <c r="GX613" s="376"/>
      <c r="GY613" s="376"/>
      <c r="GZ613" s="376"/>
      <c r="HA613" s="376"/>
      <c r="HB613" s="376"/>
      <c r="HC613" s="376"/>
      <c r="HD613" s="376"/>
      <c r="HE613" s="376"/>
      <c r="HF613" s="376"/>
      <c r="HG613" s="376"/>
      <c r="HH613" s="376"/>
      <c r="HI613" s="376"/>
      <c r="HJ613" s="376"/>
      <c r="HK613" s="376"/>
      <c r="HL613" s="376"/>
      <c r="HM613" s="376"/>
      <c r="HN613" s="376"/>
      <c r="HO613" s="376"/>
      <c r="HP613" s="376"/>
      <c r="HQ613" s="376"/>
      <c r="HR613" s="376"/>
      <c r="HS613" s="376"/>
      <c r="HT613" s="376"/>
      <c r="HU613" s="376"/>
      <c r="HV613" s="376"/>
      <c r="HW613" s="376"/>
      <c r="HX613" s="376"/>
      <c r="HY613" s="376"/>
      <c r="HZ613" s="376"/>
      <c r="IA613" s="376"/>
      <c r="IB613" s="376"/>
      <c r="IC613" s="376"/>
      <c r="ID613" s="376"/>
      <c r="IE613" s="376"/>
      <c r="IF613" s="376"/>
      <c r="IG613" s="376"/>
      <c r="IH613" s="376"/>
      <c r="II613" s="376"/>
      <c r="IJ613" s="376"/>
    </row>
    <row r="614" spans="1:244" s="377" customFormat="1" ht="15" customHeight="1" x14ac:dyDescent="0.4">
      <c r="A614" s="410"/>
      <c r="B614" s="371"/>
      <c r="C614" s="354"/>
      <c r="D614" s="355"/>
      <c r="E614" s="374"/>
      <c r="F614" s="374"/>
      <c r="G614" s="374"/>
      <c r="H614" s="374"/>
      <c r="I614" s="374"/>
      <c r="J614" s="374"/>
      <c r="K614" s="374"/>
      <c r="L614" s="374"/>
      <c r="M614" s="374"/>
      <c r="N614" s="374"/>
      <c r="O614" s="374"/>
      <c r="P614" s="374"/>
      <c r="Q614" s="374"/>
      <c r="R614" s="374"/>
      <c r="S614" s="374"/>
      <c r="T614" s="374"/>
      <c r="U614" s="374"/>
      <c r="V614" s="374"/>
      <c r="W614" s="374"/>
      <c r="X614" s="369"/>
      <c r="Y614" s="369"/>
      <c r="Z614" s="369"/>
      <c r="AA614" s="369"/>
      <c r="AB614" s="369"/>
      <c r="AC614" s="369"/>
      <c r="AD614" s="369"/>
      <c r="AE614" s="369"/>
      <c r="AF614" s="369"/>
      <c r="AG614" s="369"/>
      <c r="AH614" s="369"/>
      <c r="AI614" s="369"/>
      <c r="AJ614" s="369"/>
      <c r="AK614" s="369"/>
      <c r="AL614" s="369"/>
      <c r="AM614" s="369"/>
      <c r="AN614" s="369"/>
      <c r="AO614" s="369"/>
      <c r="AP614" s="369"/>
      <c r="AQ614" s="369"/>
      <c r="AR614" s="372"/>
      <c r="AS614" s="372"/>
      <c r="AT614" s="372"/>
      <c r="AU614" s="373"/>
      <c r="AV614" s="11"/>
      <c r="AW614" s="11"/>
      <c r="AX614" s="11"/>
      <c r="AY614" s="8"/>
      <c r="AZ614" s="8"/>
      <c r="BA614" s="8"/>
      <c r="BB614" s="8"/>
      <c r="BC614" s="11"/>
      <c r="BD614" s="11"/>
      <c r="BE614" s="11"/>
      <c r="BF614" s="11"/>
      <c r="BG614" s="11"/>
      <c r="BH614" s="11"/>
      <c r="BI614" s="11"/>
      <c r="BJ614" s="11"/>
      <c r="BK614" s="8"/>
      <c r="BL614" s="8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375"/>
      <c r="EQ614" s="376"/>
      <c r="ER614" s="376"/>
      <c r="ES614" s="376"/>
      <c r="ET614" s="376"/>
      <c r="EU614" s="376"/>
      <c r="EV614" s="376"/>
      <c r="EW614" s="376"/>
      <c r="EX614" s="376"/>
      <c r="EY614" s="376"/>
      <c r="EZ614" s="376"/>
      <c r="FA614" s="376"/>
      <c r="FB614" s="376"/>
      <c r="FC614" s="376"/>
      <c r="FD614" s="376"/>
      <c r="FE614" s="376"/>
      <c r="FF614" s="376"/>
      <c r="FG614" s="376"/>
      <c r="FH614" s="376"/>
      <c r="FI614" s="376"/>
      <c r="FJ614" s="376"/>
      <c r="FK614" s="376"/>
      <c r="FL614" s="376"/>
      <c r="FM614" s="376"/>
      <c r="FN614" s="376"/>
      <c r="FO614" s="376"/>
      <c r="FP614" s="376"/>
      <c r="FQ614" s="376"/>
      <c r="FR614" s="376"/>
      <c r="FS614" s="376"/>
      <c r="FT614" s="376"/>
      <c r="FU614" s="376"/>
      <c r="FV614" s="376"/>
      <c r="FW614" s="376"/>
      <c r="FX614" s="376"/>
      <c r="FY614" s="376"/>
      <c r="FZ614" s="376"/>
      <c r="GA614" s="376"/>
      <c r="GB614" s="376"/>
      <c r="GC614" s="376"/>
      <c r="GD614" s="376"/>
      <c r="GE614" s="376"/>
      <c r="GF614" s="376"/>
      <c r="GG614" s="376"/>
      <c r="GH614" s="376"/>
      <c r="GI614" s="376"/>
      <c r="GJ614" s="376"/>
      <c r="GK614" s="376"/>
      <c r="GL614" s="376"/>
      <c r="GM614" s="376"/>
      <c r="GN614" s="376"/>
      <c r="GO614" s="376"/>
      <c r="GP614" s="376"/>
      <c r="GQ614" s="376"/>
      <c r="GR614" s="376"/>
      <c r="GS614" s="376"/>
      <c r="GT614" s="376"/>
      <c r="GU614" s="376"/>
      <c r="GV614" s="376"/>
      <c r="GW614" s="376"/>
      <c r="GX614" s="376"/>
      <c r="GY614" s="376"/>
      <c r="GZ614" s="376"/>
      <c r="HA614" s="376"/>
      <c r="HB614" s="376"/>
      <c r="HC614" s="376"/>
      <c r="HD614" s="376"/>
      <c r="HE614" s="376"/>
      <c r="HF614" s="376"/>
      <c r="HG614" s="376"/>
      <c r="HH614" s="376"/>
      <c r="HI614" s="376"/>
      <c r="HJ614" s="376"/>
      <c r="HK614" s="376"/>
      <c r="HL614" s="376"/>
      <c r="HM614" s="376"/>
      <c r="HN614" s="376"/>
      <c r="HO614" s="376"/>
      <c r="HP614" s="376"/>
      <c r="HQ614" s="376"/>
      <c r="HR614" s="376"/>
      <c r="HS614" s="376"/>
      <c r="HT614" s="376"/>
      <c r="HU614" s="376"/>
      <c r="HV614" s="376"/>
      <c r="HW614" s="376"/>
      <c r="HX614" s="376"/>
      <c r="HY614" s="376"/>
      <c r="HZ614" s="376"/>
      <c r="IA614" s="376"/>
      <c r="IB614" s="376"/>
      <c r="IC614" s="376"/>
      <c r="ID614" s="376"/>
      <c r="IE614" s="376"/>
      <c r="IF614" s="376"/>
      <c r="IG614" s="376"/>
      <c r="IH614" s="376"/>
      <c r="II614" s="376"/>
      <c r="IJ614" s="376"/>
    </row>
    <row r="615" spans="1:244" s="377" customFormat="1" ht="15" customHeight="1" x14ac:dyDescent="0.4">
      <c r="A615" s="410"/>
      <c r="B615" s="371"/>
      <c r="C615" s="354"/>
      <c r="D615" s="355"/>
      <c r="E615" s="374"/>
      <c r="F615" s="374"/>
      <c r="G615" s="374"/>
      <c r="H615" s="374"/>
      <c r="I615" s="374"/>
      <c r="J615" s="374"/>
      <c r="K615" s="374"/>
      <c r="L615" s="374"/>
      <c r="M615" s="374"/>
      <c r="N615" s="374"/>
      <c r="O615" s="374"/>
      <c r="P615" s="374"/>
      <c r="Q615" s="374"/>
      <c r="R615" s="374"/>
      <c r="S615" s="374"/>
      <c r="T615" s="374"/>
      <c r="U615" s="374"/>
      <c r="V615" s="374"/>
      <c r="W615" s="374"/>
      <c r="X615" s="369"/>
      <c r="Y615" s="369"/>
      <c r="Z615" s="369"/>
      <c r="AA615" s="369"/>
      <c r="AB615" s="369"/>
      <c r="AC615" s="369"/>
      <c r="AD615" s="369"/>
      <c r="AE615" s="369"/>
      <c r="AF615" s="369"/>
      <c r="AG615" s="369"/>
      <c r="AH615" s="369"/>
      <c r="AI615" s="369"/>
      <c r="AJ615" s="369"/>
      <c r="AK615" s="369"/>
      <c r="AL615" s="369"/>
      <c r="AM615" s="369"/>
      <c r="AN615" s="369"/>
      <c r="AO615" s="369"/>
      <c r="AP615" s="369"/>
      <c r="AQ615" s="369"/>
      <c r="AR615" s="372"/>
      <c r="AS615" s="372"/>
      <c r="AT615" s="372"/>
      <c r="AU615" s="373"/>
      <c r="AV615" s="11"/>
      <c r="AW615" s="11"/>
      <c r="AX615" s="11"/>
      <c r="AY615" s="8"/>
      <c r="AZ615" s="8"/>
      <c r="BA615" s="8"/>
      <c r="BB615" s="8"/>
      <c r="BC615" s="11"/>
      <c r="BD615" s="11"/>
      <c r="BE615" s="11"/>
      <c r="BF615" s="11"/>
      <c r="BG615" s="11"/>
      <c r="BH615" s="11"/>
      <c r="BI615" s="11"/>
      <c r="BJ615" s="11"/>
      <c r="BK615" s="8"/>
      <c r="BL615" s="8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375"/>
      <c r="EQ615" s="376"/>
      <c r="ER615" s="376"/>
      <c r="ES615" s="376"/>
      <c r="ET615" s="376"/>
      <c r="EU615" s="376"/>
      <c r="EV615" s="376"/>
      <c r="EW615" s="376"/>
      <c r="EX615" s="376"/>
      <c r="EY615" s="376"/>
      <c r="EZ615" s="376"/>
      <c r="FA615" s="376"/>
      <c r="FB615" s="376"/>
      <c r="FC615" s="376"/>
      <c r="FD615" s="376"/>
      <c r="FE615" s="376"/>
      <c r="FF615" s="376"/>
      <c r="FG615" s="376"/>
      <c r="FH615" s="376"/>
      <c r="FI615" s="376"/>
      <c r="FJ615" s="376"/>
      <c r="FK615" s="376"/>
      <c r="FL615" s="376"/>
      <c r="FM615" s="376"/>
      <c r="FN615" s="376"/>
      <c r="FO615" s="376"/>
      <c r="FP615" s="376"/>
      <c r="FQ615" s="376"/>
      <c r="FR615" s="376"/>
      <c r="FS615" s="376"/>
      <c r="FT615" s="376"/>
      <c r="FU615" s="376"/>
      <c r="FV615" s="376"/>
      <c r="FW615" s="376"/>
      <c r="FX615" s="376"/>
      <c r="FY615" s="376"/>
      <c r="FZ615" s="376"/>
      <c r="GA615" s="376"/>
      <c r="GB615" s="376"/>
      <c r="GC615" s="376"/>
      <c r="GD615" s="376"/>
      <c r="GE615" s="376"/>
      <c r="GF615" s="376"/>
      <c r="GG615" s="376"/>
      <c r="GH615" s="376"/>
      <c r="GI615" s="376"/>
      <c r="GJ615" s="376"/>
      <c r="GK615" s="376"/>
      <c r="GL615" s="376"/>
      <c r="GM615" s="376"/>
      <c r="GN615" s="376"/>
      <c r="GO615" s="376"/>
      <c r="GP615" s="376"/>
      <c r="GQ615" s="376"/>
      <c r="GR615" s="376"/>
      <c r="GS615" s="376"/>
      <c r="GT615" s="376"/>
      <c r="GU615" s="376"/>
      <c r="GV615" s="376"/>
      <c r="GW615" s="376"/>
      <c r="GX615" s="376"/>
      <c r="GY615" s="376"/>
      <c r="GZ615" s="376"/>
      <c r="HA615" s="376"/>
      <c r="HB615" s="376"/>
      <c r="HC615" s="376"/>
      <c r="HD615" s="376"/>
      <c r="HE615" s="376"/>
      <c r="HF615" s="376"/>
      <c r="HG615" s="376"/>
      <c r="HH615" s="376"/>
      <c r="HI615" s="376"/>
      <c r="HJ615" s="376"/>
      <c r="HK615" s="376"/>
      <c r="HL615" s="376"/>
      <c r="HM615" s="376"/>
      <c r="HN615" s="376"/>
      <c r="HO615" s="376"/>
      <c r="HP615" s="376"/>
      <c r="HQ615" s="376"/>
      <c r="HR615" s="376"/>
      <c r="HS615" s="376"/>
      <c r="HT615" s="376"/>
      <c r="HU615" s="376"/>
      <c r="HV615" s="376"/>
      <c r="HW615" s="376"/>
      <c r="HX615" s="376"/>
      <c r="HY615" s="376"/>
      <c r="HZ615" s="376"/>
      <c r="IA615" s="376"/>
      <c r="IB615" s="376"/>
      <c r="IC615" s="376"/>
      <c r="ID615" s="376"/>
      <c r="IE615" s="376"/>
      <c r="IF615" s="376"/>
      <c r="IG615" s="376"/>
      <c r="IH615" s="376"/>
      <c r="II615" s="376"/>
      <c r="IJ615" s="376"/>
    </row>
    <row r="616" spans="1:244" s="377" customFormat="1" ht="15" customHeight="1" x14ac:dyDescent="0.4">
      <c r="A616" s="410"/>
      <c r="B616" s="371"/>
      <c r="C616" s="354"/>
      <c r="D616" s="355"/>
      <c r="E616" s="374"/>
      <c r="F616" s="374"/>
      <c r="G616" s="374"/>
      <c r="H616" s="374"/>
      <c r="I616" s="374"/>
      <c r="J616" s="374"/>
      <c r="K616" s="374"/>
      <c r="L616" s="374"/>
      <c r="M616" s="374"/>
      <c r="N616" s="374"/>
      <c r="O616" s="374"/>
      <c r="P616" s="374"/>
      <c r="Q616" s="374"/>
      <c r="R616" s="374"/>
      <c r="S616" s="374"/>
      <c r="T616" s="374"/>
      <c r="U616" s="374"/>
      <c r="V616" s="374"/>
      <c r="W616" s="374"/>
      <c r="X616" s="369"/>
      <c r="Y616" s="369"/>
      <c r="Z616" s="369"/>
      <c r="AA616" s="369"/>
      <c r="AB616" s="369"/>
      <c r="AC616" s="369"/>
      <c r="AD616" s="369"/>
      <c r="AE616" s="369"/>
      <c r="AF616" s="369"/>
      <c r="AG616" s="369"/>
      <c r="AH616" s="369"/>
      <c r="AI616" s="369"/>
      <c r="AJ616" s="369"/>
      <c r="AK616" s="369"/>
      <c r="AL616" s="369"/>
      <c r="AM616" s="369"/>
      <c r="AN616" s="369"/>
      <c r="AO616" s="369"/>
      <c r="AP616" s="369"/>
      <c r="AQ616" s="369"/>
      <c r="AR616" s="372"/>
      <c r="AS616" s="372"/>
      <c r="AT616" s="372"/>
      <c r="AU616" s="373"/>
      <c r="AV616" s="11"/>
      <c r="AW616" s="11"/>
      <c r="AX616" s="11"/>
      <c r="AY616" s="8"/>
      <c r="AZ616" s="8"/>
      <c r="BA616" s="8"/>
      <c r="BB616" s="8"/>
      <c r="BC616" s="11"/>
      <c r="BD616" s="11"/>
      <c r="BE616" s="11"/>
      <c r="BF616" s="11"/>
      <c r="BG616" s="11"/>
      <c r="BH616" s="11"/>
      <c r="BI616" s="11"/>
      <c r="BJ616" s="11"/>
      <c r="BK616" s="8"/>
      <c r="BL616" s="8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375"/>
      <c r="EQ616" s="376"/>
      <c r="ER616" s="376"/>
      <c r="ES616" s="376"/>
      <c r="ET616" s="376"/>
      <c r="EU616" s="376"/>
      <c r="EV616" s="376"/>
      <c r="EW616" s="376"/>
      <c r="EX616" s="376"/>
      <c r="EY616" s="376"/>
      <c r="EZ616" s="376"/>
      <c r="FA616" s="376"/>
      <c r="FB616" s="376"/>
      <c r="FC616" s="376"/>
      <c r="FD616" s="376"/>
      <c r="FE616" s="376"/>
      <c r="FF616" s="376"/>
      <c r="FG616" s="376"/>
      <c r="FH616" s="376"/>
      <c r="FI616" s="376"/>
      <c r="FJ616" s="376"/>
      <c r="FK616" s="376"/>
      <c r="FL616" s="376"/>
      <c r="FM616" s="376"/>
      <c r="FN616" s="376"/>
      <c r="FO616" s="376"/>
      <c r="FP616" s="376"/>
      <c r="FQ616" s="376"/>
      <c r="FR616" s="376"/>
      <c r="FS616" s="376"/>
      <c r="FT616" s="376"/>
      <c r="FU616" s="376"/>
      <c r="FV616" s="376"/>
      <c r="FW616" s="376"/>
      <c r="FX616" s="376"/>
      <c r="FY616" s="376"/>
      <c r="FZ616" s="376"/>
      <c r="GA616" s="376"/>
      <c r="GB616" s="376"/>
      <c r="GC616" s="376"/>
      <c r="GD616" s="376"/>
      <c r="GE616" s="376"/>
      <c r="GF616" s="376"/>
      <c r="GG616" s="376"/>
      <c r="GH616" s="376"/>
      <c r="GI616" s="376"/>
      <c r="GJ616" s="376"/>
      <c r="GK616" s="376"/>
      <c r="GL616" s="376"/>
      <c r="GM616" s="376"/>
      <c r="GN616" s="376"/>
      <c r="GO616" s="376"/>
      <c r="GP616" s="376"/>
      <c r="GQ616" s="376"/>
      <c r="GR616" s="376"/>
      <c r="GS616" s="376"/>
      <c r="GT616" s="376"/>
      <c r="GU616" s="376"/>
      <c r="GV616" s="376"/>
      <c r="GW616" s="376"/>
      <c r="GX616" s="376"/>
      <c r="GY616" s="376"/>
      <c r="GZ616" s="376"/>
      <c r="HA616" s="376"/>
      <c r="HB616" s="376"/>
      <c r="HC616" s="376"/>
      <c r="HD616" s="376"/>
      <c r="HE616" s="376"/>
      <c r="HF616" s="376"/>
      <c r="HG616" s="376"/>
      <c r="HH616" s="376"/>
      <c r="HI616" s="376"/>
      <c r="HJ616" s="376"/>
      <c r="HK616" s="376"/>
      <c r="HL616" s="376"/>
      <c r="HM616" s="376"/>
      <c r="HN616" s="376"/>
      <c r="HO616" s="376"/>
      <c r="HP616" s="376"/>
      <c r="HQ616" s="376"/>
      <c r="HR616" s="376"/>
      <c r="HS616" s="376"/>
      <c r="HT616" s="376"/>
      <c r="HU616" s="376"/>
      <c r="HV616" s="376"/>
      <c r="HW616" s="376"/>
      <c r="HX616" s="376"/>
      <c r="HY616" s="376"/>
      <c r="HZ616" s="376"/>
      <c r="IA616" s="376"/>
      <c r="IB616" s="376"/>
      <c r="IC616" s="376"/>
      <c r="ID616" s="376"/>
      <c r="IE616" s="376"/>
      <c r="IF616" s="376"/>
      <c r="IG616" s="376"/>
      <c r="IH616" s="376"/>
      <c r="II616" s="376"/>
      <c r="IJ616" s="376"/>
    </row>
    <row r="617" spans="1:244" s="377" customFormat="1" ht="15" customHeight="1" x14ac:dyDescent="0.4">
      <c r="A617" s="410"/>
      <c r="B617" s="371"/>
      <c r="C617" s="354"/>
      <c r="D617" s="355"/>
      <c r="E617" s="374"/>
      <c r="F617" s="374"/>
      <c r="G617" s="374"/>
      <c r="H617" s="374"/>
      <c r="I617" s="374"/>
      <c r="J617" s="374"/>
      <c r="K617" s="374"/>
      <c r="L617" s="374"/>
      <c r="M617" s="374"/>
      <c r="N617" s="374"/>
      <c r="O617" s="374"/>
      <c r="P617" s="374"/>
      <c r="Q617" s="374"/>
      <c r="R617" s="374"/>
      <c r="S617" s="374"/>
      <c r="T617" s="374"/>
      <c r="U617" s="374"/>
      <c r="V617" s="374"/>
      <c r="W617" s="374"/>
      <c r="X617" s="369"/>
      <c r="Y617" s="369"/>
      <c r="Z617" s="369"/>
      <c r="AA617" s="369"/>
      <c r="AB617" s="369"/>
      <c r="AC617" s="369"/>
      <c r="AD617" s="369"/>
      <c r="AE617" s="369"/>
      <c r="AF617" s="369"/>
      <c r="AG617" s="369"/>
      <c r="AH617" s="369"/>
      <c r="AI617" s="369"/>
      <c r="AJ617" s="369"/>
      <c r="AK617" s="369"/>
      <c r="AL617" s="369"/>
      <c r="AM617" s="369"/>
      <c r="AN617" s="369"/>
      <c r="AO617" s="369"/>
      <c r="AP617" s="369"/>
      <c r="AQ617" s="369"/>
      <c r="AR617" s="372"/>
      <c r="AS617" s="372"/>
      <c r="AT617" s="372"/>
      <c r="AU617" s="373"/>
      <c r="AV617" s="11"/>
      <c r="AW617" s="11"/>
      <c r="AX617" s="11"/>
      <c r="AY617" s="8"/>
      <c r="AZ617" s="8"/>
      <c r="BA617" s="8"/>
      <c r="BB617" s="8"/>
      <c r="BC617" s="11"/>
      <c r="BD617" s="11"/>
      <c r="BE617" s="11"/>
      <c r="BF617" s="11"/>
      <c r="BG617" s="11"/>
      <c r="BH617" s="11"/>
      <c r="BI617" s="11"/>
      <c r="BJ617" s="11"/>
      <c r="BK617" s="8"/>
      <c r="BL617" s="8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375"/>
      <c r="EQ617" s="376"/>
      <c r="ER617" s="376"/>
      <c r="ES617" s="376"/>
      <c r="ET617" s="376"/>
      <c r="EU617" s="376"/>
      <c r="EV617" s="376"/>
      <c r="EW617" s="376"/>
      <c r="EX617" s="376"/>
      <c r="EY617" s="376"/>
      <c r="EZ617" s="376"/>
      <c r="FA617" s="376"/>
      <c r="FB617" s="376"/>
      <c r="FC617" s="376"/>
      <c r="FD617" s="376"/>
      <c r="FE617" s="376"/>
      <c r="FF617" s="376"/>
      <c r="FG617" s="376"/>
      <c r="FH617" s="376"/>
      <c r="FI617" s="376"/>
      <c r="FJ617" s="376"/>
      <c r="FK617" s="376"/>
      <c r="FL617" s="376"/>
      <c r="FM617" s="376"/>
      <c r="FN617" s="376"/>
      <c r="FO617" s="376"/>
      <c r="FP617" s="376"/>
      <c r="FQ617" s="376"/>
      <c r="FR617" s="376"/>
      <c r="FS617" s="376"/>
      <c r="FT617" s="376"/>
      <c r="FU617" s="376"/>
      <c r="FV617" s="376"/>
      <c r="FW617" s="376"/>
      <c r="FX617" s="376"/>
      <c r="FY617" s="376"/>
      <c r="FZ617" s="376"/>
      <c r="GA617" s="376"/>
      <c r="GB617" s="376"/>
      <c r="GC617" s="376"/>
      <c r="GD617" s="376"/>
      <c r="GE617" s="376"/>
      <c r="GF617" s="376"/>
      <c r="GG617" s="376"/>
      <c r="GH617" s="376"/>
      <c r="GI617" s="376"/>
      <c r="GJ617" s="376"/>
      <c r="GK617" s="376"/>
      <c r="GL617" s="376"/>
      <c r="GM617" s="376"/>
      <c r="GN617" s="376"/>
      <c r="GO617" s="376"/>
      <c r="GP617" s="376"/>
      <c r="GQ617" s="376"/>
      <c r="GR617" s="376"/>
      <c r="GS617" s="376"/>
      <c r="GT617" s="376"/>
      <c r="GU617" s="376"/>
      <c r="GV617" s="376"/>
      <c r="GW617" s="376"/>
      <c r="GX617" s="376"/>
      <c r="GY617" s="376"/>
      <c r="GZ617" s="376"/>
      <c r="HA617" s="376"/>
      <c r="HB617" s="376"/>
      <c r="HC617" s="376"/>
      <c r="HD617" s="376"/>
      <c r="HE617" s="376"/>
      <c r="HF617" s="376"/>
      <c r="HG617" s="376"/>
      <c r="HH617" s="376"/>
      <c r="HI617" s="376"/>
      <c r="HJ617" s="376"/>
      <c r="HK617" s="376"/>
      <c r="HL617" s="376"/>
      <c r="HM617" s="376"/>
      <c r="HN617" s="376"/>
      <c r="HO617" s="376"/>
      <c r="HP617" s="376"/>
      <c r="HQ617" s="376"/>
      <c r="HR617" s="376"/>
      <c r="HS617" s="376"/>
      <c r="HT617" s="376"/>
      <c r="HU617" s="376"/>
      <c r="HV617" s="376"/>
      <c r="HW617" s="376"/>
      <c r="HX617" s="376"/>
      <c r="HY617" s="376"/>
      <c r="HZ617" s="376"/>
      <c r="IA617" s="376"/>
      <c r="IB617" s="376"/>
      <c r="IC617" s="376"/>
      <c r="ID617" s="376"/>
      <c r="IE617" s="376"/>
      <c r="IF617" s="376"/>
      <c r="IG617" s="376"/>
      <c r="IH617" s="376"/>
      <c r="II617" s="376"/>
      <c r="IJ617" s="376"/>
    </row>
    <row r="618" spans="1:244" s="377" customFormat="1" ht="15" customHeight="1" x14ac:dyDescent="0.4">
      <c r="A618" s="410"/>
      <c r="B618" s="371"/>
      <c r="C618" s="354"/>
      <c r="D618" s="355"/>
      <c r="E618" s="374"/>
      <c r="F618" s="374"/>
      <c r="G618" s="374"/>
      <c r="H618" s="374"/>
      <c r="I618" s="374"/>
      <c r="J618" s="374"/>
      <c r="K618" s="374"/>
      <c r="L618" s="374"/>
      <c r="M618" s="374"/>
      <c r="N618" s="374"/>
      <c r="O618" s="374"/>
      <c r="P618" s="374"/>
      <c r="Q618" s="374"/>
      <c r="R618" s="374"/>
      <c r="S618" s="374"/>
      <c r="T618" s="374"/>
      <c r="U618" s="374"/>
      <c r="V618" s="374"/>
      <c r="W618" s="374"/>
      <c r="X618" s="369"/>
      <c r="Y618" s="369"/>
      <c r="Z618" s="369"/>
      <c r="AA618" s="369"/>
      <c r="AB618" s="369"/>
      <c r="AC618" s="369"/>
      <c r="AD618" s="369"/>
      <c r="AE618" s="369"/>
      <c r="AF618" s="369"/>
      <c r="AG618" s="369"/>
      <c r="AH618" s="369"/>
      <c r="AI618" s="369"/>
      <c r="AJ618" s="369"/>
      <c r="AK618" s="369"/>
      <c r="AL618" s="369"/>
      <c r="AM618" s="369"/>
      <c r="AN618" s="369"/>
      <c r="AO618" s="369"/>
      <c r="AP618" s="369"/>
      <c r="AQ618" s="369"/>
      <c r="AR618" s="372"/>
      <c r="AS618" s="372"/>
      <c r="AT618" s="372"/>
      <c r="AU618" s="373"/>
      <c r="AV618" s="11"/>
      <c r="AW618" s="11"/>
      <c r="AX618" s="11"/>
      <c r="AY618" s="8"/>
      <c r="AZ618" s="8"/>
      <c r="BA618" s="8"/>
      <c r="BB618" s="8"/>
      <c r="BC618" s="11"/>
      <c r="BD618" s="11"/>
      <c r="BE618" s="11"/>
      <c r="BF618" s="11"/>
      <c r="BG618" s="11"/>
      <c r="BH618" s="11"/>
      <c r="BI618" s="11"/>
      <c r="BJ618" s="11"/>
      <c r="BK618" s="8"/>
      <c r="BL618" s="8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375"/>
      <c r="EQ618" s="376"/>
      <c r="ER618" s="376"/>
      <c r="ES618" s="376"/>
      <c r="ET618" s="376"/>
      <c r="EU618" s="376"/>
      <c r="EV618" s="376"/>
      <c r="EW618" s="376"/>
      <c r="EX618" s="376"/>
      <c r="EY618" s="376"/>
      <c r="EZ618" s="376"/>
      <c r="FA618" s="376"/>
      <c r="FB618" s="376"/>
      <c r="FC618" s="376"/>
      <c r="FD618" s="376"/>
      <c r="FE618" s="376"/>
      <c r="FF618" s="376"/>
      <c r="FG618" s="376"/>
      <c r="FH618" s="376"/>
      <c r="FI618" s="376"/>
      <c r="FJ618" s="376"/>
      <c r="FK618" s="376"/>
      <c r="FL618" s="376"/>
      <c r="FM618" s="376"/>
      <c r="FN618" s="376"/>
      <c r="FO618" s="376"/>
      <c r="FP618" s="376"/>
      <c r="FQ618" s="376"/>
      <c r="FR618" s="376"/>
      <c r="FS618" s="376"/>
      <c r="FT618" s="376"/>
      <c r="FU618" s="376"/>
      <c r="FV618" s="376"/>
      <c r="FW618" s="376"/>
      <c r="FX618" s="376"/>
      <c r="FY618" s="376"/>
      <c r="FZ618" s="376"/>
      <c r="GA618" s="376"/>
      <c r="GB618" s="376"/>
      <c r="GC618" s="376"/>
      <c r="GD618" s="376"/>
      <c r="GE618" s="376"/>
      <c r="GF618" s="376"/>
      <c r="GG618" s="376"/>
      <c r="GH618" s="376"/>
      <c r="GI618" s="376"/>
      <c r="GJ618" s="376"/>
      <c r="GK618" s="376"/>
      <c r="GL618" s="376"/>
      <c r="GM618" s="376"/>
      <c r="GN618" s="376"/>
      <c r="GO618" s="376"/>
      <c r="GP618" s="376"/>
      <c r="GQ618" s="376"/>
      <c r="GR618" s="376"/>
      <c r="GS618" s="376"/>
      <c r="GT618" s="376"/>
      <c r="GU618" s="376"/>
      <c r="GV618" s="376"/>
      <c r="GW618" s="376"/>
      <c r="GX618" s="376"/>
      <c r="GY618" s="376"/>
      <c r="GZ618" s="376"/>
      <c r="HA618" s="376"/>
      <c r="HB618" s="376"/>
      <c r="HC618" s="376"/>
      <c r="HD618" s="376"/>
      <c r="HE618" s="376"/>
      <c r="HF618" s="376"/>
      <c r="HG618" s="376"/>
      <c r="HH618" s="376"/>
      <c r="HI618" s="376"/>
      <c r="HJ618" s="376"/>
      <c r="HK618" s="376"/>
      <c r="HL618" s="376"/>
      <c r="HM618" s="376"/>
      <c r="HN618" s="376"/>
      <c r="HO618" s="376"/>
      <c r="HP618" s="376"/>
      <c r="HQ618" s="376"/>
      <c r="HR618" s="376"/>
      <c r="HS618" s="376"/>
      <c r="HT618" s="376"/>
      <c r="HU618" s="376"/>
      <c r="HV618" s="376"/>
      <c r="HW618" s="376"/>
      <c r="HX618" s="376"/>
      <c r="HY618" s="376"/>
      <c r="HZ618" s="376"/>
      <c r="IA618" s="376"/>
      <c r="IB618" s="376"/>
      <c r="IC618" s="376"/>
      <c r="ID618" s="376"/>
      <c r="IE618" s="376"/>
      <c r="IF618" s="376"/>
      <c r="IG618" s="376"/>
      <c r="IH618" s="376"/>
      <c r="II618" s="376"/>
      <c r="IJ618" s="376"/>
    </row>
    <row r="619" spans="1:244" s="377" customFormat="1" ht="15" customHeight="1" x14ac:dyDescent="0.4">
      <c r="A619" s="410"/>
      <c r="B619" s="371"/>
      <c r="C619" s="354"/>
      <c r="D619" s="355"/>
      <c r="E619" s="374"/>
      <c r="F619" s="374"/>
      <c r="G619" s="374"/>
      <c r="H619" s="374"/>
      <c r="I619" s="374"/>
      <c r="J619" s="374"/>
      <c r="K619" s="374"/>
      <c r="L619" s="374"/>
      <c r="M619" s="374"/>
      <c r="N619" s="374"/>
      <c r="O619" s="374"/>
      <c r="P619" s="374"/>
      <c r="Q619" s="374"/>
      <c r="R619" s="374"/>
      <c r="S619" s="374"/>
      <c r="T619" s="374"/>
      <c r="U619" s="374"/>
      <c r="V619" s="374"/>
      <c r="W619" s="374"/>
      <c r="X619" s="369"/>
      <c r="Y619" s="369"/>
      <c r="Z619" s="369"/>
      <c r="AA619" s="369"/>
      <c r="AB619" s="369"/>
      <c r="AC619" s="369"/>
      <c r="AD619" s="369"/>
      <c r="AE619" s="369"/>
      <c r="AF619" s="369"/>
      <c r="AG619" s="369"/>
      <c r="AH619" s="369"/>
      <c r="AI619" s="369"/>
      <c r="AJ619" s="369"/>
      <c r="AK619" s="369"/>
      <c r="AL619" s="369"/>
      <c r="AM619" s="369"/>
      <c r="AN619" s="369"/>
      <c r="AO619" s="369"/>
      <c r="AP619" s="369"/>
      <c r="AQ619" s="369"/>
      <c r="AR619" s="372"/>
      <c r="AS619" s="372"/>
      <c r="AT619" s="372"/>
      <c r="AU619" s="373"/>
      <c r="AV619" s="11"/>
      <c r="AW619" s="11"/>
      <c r="AX619" s="11"/>
      <c r="AY619" s="8"/>
      <c r="AZ619" s="8"/>
      <c r="BA619" s="8"/>
      <c r="BB619" s="8"/>
      <c r="BC619" s="11"/>
      <c r="BD619" s="11"/>
      <c r="BE619" s="11"/>
      <c r="BF619" s="11"/>
      <c r="BG619" s="11"/>
      <c r="BH619" s="11"/>
      <c r="BI619" s="11"/>
      <c r="BJ619" s="11"/>
      <c r="BK619" s="8"/>
      <c r="BL619" s="8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375"/>
      <c r="EQ619" s="376"/>
      <c r="ER619" s="376"/>
      <c r="ES619" s="376"/>
      <c r="ET619" s="376"/>
      <c r="EU619" s="376"/>
      <c r="EV619" s="376"/>
      <c r="EW619" s="376"/>
      <c r="EX619" s="376"/>
      <c r="EY619" s="376"/>
      <c r="EZ619" s="376"/>
      <c r="FA619" s="376"/>
      <c r="FB619" s="376"/>
      <c r="FC619" s="376"/>
      <c r="FD619" s="376"/>
      <c r="FE619" s="376"/>
      <c r="FF619" s="376"/>
      <c r="FG619" s="376"/>
      <c r="FH619" s="376"/>
      <c r="FI619" s="376"/>
      <c r="FJ619" s="376"/>
      <c r="FK619" s="376"/>
      <c r="FL619" s="376"/>
      <c r="FM619" s="376"/>
      <c r="FN619" s="376"/>
      <c r="FO619" s="376"/>
      <c r="FP619" s="376"/>
      <c r="FQ619" s="376"/>
      <c r="FR619" s="376"/>
      <c r="FS619" s="376"/>
      <c r="FT619" s="376"/>
      <c r="FU619" s="376"/>
      <c r="FV619" s="376"/>
      <c r="FW619" s="376"/>
      <c r="FX619" s="376"/>
      <c r="FY619" s="376"/>
      <c r="FZ619" s="376"/>
      <c r="GA619" s="376"/>
      <c r="GB619" s="376"/>
      <c r="GC619" s="376"/>
      <c r="GD619" s="376"/>
      <c r="GE619" s="376"/>
      <c r="GF619" s="376"/>
      <c r="GG619" s="376"/>
      <c r="GH619" s="376"/>
      <c r="GI619" s="376"/>
      <c r="GJ619" s="376"/>
      <c r="GK619" s="376"/>
      <c r="GL619" s="376"/>
      <c r="GM619" s="376"/>
      <c r="GN619" s="376"/>
      <c r="GO619" s="376"/>
      <c r="GP619" s="376"/>
      <c r="GQ619" s="376"/>
      <c r="GR619" s="376"/>
      <c r="GS619" s="376"/>
      <c r="GT619" s="376"/>
      <c r="GU619" s="376"/>
      <c r="GV619" s="376"/>
      <c r="GW619" s="376"/>
      <c r="GX619" s="376"/>
      <c r="GY619" s="376"/>
      <c r="GZ619" s="376"/>
      <c r="HA619" s="376"/>
      <c r="HB619" s="376"/>
      <c r="HC619" s="376"/>
      <c r="HD619" s="376"/>
      <c r="HE619" s="376"/>
      <c r="HF619" s="376"/>
      <c r="HG619" s="376"/>
      <c r="HH619" s="376"/>
      <c r="HI619" s="376"/>
      <c r="HJ619" s="376"/>
      <c r="HK619" s="376"/>
      <c r="HL619" s="376"/>
      <c r="HM619" s="376"/>
      <c r="HN619" s="376"/>
      <c r="HO619" s="376"/>
      <c r="HP619" s="376"/>
      <c r="HQ619" s="376"/>
      <c r="HR619" s="376"/>
      <c r="HS619" s="376"/>
      <c r="HT619" s="376"/>
      <c r="HU619" s="376"/>
      <c r="HV619" s="376"/>
      <c r="HW619" s="376"/>
      <c r="HX619" s="376"/>
      <c r="HY619" s="376"/>
      <c r="HZ619" s="376"/>
      <c r="IA619" s="376"/>
      <c r="IB619" s="376"/>
      <c r="IC619" s="376"/>
      <c r="ID619" s="376"/>
      <c r="IE619" s="376"/>
      <c r="IF619" s="376"/>
      <c r="IG619" s="376"/>
      <c r="IH619" s="376"/>
      <c r="II619" s="376"/>
      <c r="IJ619" s="376"/>
    </row>
    <row r="620" spans="1:244" s="377" customFormat="1" ht="15" customHeight="1" x14ac:dyDescent="0.4">
      <c r="A620" s="410"/>
      <c r="B620" s="371"/>
      <c r="C620" s="354"/>
      <c r="D620" s="355"/>
      <c r="E620" s="374"/>
      <c r="F620" s="374"/>
      <c r="G620" s="374"/>
      <c r="H620" s="374"/>
      <c r="I620" s="374"/>
      <c r="J620" s="374"/>
      <c r="K620" s="374"/>
      <c r="L620" s="374"/>
      <c r="M620" s="374"/>
      <c r="N620" s="374"/>
      <c r="O620" s="374"/>
      <c r="P620" s="374"/>
      <c r="Q620" s="374"/>
      <c r="R620" s="374"/>
      <c r="S620" s="374"/>
      <c r="T620" s="374"/>
      <c r="U620" s="374"/>
      <c r="V620" s="374"/>
      <c r="W620" s="374"/>
      <c r="X620" s="369"/>
      <c r="Y620" s="369"/>
      <c r="Z620" s="369"/>
      <c r="AA620" s="369"/>
      <c r="AB620" s="369"/>
      <c r="AC620" s="369"/>
      <c r="AD620" s="369"/>
      <c r="AE620" s="369"/>
      <c r="AF620" s="369"/>
      <c r="AG620" s="369"/>
      <c r="AH620" s="369"/>
      <c r="AI620" s="369"/>
      <c r="AJ620" s="369"/>
      <c r="AK620" s="369"/>
      <c r="AL620" s="369"/>
      <c r="AM620" s="369"/>
      <c r="AN620" s="369"/>
      <c r="AO620" s="369"/>
      <c r="AP620" s="369"/>
      <c r="AQ620" s="369"/>
      <c r="AR620" s="372"/>
      <c r="AS620" s="372"/>
      <c r="AT620" s="372"/>
      <c r="AU620" s="373"/>
      <c r="AV620" s="11"/>
      <c r="AW620" s="11"/>
      <c r="AX620" s="11"/>
      <c r="AY620" s="8"/>
      <c r="AZ620" s="8"/>
      <c r="BA620" s="8"/>
      <c r="BB620" s="8"/>
      <c r="BC620" s="11"/>
      <c r="BD620" s="11"/>
      <c r="BE620" s="11"/>
      <c r="BF620" s="11"/>
      <c r="BG620" s="11"/>
      <c r="BH620" s="11"/>
      <c r="BI620" s="11"/>
      <c r="BJ620" s="11"/>
      <c r="BK620" s="8"/>
      <c r="BL620" s="8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375"/>
      <c r="EQ620" s="376"/>
      <c r="ER620" s="376"/>
      <c r="ES620" s="376"/>
      <c r="ET620" s="376"/>
      <c r="EU620" s="376"/>
      <c r="EV620" s="376"/>
      <c r="EW620" s="376"/>
      <c r="EX620" s="376"/>
      <c r="EY620" s="376"/>
      <c r="EZ620" s="376"/>
      <c r="FA620" s="376"/>
      <c r="FB620" s="376"/>
      <c r="FC620" s="376"/>
      <c r="FD620" s="376"/>
      <c r="FE620" s="376"/>
      <c r="FF620" s="376"/>
      <c r="FG620" s="376"/>
      <c r="FH620" s="376"/>
      <c r="FI620" s="376"/>
      <c r="FJ620" s="376"/>
      <c r="FK620" s="376"/>
      <c r="FL620" s="376"/>
      <c r="FM620" s="376"/>
      <c r="FN620" s="376"/>
      <c r="FO620" s="376"/>
      <c r="FP620" s="376"/>
      <c r="FQ620" s="376"/>
      <c r="FR620" s="376"/>
      <c r="FS620" s="376"/>
      <c r="FT620" s="376"/>
      <c r="FU620" s="376"/>
      <c r="FV620" s="376"/>
      <c r="FW620" s="376"/>
      <c r="FX620" s="376"/>
      <c r="FY620" s="376"/>
      <c r="FZ620" s="376"/>
      <c r="GA620" s="376"/>
      <c r="GB620" s="376"/>
      <c r="GC620" s="376"/>
      <c r="GD620" s="376"/>
      <c r="GE620" s="376"/>
      <c r="GF620" s="376"/>
      <c r="GG620" s="376"/>
      <c r="GH620" s="376"/>
      <c r="GI620" s="376"/>
      <c r="GJ620" s="376"/>
      <c r="GK620" s="376"/>
      <c r="GL620" s="376"/>
      <c r="GM620" s="376"/>
      <c r="GN620" s="376"/>
      <c r="GO620" s="376"/>
      <c r="GP620" s="376"/>
      <c r="GQ620" s="376"/>
      <c r="GR620" s="376"/>
      <c r="GS620" s="376"/>
      <c r="GT620" s="376"/>
      <c r="GU620" s="376"/>
      <c r="GV620" s="376"/>
      <c r="GW620" s="376"/>
      <c r="GX620" s="376"/>
      <c r="GY620" s="376"/>
      <c r="GZ620" s="376"/>
      <c r="HA620" s="376"/>
      <c r="HB620" s="376"/>
      <c r="HC620" s="376"/>
      <c r="HD620" s="376"/>
      <c r="HE620" s="376"/>
      <c r="HF620" s="376"/>
      <c r="HG620" s="376"/>
      <c r="HH620" s="376"/>
      <c r="HI620" s="376"/>
      <c r="HJ620" s="376"/>
      <c r="HK620" s="376"/>
      <c r="HL620" s="376"/>
      <c r="HM620" s="376"/>
      <c r="HN620" s="376"/>
      <c r="HO620" s="376"/>
      <c r="HP620" s="376"/>
      <c r="HQ620" s="376"/>
      <c r="HR620" s="376"/>
      <c r="HS620" s="376"/>
      <c r="HT620" s="376"/>
      <c r="HU620" s="376"/>
      <c r="HV620" s="376"/>
      <c r="HW620" s="376"/>
      <c r="HX620" s="376"/>
      <c r="HY620" s="376"/>
      <c r="HZ620" s="376"/>
      <c r="IA620" s="376"/>
      <c r="IB620" s="376"/>
      <c r="IC620" s="376"/>
      <c r="ID620" s="376"/>
      <c r="IE620" s="376"/>
      <c r="IF620" s="376"/>
      <c r="IG620" s="376"/>
      <c r="IH620" s="376"/>
      <c r="II620" s="376"/>
      <c r="IJ620" s="376"/>
    </row>
    <row r="621" spans="1:244" s="377" customFormat="1" ht="15" customHeight="1" x14ac:dyDescent="0.4">
      <c r="A621" s="410"/>
      <c r="B621" s="371"/>
      <c r="C621" s="354"/>
      <c r="D621" s="355"/>
      <c r="E621" s="374"/>
      <c r="F621" s="374"/>
      <c r="G621" s="374"/>
      <c r="H621" s="374"/>
      <c r="I621" s="374"/>
      <c r="J621" s="374"/>
      <c r="K621" s="374"/>
      <c r="L621" s="374"/>
      <c r="M621" s="374"/>
      <c r="N621" s="374"/>
      <c r="O621" s="374"/>
      <c r="P621" s="374"/>
      <c r="Q621" s="374"/>
      <c r="R621" s="374"/>
      <c r="S621" s="374"/>
      <c r="T621" s="374"/>
      <c r="U621" s="374"/>
      <c r="V621" s="374"/>
      <c r="W621" s="374"/>
      <c r="X621" s="369"/>
      <c r="Y621" s="369"/>
      <c r="Z621" s="369"/>
      <c r="AA621" s="369"/>
      <c r="AB621" s="369"/>
      <c r="AC621" s="369"/>
      <c r="AD621" s="369"/>
      <c r="AE621" s="369"/>
      <c r="AF621" s="369"/>
      <c r="AG621" s="369"/>
      <c r="AH621" s="369"/>
      <c r="AI621" s="369"/>
      <c r="AJ621" s="369"/>
      <c r="AK621" s="369"/>
      <c r="AL621" s="369"/>
      <c r="AM621" s="369"/>
      <c r="AN621" s="369"/>
      <c r="AO621" s="369"/>
      <c r="AP621" s="369"/>
      <c r="AQ621" s="369"/>
      <c r="AR621" s="372"/>
      <c r="AS621" s="372"/>
      <c r="AT621" s="372"/>
      <c r="AU621" s="373"/>
      <c r="AV621" s="11"/>
      <c r="AW621" s="11"/>
      <c r="AX621" s="11"/>
      <c r="AY621" s="8"/>
      <c r="AZ621" s="8"/>
      <c r="BA621" s="8"/>
      <c r="BB621" s="8"/>
      <c r="BC621" s="11"/>
      <c r="BD621" s="11"/>
      <c r="BE621" s="11"/>
      <c r="BF621" s="11"/>
      <c r="BG621" s="11"/>
      <c r="BH621" s="11"/>
      <c r="BI621" s="11"/>
      <c r="BJ621" s="11"/>
      <c r="BK621" s="8"/>
      <c r="BL621" s="8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375"/>
      <c r="EQ621" s="376"/>
      <c r="ER621" s="376"/>
      <c r="ES621" s="376"/>
      <c r="ET621" s="376"/>
      <c r="EU621" s="376"/>
      <c r="EV621" s="376"/>
      <c r="EW621" s="376"/>
      <c r="EX621" s="376"/>
      <c r="EY621" s="376"/>
      <c r="EZ621" s="376"/>
      <c r="FA621" s="376"/>
      <c r="FB621" s="376"/>
      <c r="FC621" s="376"/>
      <c r="FD621" s="376"/>
      <c r="FE621" s="376"/>
      <c r="FF621" s="376"/>
      <c r="FG621" s="376"/>
      <c r="FH621" s="376"/>
      <c r="FI621" s="376"/>
      <c r="FJ621" s="376"/>
      <c r="FK621" s="376"/>
      <c r="FL621" s="376"/>
      <c r="FM621" s="376"/>
      <c r="FN621" s="376"/>
      <c r="FO621" s="376"/>
      <c r="FP621" s="376"/>
      <c r="FQ621" s="376"/>
      <c r="FR621" s="376"/>
      <c r="FS621" s="376"/>
      <c r="FT621" s="376"/>
      <c r="FU621" s="376"/>
      <c r="FV621" s="376"/>
      <c r="FW621" s="376"/>
      <c r="FX621" s="376"/>
      <c r="FY621" s="376"/>
      <c r="FZ621" s="376"/>
      <c r="GA621" s="376"/>
      <c r="GB621" s="376"/>
      <c r="GC621" s="376"/>
      <c r="GD621" s="376"/>
      <c r="GE621" s="376"/>
      <c r="GF621" s="376"/>
      <c r="GG621" s="376"/>
      <c r="GH621" s="376"/>
      <c r="GI621" s="376"/>
      <c r="GJ621" s="376"/>
      <c r="GK621" s="376"/>
      <c r="GL621" s="376"/>
      <c r="GM621" s="376"/>
      <c r="GN621" s="376"/>
      <c r="GO621" s="376"/>
      <c r="GP621" s="376"/>
      <c r="GQ621" s="376"/>
      <c r="GR621" s="376"/>
      <c r="GS621" s="376"/>
      <c r="GT621" s="376"/>
      <c r="GU621" s="376"/>
      <c r="GV621" s="376"/>
      <c r="GW621" s="376"/>
      <c r="GX621" s="376"/>
      <c r="GY621" s="376"/>
      <c r="GZ621" s="376"/>
      <c r="HA621" s="376"/>
      <c r="HB621" s="376"/>
      <c r="HC621" s="376"/>
      <c r="HD621" s="376"/>
      <c r="HE621" s="376"/>
      <c r="HF621" s="376"/>
      <c r="HG621" s="376"/>
      <c r="HH621" s="376"/>
      <c r="HI621" s="376"/>
      <c r="HJ621" s="376"/>
      <c r="HK621" s="376"/>
      <c r="HL621" s="376"/>
      <c r="HM621" s="376"/>
      <c r="HN621" s="376"/>
      <c r="HO621" s="376"/>
      <c r="HP621" s="376"/>
      <c r="HQ621" s="376"/>
      <c r="HR621" s="376"/>
      <c r="HS621" s="376"/>
      <c r="HT621" s="376"/>
      <c r="HU621" s="376"/>
      <c r="HV621" s="376"/>
      <c r="HW621" s="376"/>
      <c r="HX621" s="376"/>
      <c r="HY621" s="376"/>
      <c r="HZ621" s="376"/>
      <c r="IA621" s="376"/>
      <c r="IB621" s="376"/>
      <c r="IC621" s="376"/>
      <c r="ID621" s="376"/>
      <c r="IE621" s="376"/>
      <c r="IF621" s="376"/>
      <c r="IG621" s="376"/>
      <c r="IH621" s="376"/>
      <c r="II621" s="376"/>
      <c r="IJ621" s="376"/>
    </row>
    <row r="622" spans="1:244" s="377" customFormat="1" ht="15" customHeight="1" x14ac:dyDescent="0.4">
      <c r="A622" s="410"/>
      <c r="B622" s="371"/>
      <c r="C622" s="354"/>
      <c r="D622" s="355"/>
      <c r="E622" s="374"/>
      <c r="F622" s="374"/>
      <c r="G622" s="374"/>
      <c r="H622" s="374"/>
      <c r="I622" s="374"/>
      <c r="J622" s="374"/>
      <c r="K622" s="374"/>
      <c r="L622" s="374"/>
      <c r="M622" s="374"/>
      <c r="N622" s="374"/>
      <c r="O622" s="374"/>
      <c r="P622" s="374"/>
      <c r="Q622" s="374"/>
      <c r="R622" s="374"/>
      <c r="S622" s="374"/>
      <c r="T622" s="374"/>
      <c r="U622" s="374"/>
      <c r="V622" s="374"/>
      <c r="W622" s="374"/>
      <c r="X622" s="369"/>
      <c r="Y622" s="369"/>
      <c r="Z622" s="369"/>
      <c r="AA622" s="369"/>
      <c r="AB622" s="369"/>
      <c r="AC622" s="369"/>
      <c r="AD622" s="369"/>
      <c r="AE622" s="369"/>
      <c r="AF622" s="369"/>
      <c r="AG622" s="369"/>
      <c r="AH622" s="369"/>
      <c r="AI622" s="369"/>
      <c r="AJ622" s="369"/>
      <c r="AK622" s="369"/>
      <c r="AL622" s="369"/>
      <c r="AM622" s="369"/>
      <c r="AN622" s="369"/>
      <c r="AO622" s="369"/>
      <c r="AP622" s="369"/>
      <c r="AQ622" s="369"/>
      <c r="AR622" s="372"/>
      <c r="AS622" s="372"/>
      <c r="AT622" s="372"/>
      <c r="AU622" s="373"/>
      <c r="AV622" s="11"/>
      <c r="AW622" s="11"/>
      <c r="AX622" s="11"/>
      <c r="AY622" s="8"/>
      <c r="AZ622" s="8"/>
      <c r="BA622" s="8"/>
      <c r="BB622" s="8"/>
      <c r="BC622" s="11"/>
      <c r="BD622" s="11"/>
      <c r="BE622" s="11"/>
      <c r="BF622" s="11"/>
      <c r="BG622" s="11"/>
      <c r="BH622" s="11"/>
      <c r="BI622" s="11"/>
      <c r="BJ622" s="11"/>
      <c r="BK622" s="8"/>
      <c r="BL622" s="8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375"/>
      <c r="EQ622" s="376"/>
      <c r="ER622" s="376"/>
      <c r="ES622" s="376"/>
      <c r="ET622" s="376"/>
      <c r="EU622" s="376"/>
      <c r="EV622" s="376"/>
      <c r="EW622" s="376"/>
      <c r="EX622" s="376"/>
      <c r="EY622" s="376"/>
      <c r="EZ622" s="376"/>
      <c r="FA622" s="376"/>
      <c r="FB622" s="376"/>
      <c r="FC622" s="376"/>
      <c r="FD622" s="376"/>
      <c r="FE622" s="376"/>
      <c r="FF622" s="376"/>
      <c r="FG622" s="376"/>
      <c r="FH622" s="376"/>
      <c r="FI622" s="376"/>
      <c r="FJ622" s="376"/>
      <c r="FK622" s="376"/>
      <c r="FL622" s="376"/>
      <c r="FM622" s="376"/>
      <c r="FN622" s="376"/>
      <c r="FO622" s="376"/>
      <c r="FP622" s="376"/>
      <c r="FQ622" s="376"/>
      <c r="FR622" s="376"/>
      <c r="FS622" s="376"/>
      <c r="FT622" s="376"/>
      <c r="FU622" s="376"/>
      <c r="FV622" s="376"/>
      <c r="FW622" s="376"/>
      <c r="FX622" s="376"/>
      <c r="FY622" s="376"/>
      <c r="FZ622" s="376"/>
      <c r="GA622" s="376"/>
      <c r="GB622" s="376"/>
      <c r="GC622" s="376"/>
      <c r="GD622" s="376"/>
      <c r="GE622" s="376"/>
      <c r="GF622" s="376"/>
      <c r="GG622" s="376"/>
      <c r="GH622" s="376"/>
      <c r="GI622" s="376"/>
      <c r="GJ622" s="376"/>
      <c r="GK622" s="376"/>
      <c r="GL622" s="376"/>
      <c r="GM622" s="376"/>
      <c r="GN622" s="376"/>
      <c r="GO622" s="376"/>
      <c r="GP622" s="376"/>
      <c r="GQ622" s="376"/>
      <c r="GR622" s="376"/>
      <c r="GS622" s="376"/>
      <c r="GT622" s="376"/>
      <c r="GU622" s="376"/>
      <c r="GV622" s="376"/>
      <c r="GW622" s="376"/>
      <c r="GX622" s="376"/>
      <c r="GY622" s="376"/>
      <c r="GZ622" s="376"/>
      <c r="HA622" s="376"/>
      <c r="HB622" s="376"/>
      <c r="HC622" s="376"/>
      <c r="HD622" s="376"/>
      <c r="HE622" s="376"/>
      <c r="HF622" s="376"/>
      <c r="HG622" s="376"/>
      <c r="HH622" s="376"/>
      <c r="HI622" s="376"/>
      <c r="HJ622" s="376"/>
      <c r="HK622" s="376"/>
      <c r="HL622" s="376"/>
      <c r="HM622" s="376"/>
      <c r="HN622" s="376"/>
      <c r="HO622" s="376"/>
      <c r="HP622" s="376"/>
      <c r="HQ622" s="376"/>
      <c r="HR622" s="376"/>
      <c r="HS622" s="376"/>
      <c r="HT622" s="376"/>
      <c r="HU622" s="376"/>
      <c r="HV622" s="376"/>
      <c r="HW622" s="376"/>
      <c r="HX622" s="376"/>
      <c r="HY622" s="376"/>
      <c r="HZ622" s="376"/>
      <c r="IA622" s="376"/>
      <c r="IB622" s="376"/>
      <c r="IC622" s="376"/>
      <c r="ID622" s="376"/>
      <c r="IE622" s="376"/>
      <c r="IF622" s="376"/>
      <c r="IG622" s="376"/>
      <c r="IH622" s="376"/>
      <c r="II622" s="376"/>
      <c r="IJ622" s="376"/>
    </row>
    <row r="623" spans="1:244" s="377" customFormat="1" ht="15" customHeight="1" x14ac:dyDescent="0.4">
      <c r="A623" s="410"/>
      <c r="B623" s="371"/>
      <c r="C623" s="354"/>
      <c r="D623" s="355"/>
      <c r="E623" s="374"/>
      <c r="F623" s="374"/>
      <c r="G623" s="374"/>
      <c r="H623" s="374"/>
      <c r="I623" s="374"/>
      <c r="J623" s="374"/>
      <c r="K623" s="374"/>
      <c r="L623" s="374"/>
      <c r="M623" s="374"/>
      <c r="N623" s="374"/>
      <c r="O623" s="374"/>
      <c r="P623" s="374"/>
      <c r="Q623" s="374"/>
      <c r="R623" s="374"/>
      <c r="S623" s="374"/>
      <c r="T623" s="374"/>
      <c r="U623" s="374"/>
      <c r="V623" s="374"/>
      <c r="W623" s="374"/>
      <c r="X623" s="369"/>
      <c r="Y623" s="369"/>
      <c r="Z623" s="369"/>
      <c r="AA623" s="369"/>
      <c r="AB623" s="369"/>
      <c r="AC623" s="369"/>
      <c r="AD623" s="369"/>
      <c r="AE623" s="369"/>
      <c r="AF623" s="369"/>
      <c r="AG623" s="369"/>
      <c r="AH623" s="369"/>
      <c r="AI623" s="369"/>
      <c r="AJ623" s="369"/>
      <c r="AK623" s="369"/>
      <c r="AL623" s="369"/>
      <c r="AM623" s="369"/>
      <c r="AN623" s="369"/>
      <c r="AO623" s="369"/>
      <c r="AP623" s="369"/>
      <c r="AQ623" s="369"/>
      <c r="AR623" s="372"/>
      <c r="AS623" s="372"/>
      <c r="AT623" s="372"/>
      <c r="AU623" s="373"/>
      <c r="AV623" s="11"/>
      <c r="AW623" s="11"/>
      <c r="AX623" s="11"/>
      <c r="AY623" s="8"/>
      <c r="AZ623" s="8"/>
      <c r="BA623" s="8"/>
      <c r="BB623" s="8"/>
      <c r="BC623" s="11"/>
      <c r="BD623" s="11"/>
      <c r="BE623" s="11"/>
      <c r="BF623" s="11"/>
      <c r="BG623" s="11"/>
      <c r="BH623" s="11"/>
      <c r="BI623" s="11"/>
      <c r="BJ623" s="11"/>
      <c r="BK623" s="8"/>
      <c r="BL623" s="8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375"/>
      <c r="EQ623" s="376"/>
      <c r="ER623" s="376"/>
      <c r="ES623" s="376"/>
      <c r="ET623" s="376"/>
      <c r="EU623" s="376"/>
      <c r="EV623" s="376"/>
      <c r="EW623" s="376"/>
      <c r="EX623" s="376"/>
      <c r="EY623" s="376"/>
      <c r="EZ623" s="376"/>
      <c r="FA623" s="376"/>
      <c r="FB623" s="376"/>
      <c r="FC623" s="376"/>
      <c r="FD623" s="376"/>
      <c r="FE623" s="376"/>
      <c r="FF623" s="376"/>
      <c r="FG623" s="376"/>
      <c r="FH623" s="376"/>
      <c r="FI623" s="376"/>
      <c r="FJ623" s="376"/>
      <c r="FK623" s="376"/>
      <c r="FL623" s="376"/>
      <c r="FM623" s="376"/>
      <c r="FN623" s="376"/>
      <c r="FO623" s="376"/>
      <c r="FP623" s="376"/>
      <c r="FQ623" s="376"/>
      <c r="FR623" s="376"/>
      <c r="FS623" s="376"/>
      <c r="FT623" s="376"/>
      <c r="FU623" s="376"/>
      <c r="FV623" s="376"/>
      <c r="FW623" s="376"/>
      <c r="FX623" s="376"/>
      <c r="FY623" s="376"/>
      <c r="FZ623" s="376"/>
      <c r="GA623" s="376"/>
      <c r="GB623" s="376"/>
      <c r="GC623" s="376"/>
      <c r="GD623" s="376"/>
      <c r="GE623" s="376"/>
      <c r="GF623" s="376"/>
      <c r="GG623" s="376"/>
      <c r="GH623" s="376"/>
      <c r="GI623" s="376"/>
      <c r="GJ623" s="376"/>
      <c r="GK623" s="376"/>
      <c r="GL623" s="376"/>
      <c r="GM623" s="376"/>
      <c r="GN623" s="376"/>
      <c r="GO623" s="376"/>
      <c r="GP623" s="376"/>
      <c r="GQ623" s="376"/>
      <c r="GR623" s="376"/>
      <c r="GS623" s="376"/>
      <c r="GT623" s="376"/>
      <c r="GU623" s="376"/>
      <c r="GV623" s="376"/>
      <c r="GW623" s="376"/>
      <c r="GX623" s="376"/>
      <c r="GY623" s="376"/>
      <c r="GZ623" s="376"/>
      <c r="HA623" s="376"/>
      <c r="HB623" s="376"/>
      <c r="HC623" s="376"/>
      <c r="HD623" s="376"/>
      <c r="HE623" s="376"/>
      <c r="HF623" s="376"/>
      <c r="HG623" s="376"/>
      <c r="HH623" s="376"/>
      <c r="HI623" s="376"/>
      <c r="HJ623" s="376"/>
      <c r="HK623" s="376"/>
      <c r="HL623" s="376"/>
      <c r="HM623" s="376"/>
      <c r="HN623" s="376"/>
      <c r="HO623" s="376"/>
      <c r="HP623" s="376"/>
      <c r="HQ623" s="376"/>
      <c r="HR623" s="376"/>
      <c r="HS623" s="376"/>
      <c r="HT623" s="376"/>
      <c r="HU623" s="376"/>
      <c r="HV623" s="376"/>
      <c r="HW623" s="376"/>
      <c r="HX623" s="376"/>
      <c r="HY623" s="376"/>
      <c r="HZ623" s="376"/>
      <c r="IA623" s="376"/>
      <c r="IB623" s="376"/>
      <c r="IC623" s="376"/>
      <c r="ID623" s="376"/>
      <c r="IE623" s="376"/>
      <c r="IF623" s="376"/>
      <c r="IG623" s="376"/>
      <c r="IH623" s="376"/>
      <c r="II623" s="376"/>
      <c r="IJ623" s="376"/>
    </row>
    <row r="624" spans="1:244" s="377" customFormat="1" ht="15" customHeight="1" x14ac:dyDescent="0.4">
      <c r="A624" s="410"/>
      <c r="B624" s="371"/>
      <c r="C624" s="354"/>
      <c r="D624" s="355"/>
      <c r="E624" s="374"/>
      <c r="F624" s="374"/>
      <c r="G624" s="374"/>
      <c r="H624" s="374"/>
      <c r="I624" s="374"/>
      <c r="J624" s="374"/>
      <c r="K624" s="374"/>
      <c r="L624" s="374"/>
      <c r="M624" s="374"/>
      <c r="N624" s="374"/>
      <c r="O624" s="374"/>
      <c r="P624" s="374"/>
      <c r="Q624" s="374"/>
      <c r="R624" s="374"/>
      <c r="S624" s="374"/>
      <c r="T624" s="374"/>
      <c r="U624" s="374"/>
      <c r="V624" s="374"/>
      <c r="W624" s="374"/>
      <c r="X624" s="369"/>
      <c r="Y624" s="369"/>
      <c r="Z624" s="369"/>
      <c r="AA624" s="369"/>
      <c r="AB624" s="369"/>
      <c r="AC624" s="369"/>
      <c r="AD624" s="369"/>
      <c r="AE624" s="369"/>
      <c r="AF624" s="369"/>
      <c r="AG624" s="369"/>
      <c r="AH624" s="369"/>
      <c r="AI624" s="369"/>
      <c r="AJ624" s="369"/>
      <c r="AK624" s="369"/>
      <c r="AL624" s="369"/>
      <c r="AM624" s="369"/>
      <c r="AN624" s="369"/>
      <c r="AO624" s="369"/>
      <c r="AP624" s="369"/>
      <c r="AQ624" s="369"/>
      <c r="AR624" s="372"/>
      <c r="AS624" s="372"/>
      <c r="AT624" s="372"/>
      <c r="AU624" s="373"/>
      <c r="AV624" s="11"/>
      <c r="AW624" s="11"/>
      <c r="AX624" s="11"/>
      <c r="AY624" s="8"/>
      <c r="AZ624" s="8"/>
      <c r="BA624" s="8"/>
      <c r="BB624" s="8"/>
      <c r="BC624" s="11"/>
      <c r="BD624" s="11"/>
      <c r="BE624" s="11"/>
      <c r="BF624" s="11"/>
      <c r="BG624" s="11"/>
      <c r="BH624" s="11"/>
      <c r="BI624" s="11"/>
      <c r="BJ624" s="11"/>
      <c r="BK624" s="8"/>
      <c r="BL624" s="8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375"/>
      <c r="EQ624" s="376"/>
      <c r="ER624" s="376"/>
      <c r="ES624" s="376"/>
      <c r="ET624" s="376"/>
      <c r="EU624" s="376"/>
      <c r="EV624" s="376"/>
      <c r="EW624" s="376"/>
      <c r="EX624" s="376"/>
      <c r="EY624" s="376"/>
      <c r="EZ624" s="376"/>
      <c r="FA624" s="376"/>
      <c r="FB624" s="376"/>
      <c r="FC624" s="376"/>
      <c r="FD624" s="376"/>
      <c r="FE624" s="376"/>
      <c r="FF624" s="376"/>
      <c r="FG624" s="376"/>
      <c r="FH624" s="376"/>
      <c r="FI624" s="376"/>
      <c r="FJ624" s="376"/>
      <c r="FK624" s="376"/>
      <c r="FL624" s="376"/>
      <c r="FM624" s="376"/>
      <c r="FN624" s="376"/>
      <c r="FO624" s="376"/>
      <c r="FP624" s="376"/>
      <c r="FQ624" s="376"/>
      <c r="FR624" s="376"/>
      <c r="FS624" s="376"/>
      <c r="FT624" s="376"/>
      <c r="FU624" s="376"/>
      <c r="FV624" s="376"/>
      <c r="FW624" s="376"/>
      <c r="FX624" s="376"/>
      <c r="FY624" s="376"/>
      <c r="FZ624" s="376"/>
      <c r="GA624" s="376"/>
      <c r="GB624" s="376"/>
      <c r="GC624" s="376"/>
      <c r="GD624" s="376"/>
      <c r="GE624" s="376"/>
      <c r="GF624" s="376"/>
      <c r="GG624" s="376"/>
      <c r="GH624" s="376"/>
      <c r="GI624" s="376"/>
      <c r="GJ624" s="376"/>
      <c r="GK624" s="376"/>
      <c r="GL624" s="376"/>
      <c r="GM624" s="376"/>
      <c r="GN624" s="376"/>
      <c r="GO624" s="376"/>
      <c r="GP624" s="376"/>
      <c r="GQ624" s="376"/>
      <c r="GR624" s="376"/>
      <c r="GS624" s="376"/>
      <c r="GT624" s="376"/>
      <c r="GU624" s="376"/>
      <c r="GV624" s="376"/>
      <c r="GW624" s="376"/>
      <c r="GX624" s="376"/>
      <c r="GY624" s="376"/>
      <c r="GZ624" s="376"/>
      <c r="HA624" s="376"/>
      <c r="HB624" s="376"/>
      <c r="HC624" s="376"/>
      <c r="HD624" s="376"/>
      <c r="HE624" s="376"/>
      <c r="HF624" s="376"/>
      <c r="HG624" s="376"/>
      <c r="HH624" s="376"/>
      <c r="HI624" s="376"/>
      <c r="HJ624" s="376"/>
      <c r="HK624" s="376"/>
      <c r="HL624" s="376"/>
      <c r="HM624" s="376"/>
      <c r="HN624" s="376"/>
      <c r="HO624" s="376"/>
      <c r="HP624" s="376"/>
      <c r="HQ624" s="376"/>
      <c r="HR624" s="376"/>
      <c r="HS624" s="376"/>
      <c r="HT624" s="376"/>
      <c r="HU624" s="376"/>
      <c r="HV624" s="376"/>
      <c r="HW624" s="376"/>
      <c r="HX624" s="376"/>
      <c r="HY624" s="376"/>
      <c r="HZ624" s="376"/>
      <c r="IA624" s="376"/>
      <c r="IB624" s="376"/>
      <c r="IC624" s="376"/>
      <c r="ID624" s="376"/>
      <c r="IE624" s="376"/>
      <c r="IF624" s="376"/>
      <c r="IG624" s="376"/>
      <c r="IH624" s="376"/>
      <c r="II624" s="376"/>
      <c r="IJ624" s="376"/>
    </row>
    <row r="625" spans="1:244" s="377" customFormat="1" ht="15" customHeight="1" x14ac:dyDescent="0.4">
      <c r="A625" s="410"/>
      <c r="B625" s="371"/>
      <c r="C625" s="354"/>
      <c r="D625" s="355"/>
      <c r="E625" s="374"/>
      <c r="F625" s="374"/>
      <c r="G625" s="374"/>
      <c r="H625" s="374"/>
      <c r="I625" s="374"/>
      <c r="J625" s="374"/>
      <c r="K625" s="374"/>
      <c r="L625" s="374"/>
      <c r="M625" s="374"/>
      <c r="N625" s="374"/>
      <c r="O625" s="374"/>
      <c r="P625" s="374"/>
      <c r="Q625" s="374"/>
      <c r="R625" s="374"/>
      <c r="S625" s="374"/>
      <c r="T625" s="374"/>
      <c r="U625" s="374"/>
      <c r="V625" s="374"/>
      <c r="W625" s="374"/>
      <c r="X625" s="369"/>
      <c r="Y625" s="369"/>
      <c r="Z625" s="369"/>
      <c r="AA625" s="369"/>
      <c r="AB625" s="369"/>
      <c r="AC625" s="369"/>
      <c r="AD625" s="369"/>
      <c r="AE625" s="369"/>
      <c r="AF625" s="369"/>
      <c r="AG625" s="369"/>
      <c r="AH625" s="369"/>
      <c r="AI625" s="369"/>
      <c r="AJ625" s="369"/>
      <c r="AK625" s="369"/>
      <c r="AL625" s="369"/>
      <c r="AM625" s="369"/>
      <c r="AN625" s="369"/>
      <c r="AO625" s="369"/>
      <c r="AP625" s="369"/>
      <c r="AQ625" s="369"/>
      <c r="AR625" s="372"/>
      <c r="AS625" s="372"/>
      <c r="AT625" s="372"/>
      <c r="AU625" s="373"/>
      <c r="AV625" s="11"/>
      <c r="AW625" s="11"/>
      <c r="AX625" s="11"/>
      <c r="AY625" s="8"/>
      <c r="AZ625" s="8"/>
      <c r="BA625" s="8"/>
      <c r="BB625" s="8"/>
      <c r="BC625" s="11"/>
      <c r="BD625" s="11"/>
      <c r="BE625" s="11"/>
      <c r="BF625" s="11"/>
      <c r="BG625" s="11"/>
      <c r="BH625" s="11"/>
      <c r="BI625" s="11"/>
      <c r="BJ625" s="11"/>
      <c r="BK625" s="8"/>
      <c r="BL625" s="8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375"/>
      <c r="EQ625" s="376"/>
      <c r="ER625" s="376"/>
      <c r="ES625" s="376"/>
      <c r="ET625" s="376"/>
      <c r="EU625" s="376"/>
      <c r="EV625" s="376"/>
      <c r="EW625" s="376"/>
      <c r="EX625" s="376"/>
      <c r="EY625" s="376"/>
      <c r="EZ625" s="376"/>
      <c r="FA625" s="376"/>
      <c r="FB625" s="376"/>
      <c r="FC625" s="376"/>
      <c r="FD625" s="376"/>
      <c r="FE625" s="376"/>
      <c r="FF625" s="376"/>
      <c r="FG625" s="376"/>
      <c r="FH625" s="376"/>
      <c r="FI625" s="376"/>
      <c r="FJ625" s="376"/>
      <c r="FK625" s="376"/>
      <c r="FL625" s="376"/>
      <c r="FM625" s="376"/>
      <c r="FN625" s="376"/>
      <c r="FO625" s="376"/>
      <c r="FP625" s="376"/>
      <c r="FQ625" s="376"/>
      <c r="FR625" s="376"/>
      <c r="FS625" s="376"/>
      <c r="FT625" s="376"/>
      <c r="FU625" s="376"/>
      <c r="FV625" s="376"/>
      <c r="FW625" s="376"/>
      <c r="FX625" s="376"/>
      <c r="FY625" s="376"/>
      <c r="FZ625" s="376"/>
      <c r="GA625" s="376"/>
      <c r="GB625" s="376"/>
      <c r="GC625" s="376"/>
      <c r="GD625" s="376"/>
      <c r="GE625" s="376"/>
      <c r="GF625" s="376"/>
      <c r="GG625" s="376"/>
      <c r="GH625" s="376"/>
      <c r="GI625" s="376"/>
      <c r="GJ625" s="376"/>
      <c r="GK625" s="376"/>
      <c r="GL625" s="376"/>
      <c r="GM625" s="376"/>
      <c r="GN625" s="376"/>
      <c r="GO625" s="376"/>
      <c r="GP625" s="376"/>
      <c r="GQ625" s="376"/>
      <c r="GR625" s="376"/>
      <c r="GS625" s="376"/>
      <c r="GT625" s="376"/>
      <c r="GU625" s="376"/>
      <c r="GV625" s="376"/>
      <c r="GW625" s="376"/>
      <c r="GX625" s="376"/>
      <c r="GY625" s="376"/>
      <c r="GZ625" s="376"/>
      <c r="HA625" s="376"/>
      <c r="HB625" s="376"/>
      <c r="HC625" s="376"/>
      <c r="HD625" s="376"/>
      <c r="HE625" s="376"/>
      <c r="HF625" s="376"/>
      <c r="HG625" s="376"/>
      <c r="HH625" s="376"/>
      <c r="HI625" s="376"/>
      <c r="HJ625" s="376"/>
      <c r="HK625" s="376"/>
      <c r="HL625" s="376"/>
      <c r="HM625" s="376"/>
      <c r="HN625" s="376"/>
      <c r="HO625" s="376"/>
      <c r="HP625" s="376"/>
      <c r="HQ625" s="376"/>
      <c r="HR625" s="376"/>
      <c r="HS625" s="376"/>
      <c r="HT625" s="376"/>
      <c r="HU625" s="376"/>
      <c r="HV625" s="376"/>
      <c r="HW625" s="376"/>
      <c r="HX625" s="376"/>
      <c r="HY625" s="376"/>
      <c r="HZ625" s="376"/>
      <c r="IA625" s="376"/>
      <c r="IB625" s="376"/>
      <c r="IC625" s="376"/>
      <c r="ID625" s="376"/>
      <c r="IE625" s="376"/>
      <c r="IF625" s="376"/>
      <c r="IG625" s="376"/>
      <c r="IH625" s="376"/>
      <c r="II625" s="376"/>
      <c r="IJ625" s="376"/>
    </row>
    <row r="626" spans="1:244" s="377" customFormat="1" ht="15" customHeight="1" x14ac:dyDescent="0.4">
      <c r="A626" s="410"/>
      <c r="B626" s="371"/>
      <c r="C626" s="354"/>
      <c r="D626" s="355"/>
      <c r="E626" s="374"/>
      <c r="F626" s="374"/>
      <c r="G626" s="374"/>
      <c r="H626" s="374"/>
      <c r="I626" s="374"/>
      <c r="J626" s="374"/>
      <c r="K626" s="374"/>
      <c r="L626" s="374"/>
      <c r="M626" s="374"/>
      <c r="N626" s="374"/>
      <c r="O626" s="374"/>
      <c r="P626" s="374"/>
      <c r="Q626" s="374"/>
      <c r="R626" s="374"/>
      <c r="S626" s="374"/>
      <c r="T626" s="374"/>
      <c r="U626" s="374"/>
      <c r="V626" s="374"/>
      <c r="W626" s="374"/>
      <c r="X626" s="369"/>
      <c r="Y626" s="369"/>
      <c r="Z626" s="369"/>
      <c r="AA626" s="369"/>
      <c r="AB626" s="369"/>
      <c r="AC626" s="369"/>
      <c r="AD626" s="369"/>
      <c r="AE626" s="369"/>
      <c r="AF626" s="369"/>
      <c r="AG626" s="369"/>
      <c r="AH626" s="369"/>
      <c r="AI626" s="369"/>
      <c r="AJ626" s="369"/>
      <c r="AK626" s="369"/>
      <c r="AL626" s="369"/>
      <c r="AM626" s="369"/>
      <c r="AN626" s="369"/>
      <c r="AO626" s="369"/>
      <c r="AP626" s="369"/>
      <c r="AQ626" s="369"/>
      <c r="AR626" s="372"/>
      <c r="AS626" s="372"/>
      <c r="AT626" s="372"/>
      <c r="AU626" s="373"/>
      <c r="AV626" s="11"/>
      <c r="AW626" s="11"/>
      <c r="AX626" s="11"/>
      <c r="AY626" s="8"/>
      <c r="AZ626" s="8"/>
      <c r="BA626" s="8"/>
      <c r="BB626" s="8"/>
      <c r="BC626" s="11"/>
      <c r="BD626" s="11"/>
      <c r="BE626" s="11"/>
      <c r="BF626" s="11"/>
      <c r="BG626" s="11"/>
      <c r="BH626" s="11"/>
      <c r="BI626" s="11"/>
      <c r="BJ626" s="11"/>
      <c r="BK626" s="8"/>
      <c r="BL626" s="8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375"/>
      <c r="EQ626" s="376"/>
      <c r="ER626" s="376"/>
      <c r="ES626" s="376"/>
      <c r="ET626" s="376"/>
      <c r="EU626" s="376"/>
      <c r="EV626" s="376"/>
      <c r="EW626" s="376"/>
      <c r="EX626" s="376"/>
      <c r="EY626" s="376"/>
      <c r="EZ626" s="376"/>
      <c r="FA626" s="376"/>
      <c r="FB626" s="376"/>
      <c r="FC626" s="376"/>
      <c r="FD626" s="376"/>
      <c r="FE626" s="376"/>
      <c r="FF626" s="376"/>
      <c r="FG626" s="376"/>
      <c r="FH626" s="376"/>
      <c r="FI626" s="376"/>
      <c r="FJ626" s="376"/>
      <c r="FK626" s="376"/>
      <c r="FL626" s="376"/>
      <c r="FM626" s="376"/>
      <c r="FN626" s="376"/>
      <c r="FO626" s="376"/>
      <c r="FP626" s="376"/>
      <c r="FQ626" s="376"/>
      <c r="FR626" s="376"/>
      <c r="FS626" s="376"/>
      <c r="FT626" s="376"/>
      <c r="FU626" s="376"/>
      <c r="FV626" s="376"/>
      <c r="FW626" s="376"/>
      <c r="FX626" s="376"/>
      <c r="FY626" s="376"/>
      <c r="FZ626" s="376"/>
      <c r="GA626" s="376"/>
      <c r="GB626" s="376"/>
      <c r="GC626" s="376"/>
      <c r="GD626" s="376"/>
      <c r="GE626" s="376"/>
      <c r="GF626" s="376"/>
      <c r="GG626" s="376"/>
      <c r="GH626" s="376"/>
      <c r="GI626" s="376"/>
      <c r="GJ626" s="376"/>
      <c r="GK626" s="376"/>
      <c r="GL626" s="376"/>
      <c r="GM626" s="376"/>
      <c r="GN626" s="376"/>
      <c r="GO626" s="376"/>
      <c r="GP626" s="376"/>
      <c r="GQ626" s="376"/>
      <c r="GR626" s="376"/>
      <c r="GS626" s="376"/>
      <c r="GT626" s="376"/>
      <c r="GU626" s="376"/>
      <c r="GV626" s="376"/>
      <c r="GW626" s="376"/>
      <c r="GX626" s="376"/>
      <c r="GY626" s="376"/>
      <c r="GZ626" s="376"/>
      <c r="HA626" s="376"/>
      <c r="HB626" s="376"/>
      <c r="HC626" s="376"/>
      <c r="HD626" s="376"/>
      <c r="HE626" s="376"/>
      <c r="HF626" s="376"/>
      <c r="HG626" s="376"/>
      <c r="HH626" s="376"/>
      <c r="HI626" s="376"/>
      <c r="HJ626" s="376"/>
      <c r="HK626" s="376"/>
      <c r="HL626" s="376"/>
      <c r="HM626" s="376"/>
      <c r="HN626" s="376"/>
      <c r="HO626" s="376"/>
      <c r="HP626" s="376"/>
      <c r="HQ626" s="376"/>
      <c r="HR626" s="376"/>
      <c r="HS626" s="376"/>
      <c r="HT626" s="376"/>
      <c r="HU626" s="376"/>
      <c r="HV626" s="376"/>
      <c r="HW626" s="376"/>
      <c r="HX626" s="376"/>
      <c r="HY626" s="376"/>
      <c r="HZ626" s="376"/>
      <c r="IA626" s="376"/>
      <c r="IB626" s="376"/>
      <c r="IC626" s="376"/>
      <c r="ID626" s="376"/>
      <c r="IE626" s="376"/>
      <c r="IF626" s="376"/>
      <c r="IG626" s="376"/>
      <c r="IH626" s="376"/>
      <c r="II626" s="376"/>
      <c r="IJ626" s="376"/>
    </row>
    <row r="627" spans="1:244" s="377" customFormat="1" ht="15" customHeight="1" x14ac:dyDescent="0.4">
      <c r="A627" s="410"/>
      <c r="B627" s="371"/>
      <c r="C627" s="354"/>
      <c r="D627" s="355"/>
      <c r="E627" s="374"/>
      <c r="F627" s="374"/>
      <c r="G627" s="374"/>
      <c r="H627" s="374"/>
      <c r="I627" s="374"/>
      <c r="J627" s="374"/>
      <c r="K627" s="374"/>
      <c r="L627" s="374"/>
      <c r="M627" s="374"/>
      <c r="N627" s="374"/>
      <c r="O627" s="374"/>
      <c r="P627" s="374"/>
      <c r="Q627" s="374"/>
      <c r="R627" s="374"/>
      <c r="S627" s="374"/>
      <c r="T627" s="374"/>
      <c r="U627" s="374"/>
      <c r="V627" s="374"/>
      <c r="W627" s="374"/>
      <c r="X627" s="369"/>
      <c r="Y627" s="369"/>
      <c r="Z627" s="369"/>
      <c r="AA627" s="369"/>
      <c r="AB627" s="369"/>
      <c r="AC627" s="369"/>
      <c r="AD627" s="369"/>
      <c r="AE627" s="369"/>
      <c r="AF627" s="369"/>
      <c r="AG627" s="369"/>
      <c r="AH627" s="369"/>
      <c r="AI627" s="369"/>
      <c r="AJ627" s="369"/>
      <c r="AK627" s="369"/>
      <c r="AL627" s="369"/>
      <c r="AM627" s="369"/>
      <c r="AN627" s="369"/>
      <c r="AO627" s="369"/>
      <c r="AP627" s="369"/>
      <c r="AQ627" s="369"/>
      <c r="AR627" s="372"/>
      <c r="AS627" s="372"/>
      <c r="AT627" s="372"/>
      <c r="AU627" s="373"/>
      <c r="AV627" s="11"/>
      <c r="AW627" s="11"/>
      <c r="AX627" s="11"/>
      <c r="AY627" s="8"/>
      <c r="AZ627" s="8"/>
      <c r="BA627" s="8"/>
      <c r="BB627" s="8"/>
      <c r="BC627" s="11"/>
      <c r="BD627" s="11"/>
      <c r="BE627" s="11"/>
      <c r="BF627" s="11"/>
      <c r="BG627" s="11"/>
      <c r="BH627" s="11"/>
      <c r="BI627" s="11"/>
      <c r="BJ627" s="11"/>
      <c r="BK627" s="8"/>
      <c r="BL627" s="8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375"/>
      <c r="EQ627" s="376"/>
      <c r="ER627" s="376"/>
      <c r="ES627" s="376"/>
      <c r="ET627" s="376"/>
      <c r="EU627" s="376"/>
      <c r="EV627" s="376"/>
      <c r="EW627" s="376"/>
      <c r="EX627" s="376"/>
      <c r="EY627" s="376"/>
      <c r="EZ627" s="376"/>
      <c r="FA627" s="376"/>
      <c r="FB627" s="376"/>
      <c r="FC627" s="376"/>
      <c r="FD627" s="376"/>
      <c r="FE627" s="376"/>
      <c r="FF627" s="376"/>
      <c r="FG627" s="376"/>
      <c r="FH627" s="376"/>
      <c r="FI627" s="376"/>
      <c r="FJ627" s="376"/>
      <c r="FK627" s="376"/>
      <c r="FL627" s="376"/>
      <c r="FM627" s="376"/>
      <c r="FN627" s="376"/>
      <c r="FO627" s="376"/>
      <c r="FP627" s="376"/>
      <c r="FQ627" s="376"/>
      <c r="FR627" s="376"/>
      <c r="FS627" s="376"/>
      <c r="FT627" s="376"/>
      <c r="FU627" s="376"/>
      <c r="FV627" s="376"/>
      <c r="FW627" s="376"/>
      <c r="FX627" s="376"/>
      <c r="FY627" s="376"/>
      <c r="FZ627" s="376"/>
      <c r="GA627" s="376"/>
      <c r="GB627" s="376"/>
      <c r="GC627" s="376"/>
      <c r="GD627" s="376"/>
      <c r="GE627" s="376"/>
      <c r="GF627" s="376"/>
      <c r="GG627" s="376"/>
      <c r="GH627" s="376"/>
      <c r="GI627" s="376"/>
      <c r="GJ627" s="376"/>
      <c r="GK627" s="376"/>
      <c r="GL627" s="376"/>
      <c r="GM627" s="376"/>
      <c r="GN627" s="376"/>
      <c r="GO627" s="376"/>
      <c r="GP627" s="376"/>
      <c r="GQ627" s="376"/>
      <c r="GR627" s="376"/>
      <c r="GS627" s="376"/>
      <c r="GT627" s="376"/>
      <c r="GU627" s="376"/>
      <c r="GV627" s="376"/>
      <c r="GW627" s="376"/>
      <c r="GX627" s="376"/>
      <c r="GY627" s="376"/>
      <c r="GZ627" s="376"/>
      <c r="HA627" s="376"/>
      <c r="HB627" s="376"/>
      <c r="HC627" s="376"/>
      <c r="HD627" s="376"/>
      <c r="HE627" s="376"/>
      <c r="HF627" s="376"/>
      <c r="HG627" s="376"/>
      <c r="HH627" s="376"/>
      <c r="HI627" s="376"/>
      <c r="HJ627" s="376"/>
      <c r="HK627" s="376"/>
      <c r="HL627" s="376"/>
      <c r="HM627" s="376"/>
      <c r="HN627" s="376"/>
      <c r="HO627" s="376"/>
      <c r="HP627" s="376"/>
      <c r="HQ627" s="376"/>
      <c r="HR627" s="376"/>
      <c r="HS627" s="376"/>
      <c r="HT627" s="376"/>
      <c r="HU627" s="376"/>
      <c r="HV627" s="376"/>
      <c r="HW627" s="376"/>
      <c r="HX627" s="376"/>
      <c r="HY627" s="376"/>
      <c r="HZ627" s="376"/>
      <c r="IA627" s="376"/>
      <c r="IB627" s="376"/>
      <c r="IC627" s="376"/>
      <c r="ID627" s="376"/>
      <c r="IE627" s="376"/>
      <c r="IF627" s="376"/>
      <c r="IG627" s="376"/>
      <c r="IH627" s="376"/>
      <c r="II627" s="376"/>
      <c r="IJ627" s="376"/>
    </row>
    <row r="628" spans="1:244" s="377" customFormat="1" ht="15" customHeight="1" x14ac:dyDescent="0.4">
      <c r="A628" s="410"/>
      <c r="B628" s="371"/>
      <c r="C628" s="354"/>
      <c r="D628" s="355"/>
      <c r="E628" s="374"/>
      <c r="F628" s="374"/>
      <c r="G628" s="374"/>
      <c r="H628" s="374"/>
      <c r="I628" s="374"/>
      <c r="J628" s="374"/>
      <c r="K628" s="374"/>
      <c r="L628" s="374"/>
      <c r="M628" s="374"/>
      <c r="N628" s="374"/>
      <c r="O628" s="374"/>
      <c r="P628" s="374"/>
      <c r="Q628" s="374"/>
      <c r="R628" s="374"/>
      <c r="S628" s="374"/>
      <c r="T628" s="374"/>
      <c r="U628" s="374"/>
      <c r="V628" s="374"/>
      <c r="W628" s="374"/>
      <c r="X628" s="369"/>
      <c r="Y628" s="369"/>
      <c r="Z628" s="369"/>
      <c r="AA628" s="369"/>
      <c r="AB628" s="369"/>
      <c r="AC628" s="369"/>
      <c r="AD628" s="369"/>
      <c r="AE628" s="369"/>
      <c r="AF628" s="369"/>
      <c r="AG628" s="369"/>
      <c r="AH628" s="369"/>
      <c r="AI628" s="369"/>
      <c r="AJ628" s="369"/>
      <c r="AK628" s="369"/>
      <c r="AL628" s="369"/>
      <c r="AM628" s="369"/>
      <c r="AN628" s="369"/>
      <c r="AO628" s="369"/>
      <c r="AP628" s="369"/>
      <c r="AQ628" s="369"/>
      <c r="AR628" s="372"/>
      <c r="AS628" s="372"/>
      <c r="AT628" s="372"/>
      <c r="AU628" s="373"/>
      <c r="AV628" s="11"/>
      <c r="AW628" s="11"/>
      <c r="AX628" s="11"/>
      <c r="AY628" s="8"/>
      <c r="AZ628" s="8"/>
      <c r="BA628" s="8"/>
      <c r="BB628" s="8"/>
      <c r="BC628" s="11"/>
      <c r="BD628" s="11"/>
      <c r="BE628" s="11"/>
      <c r="BF628" s="11"/>
      <c r="BG628" s="11"/>
      <c r="BH628" s="11"/>
      <c r="BI628" s="11"/>
      <c r="BJ628" s="11"/>
      <c r="BK628" s="8"/>
      <c r="BL628" s="8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375"/>
      <c r="EQ628" s="376"/>
      <c r="ER628" s="376"/>
      <c r="ES628" s="376"/>
      <c r="ET628" s="376"/>
      <c r="EU628" s="376"/>
      <c r="EV628" s="376"/>
      <c r="EW628" s="376"/>
      <c r="EX628" s="376"/>
      <c r="EY628" s="376"/>
      <c r="EZ628" s="376"/>
      <c r="FA628" s="376"/>
      <c r="FB628" s="376"/>
      <c r="FC628" s="376"/>
      <c r="FD628" s="376"/>
      <c r="FE628" s="376"/>
      <c r="FF628" s="376"/>
      <c r="FG628" s="376"/>
      <c r="FH628" s="376"/>
      <c r="FI628" s="376"/>
      <c r="FJ628" s="376"/>
      <c r="FK628" s="376"/>
      <c r="FL628" s="376"/>
      <c r="FM628" s="376"/>
      <c r="FN628" s="376"/>
      <c r="FO628" s="376"/>
      <c r="FP628" s="376"/>
      <c r="FQ628" s="376"/>
      <c r="FR628" s="376"/>
      <c r="FS628" s="376"/>
      <c r="FT628" s="376"/>
      <c r="FU628" s="376"/>
      <c r="FV628" s="376"/>
      <c r="FW628" s="376"/>
      <c r="FX628" s="376"/>
      <c r="FY628" s="376"/>
      <c r="FZ628" s="376"/>
      <c r="GA628" s="376"/>
      <c r="GB628" s="376"/>
      <c r="GC628" s="376"/>
      <c r="GD628" s="376"/>
      <c r="GE628" s="376"/>
      <c r="GF628" s="376"/>
      <c r="GG628" s="376"/>
      <c r="GH628" s="376"/>
      <c r="GI628" s="376"/>
      <c r="GJ628" s="376"/>
      <c r="GK628" s="376"/>
      <c r="GL628" s="376"/>
      <c r="GM628" s="376"/>
      <c r="GN628" s="376"/>
      <c r="GO628" s="376"/>
      <c r="GP628" s="376"/>
      <c r="GQ628" s="376"/>
      <c r="GR628" s="376"/>
      <c r="GS628" s="376"/>
      <c r="GT628" s="376"/>
      <c r="GU628" s="376"/>
      <c r="GV628" s="376"/>
      <c r="GW628" s="376"/>
      <c r="GX628" s="376"/>
      <c r="GY628" s="376"/>
      <c r="GZ628" s="376"/>
      <c r="HA628" s="376"/>
      <c r="HB628" s="376"/>
      <c r="HC628" s="376"/>
      <c r="HD628" s="376"/>
      <c r="HE628" s="376"/>
      <c r="HF628" s="376"/>
      <c r="HG628" s="376"/>
      <c r="HH628" s="376"/>
      <c r="HI628" s="376"/>
      <c r="HJ628" s="376"/>
      <c r="HK628" s="376"/>
      <c r="HL628" s="376"/>
      <c r="HM628" s="376"/>
      <c r="HN628" s="376"/>
      <c r="HO628" s="376"/>
      <c r="HP628" s="376"/>
      <c r="HQ628" s="376"/>
      <c r="HR628" s="376"/>
      <c r="HS628" s="376"/>
      <c r="HT628" s="376"/>
      <c r="HU628" s="376"/>
      <c r="HV628" s="376"/>
      <c r="HW628" s="376"/>
      <c r="HX628" s="376"/>
      <c r="HY628" s="376"/>
      <c r="HZ628" s="376"/>
      <c r="IA628" s="376"/>
      <c r="IB628" s="376"/>
      <c r="IC628" s="376"/>
      <c r="ID628" s="376"/>
      <c r="IE628" s="376"/>
      <c r="IF628" s="376"/>
      <c r="IG628" s="376"/>
      <c r="IH628" s="376"/>
      <c r="II628" s="376"/>
      <c r="IJ628" s="376"/>
    </row>
    <row r="629" spans="1:244" s="377" customFormat="1" ht="15" customHeight="1" x14ac:dyDescent="0.4">
      <c r="A629" s="410"/>
      <c r="B629" s="371"/>
      <c r="C629" s="354"/>
      <c r="D629" s="355"/>
      <c r="E629" s="374"/>
      <c r="F629" s="374"/>
      <c r="G629" s="374"/>
      <c r="H629" s="374"/>
      <c r="I629" s="374"/>
      <c r="J629" s="374"/>
      <c r="K629" s="374"/>
      <c r="L629" s="374"/>
      <c r="M629" s="374"/>
      <c r="N629" s="374"/>
      <c r="O629" s="374"/>
      <c r="P629" s="374"/>
      <c r="Q629" s="374"/>
      <c r="R629" s="374"/>
      <c r="S629" s="374"/>
      <c r="T629" s="374"/>
      <c r="U629" s="374"/>
      <c r="V629" s="374"/>
      <c r="W629" s="374"/>
      <c r="X629" s="369"/>
      <c r="Y629" s="369"/>
      <c r="Z629" s="369"/>
      <c r="AA629" s="369"/>
      <c r="AB629" s="369"/>
      <c r="AC629" s="369"/>
      <c r="AD629" s="369"/>
      <c r="AE629" s="369"/>
      <c r="AF629" s="369"/>
      <c r="AG629" s="369"/>
      <c r="AH629" s="369"/>
      <c r="AI629" s="369"/>
      <c r="AJ629" s="369"/>
      <c r="AK629" s="369"/>
      <c r="AL629" s="369"/>
      <c r="AM629" s="369"/>
      <c r="AN629" s="369"/>
      <c r="AO629" s="369"/>
      <c r="AP629" s="369"/>
      <c r="AQ629" s="369"/>
      <c r="AR629" s="372"/>
      <c r="AS629" s="372"/>
      <c r="AT629" s="372"/>
      <c r="AU629" s="373"/>
      <c r="AV629" s="11"/>
      <c r="AW629" s="11"/>
      <c r="AX629" s="11"/>
      <c r="AY629" s="8"/>
      <c r="AZ629" s="8"/>
      <c r="BA629" s="8"/>
      <c r="BB629" s="8"/>
      <c r="BC629" s="11"/>
      <c r="BD629" s="11"/>
      <c r="BE629" s="11"/>
      <c r="BF629" s="11"/>
      <c r="BG629" s="11"/>
      <c r="BH629" s="11"/>
      <c r="BI629" s="11"/>
      <c r="BJ629" s="11"/>
      <c r="BK629" s="8"/>
      <c r="BL629" s="8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375"/>
      <c r="EQ629" s="376"/>
      <c r="ER629" s="376"/>
      <c r="ES629" s="376"/>
      <c r="ET629" s="376"/>
      <c r="EU629" s="376"/>
      <c r="EV629" s="376"/>
      <c r="EW629" s="376"/>
      <c r="EX629" s="376"/>
      <c r="EY629" s="376"/>
      <c r="EZ629" s="376"/>
      <c r="FA629" s="376"/>
      <c r="FB629" s="376"/>
      <c r="FC629" s="376"/>
      <c r="FD629" s="376"/>
      <c r="FE629" s="376"/>
      <c r="FF629" s="376"/>
      <c r="FG629" s="376"/>
      <c r="FH629" s="376"/>
      <c r="FI629" s="376"/>
      <c r="FJ629" s="376"/>
      <c r="FK629" s="376"/>
      <c r="FL629" s="376"/>
      <c r="FM629" s="376"/>
      <c r="FN629" s="376"/>
      <c r="FO629" s="376"/>
      <c r="FP629" s="376"/>
      <c r="FQ629" s="376"/>
      <c r="FR629" s="376"/>
      <c r="FS629" s="376"/>
      <c r="FT629" s="376"/>
      <c r="FU629" s="376"/>
      <c r="FV629" s="376"/>
      <c r="FW629" s="376"/>
      <c r="FX629" s="376"/>
      <c r="FY629" s="376"/>
      <c r="FZ629" s="376"/>
      <c r="GA629" s="376"/>
      <c r="GB629" s="376"/>
      <c r="GC629" s="376"/>
      <c r="GD629" s="376"/>
      <c r="GE629" s="376"/>
      <c r="GF629" s="376"/>
      <c r="GG629" s="376"/>
      <c r="GH629" s="376"/>
      <c r="GI629" s="376"/>
      <c r="GJ629" s="376"/>
      <c r="GK629" s="376"/>
      <c r="GL629" s="376"/>
      <c r="GM629" s="376"/>
      <c r="GN629" s="376"/>
      <c r="GO629" s="376"/>
      <c r="GP629" s="376"/>
      <c r="GQ629" s="376"/>
      <c r="GR629" s="376"/>
      <c r="GS629" s="376"/>
      <c r="GT629" s="376"/>
      <c r="GU629" s="376"/>
      <c r="GV629" s="376"/>
      <c r="GW629" s="376"/>
      <c r="GX629" s="376"/>
      <c r="GY629" s="376"/>
      <c r="GZ629" s="376"/>
      <c r="HA629" s="376"/>
      <c r="HB629" s="376"/>
      <c r="HC629" s="376"/>
      <c r="HD629" s="376"/>
      <c r="HE629" s="376"/>
      <c r="HF629" s="376"/>
      <c r="HG629" s="376"/>
      <c r="HH629" s="376"/>
      <c r="HI629" s="376"/>
      <c r="HJ629" s="376"/>
      <c r="HK629" s="376"/>
      <c r="HL629" s="376"/>
      <c r="HM629" s="376"/>
      <c r="HN629" s="376"/>
      <c r="HO629" s="376"/>
      <c r="HP629" s="376"/>
      <c r="HQ629" s="376"/>
      <c r="HR629" s="376"/>
      <c r="HS629" s="376"/>
      <c r="HT629" s="376"/>
      <c r="HU629" s="376"/>
      <c r="HV629" s="376"/>
      <c r="HW629" s="376"/>
      <c r="HX629" s="376"/>
      <c r="HY629" s="376"/>
      <c r="HZ629" s="376"/>
      <c r="IA629" s="376"/>
      <c r="IB629" s="376"/>
      <c r="IC629" s="376"/>
      <c r="ID629" s="376"/>
      <c r="IE629" s="376"/>
      <c r="IF629" s="376"/>
      <c r="IG629" s="376"/>
      <c r="IH629" s="376"/>
      <c r="II629" s="376"/>
      <c r="IJ629" s="376"/>
    </row>
    <row r="630" spans="1:244" s="377" customFormat="1" ht="15" customHeight="1" x14ac:dyDescent="0.4">
      <c r="A630" s="410"/>
      <c r="B630" s="371"/>
      <c r="C630" s="354"/>
      <c r="D630" s="355"/>
      <c r="E630" s="374"/>
      <c r="F630" s="374"/>
      <c r="G630" s="374"/>
      <c r="H630" s="374"/>
      <c r="I630" s="374"/>
      <c r="J630" s="374"/>
      <c r="K630" s="374"/>
      <c r="L630" s="374"/>
      <c r="M630" s="374"/>
      <c r="N630" s="374"/>
      <c r="O630" s="374"/>
      <c r="P630" s="374"/>
      <c r="Q630" s="374"/>
      <c r="R630" s="374"/>
      <c r="S630" s="374"/>
      <c r="T630" s="374"/>
      <c r="U630" s="374"/>
      <c r="V630" s="374"/>
      <c r="W630" s="374"/>
      <c r="X630" s="369"/>
      <c r="Y630" s="369"/>
      <c r="Z630" s="369"/>
      <c r="AA630" s="369"/>
      <c r="AB630" s="369"/>
      <c r="AC630" s="369"/>
      <c r="AD630" s="369"/>
      <c r="AE630" s="369"/>
      <c r="AF630" s="369"/>
      <c r="AG630" s="369"/>
      <c r="AH630" s="369"/>
      <c r="AI630" s="369"/>
      <c r="AJ630" s="369"/>
      <c r="AK630" s="369"/>
      <c r="AL630" s="369"/>
      <c r="AM630" s="369"/>
      <c r="AN630" s="369"/>
      <c r="AO630" s="369"/>
      <c r="AP630" s="369"/>
      <c r="AQ630" s="369"/>
      <c r="AR630" s="372"/>
      <c r="AS630" s="372"/>
      <c r="AT630" s="372"/>
      <c r="AU630" s="373"/>
      <c r="AV630" s="11"/>
      <c r="AW630" s="11"/>
      <c r="AX630" s="11"/>
      <c r="AY630" s="8"/>
      <c r="AZ630" s="8"/>
      <c r="BA630" s="8"/>
      <c r="BB630" s="8"/>
      <c r="BC630" s="11"/>
      <c r="BD630" s="11"/>
      <c r="BE630" s="11"/>
      <c r="BF630" s="11"/>
      <c r="BG630" s="11"/>
      <c r="BH630" s="11"/>
      <c r="BI630" s="11"/>
      <c r="BJ630" s="11"/>
      <c r="BK630" s="8"/>
      <c r="BL630" s="8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375"/>
      <c r="EQ630" s="376"/>
      <c r="ER630" s="376"/>
      <c r="ES630" s="376"/>
      <c r="ET630" s="376"/>
      <c r="EU630" s="376"/>
      <c r="EV630" s="376"/>
      <c r="EW630" s="376"/>
      <c r="EX630" s="376"/>
      <c r="EY630" s="376"/>
      <c r="EZ630" s="376"/>
      <c r="FA630" s="376"/>
      <c r="FB630" s="376"/>
      <c r="FC630" s="376"/>
      <c r="FD630" s="376"/>
      <c r="FE630" s="376"/>
      <c r="FF630" s="376"/>
      <c r="FG630" s="376"/>
      <c r="FH630" s="376"/>
      <c r="FI630" s="376"/>
      <c r="FJ630" s="376"/>
      <c r="FK630" s="376"/>
      <c r="FL630" s="376"/>
      <c r="FM630" s="376"/>
      <c r="FN630" s="376"/>
      <c r="FO630" s="376"/>
      <c r="FP630" s="376"/>
      <c r="FQ630" s="376"/>
      <c r="FR630" s="376"/>
      <c r="FS630" s="376"/>
      <c r="FT630" s="376"/>
      <c r="FU630" s="376"/>
      <c r="FV630" s="376"/>
      <c r="FW630" s="376"/>
      <c r="FX630" s="376"/>
      <c r="FY630" s="376"/>
      <c r="FZ630" s="376"/>
      <c r="GA630" s="376"/>
      <c r="GB630" s="376"/>
      <c r="GC630" s="376"/>
      <c r="GD630" s="376"/>
      <c r="GE630" s="376"/>
      <c r="GF630" s="376"/>
      <c r="GG630" s="376"/>
      <c r="GH630" s="376"/>
      <c r="GI630" s="376"/>
      <c r="GJ630" s="376"/>
      <c r="GK630" s="376"/>
      <c r="GL630" s="376"/>
      <c r="GM630" s="376"/>
      <c r="GN630" s="376"/>
      <c r="GO630" s="376"/>
      <c r="GP630" s="376"/>
      <c r="GQ630" s="376"/>
      <c r="GR630" s="376"/>
      <c r="GS630" s="376"/>
      <c r="GT630" s="376"/>
      <c r="GU630" s="376"/>
      <c r="GV630" s="376"/>
      <c r="GW630" s="376"/>
      <c r="GX630" s="376"/>
      <c r="GY630" s="376"/>
      <c r="GZ630" s="376"/>
      <c r="HA630" s="376"/>
      <c r="HB630" s="376"/>
      <c r="HC630" s="376"/>
      <c r="HD630" s="376"/>
      <c r="HE630" s="376"/>
      <c r="HF630" s="376"/>
      <c r="HG630" s="376"/>
      <c r="HH630" s="376"/>
      <c r="HI630" s="376"/>
      <c r="HJ630" s="376"/>
      <c r="HK630" s="376"/>
      <c r="HL630" s="376"/>
      <c r="HM630" s="376"/>
      <c r="HN630" s="376"/>
      <c r="HO630" s="376"/>
      <c r="HP630" s="376"/>
      <c r="HQ630" s="376"/>
      <c r="HR630" s="376"/>
      <c r="HS630" s="376"/>
      <c r="HT630" s="376"/>
      <c r="HU630" s="376"/>
      <c r="HV630" s="376"/>
      <c r="HW630" s="376"/>
      <c r="HX630" s="376"/>
      <c r="HY630" s="376"/>
      <c r="HZ630" s="376"/>
      <c r="IA630" s="376"/>
      <c r="IB630" s="376"/>
      <c r="IC630" s="376"/>
      <c r="ID630" s="376"/>
      <c r="IE630" s="376"/>
      <c r="IF630" s="376"/>
      <c r="IG630" s="376"/>
      <c r="IH630" s="376"/>
      <c r="II630" s="376"/>
      <c r="IJ630" s="376"/>
    </row>
    <row r="631" spans="1:244" s="377" customFormat="1" ht="15" customHeight="1" x14ac:dyDescent="0.4">
      <c r="A631" s="410"/>
      <c r="B631" s="371"/>
      <c r="C631" s="354"/>
      <c r="D631" s="355"/>
      <c r="E631" s="374"/>
      <c r="F631" s="374"/>
      <c r="G631" s="374"/>
      <c r="H631" s="374"/>
      <c r="I631" s="374"/>
      <c r="J631" s="374"/>
      <c r="K631" s="374"/>
      <c r="L631" s="374"/>
      <c r="M631" s="374"/>
      <c r="N631" s="374"/>
      <c r="O631" s="374"/>
      <c r="P631" s="374"/>
      <c r="Q631" s="374"/>
      <c r="R631" s="374"/>
      <c r="S631" s="374"/>
      <c r="T631" s="374"/>
      <c r="U631" s="374"/>
      <c r="V631" s="374"/>
      <c r="W631" s="374"/>
      <c r="X631" s="369"/>
      <c r="Y631" s="369"/>
      <c r="Z631" s="369"/>
      <c r="AA631" s="369"/>
      <c r="AB631" s="369"/>
      <c r="AC631" s="369"/>
      <c r="AD631" s="369"/>
      <c r="AE631" s="369"/>
      <c r="AF631" s="369"/>
      <c r="AG631" s="369"/>
      <c r="AH631" s="369"/>
      <c r="AI631" s="369"/>
      <c r="AJ631" s="369"/>
      <c r="AK631" s="369"/>
      <c r="AL631" s="369"/>
      <c r="AM631" s="369"/>
      <c r="AN631" s="369"/>
      <c r="AO631" s="369"/>
      <c r="AP631" s="369"/>
      <c r="AQ631" s="369"/>
      <c r="AR631" s="372"/>
      <c r="AS631" s="372"/>
      <c r="AT631" s="372"/>
      <c r="AU631" s="373"/>
      <c r="AV631" s="11"/>
      <c r="AW631" s="11"/>
      <c r="AX631" s="11"/>
      <c r="AY631" s="8"/>
      <c r="AZ631" s="8"/>
      <c r="BA631" s="8"/>
      <c r="BB631" s="8"/>
      <c r="BC631" s="11"/>
      <c r="BD631" s="11"/>
      <c r="BE631" s="11"/>
      <c r="BF631" s="11"/>
      <c r="BG631" s="11"/>
      <c r="BH631" s="11"/>
      <c r="BI631" s="11"/>
      <c r="BJ631" s="11"/>
      <c r="BK631" s="8"/>
      <c r="BL631" s="8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375"/>
      <c r="EQ631" s="376"/>
      <c r="ER631" s="376"/>
      <c r="ES631" s="376"/>
      <c r="ET631" s="376"/>
      <c r="EU631" s="376"/>
      <c r="EV631" s="376"/>
      <c r="EW631" s="376"/>
      <c r="EX631" s="376"/>
      <c r="EY631" s="376"/>
      <c r="EZ631" s="376"/>
      <c r="FA631" s="376"/>
      <c r="FB631" s="376"/>
      <c r="FC631" s="376"/>
      <c r="FD631" s="376"/>
      <c r="FE631" s="376"/>
      <c r="FF631" s="376"/>
      <c r="FG631" s="376"/>
      <c r="FH631" s="376"/>
      <c r="FI631" s="376"/>
      <c r="FJ631" s="376"/>
      <c r="FK631" s="376"/>
      <c r="FL631" s="376"/>
      <c r="FM631" s="376"/>
      <c r="FN631" s="376"/>
      <c r="FO631" s="376"/>
      <c r="FP631" s="376"/>
      <c r="FQ631" s="376"/>
      <c r="FR631" s="376"/>
      <c r="FS631" s="376"/>
      <c r="FT631" s="376"/>
      <c r="FU631" s="376"/>
      <c r="FV631" s="376"/>
      <c r="FW631" s="376"/>
      <c r="FX631" s="376"/>
      <c r="FY631" s="376"/>
      <c r="FZ631" s="376"/>
      <c r="GA631" s="376"/>
      <c r="GB631" s="376"/>
      <c r="GC631" s="376"/>
      <c r="GD631" s="376"/>
      <c r="GE631" s="376"/>
      <c r="GF631" s="376"/>
      <c r="GG631" s="376"/>
      <c r="GH631" s="376"/>
      <c r="GI631" s="376"/>
      <c r="GJ631" s="376"/>
      <c r="GK631" s="376"/>
      <c r="GL631" s="376"/>
      <c r="GM631" s="376"/>
      <c r="GN631" s="376"/>
      <c r="GO631" s="376"/>
      <c r="GP631" s="376"/>
      <c r="GQ631" s="376"/>
      <c r="GR631" s="376"/>
      <c r="GS631" s="376"/>
      <c r="GT631" s="376"/>
      <c r="GU631" s="376"/>
      <c r="GV631" s="376"/>
      <c r="GW631" s="376"/>
      <c r="GX631" s="376"/>
      <c r="GY631" s="376"/>
      <c r="GZ631" s="376"/>
      <c r="HA631" s="376"/>
      <c r="HB631" s="376"/>
      <c r="HC631" s="376"/>
      <c r="HD631" s="376"/>
      <c r="HE631" s="376"/>
      <c r="HF631" s="376"/>
      <c r="HG631" s="376"/>
      <c r="HH631" s="376"/>
      <c r="HI631" s="376"/>
      <c r="HJ631" s="376"/>
      <c r="HK631" s="376"/>
      <c r="HL631" s="376"/>
      <c r="HM631" s="376"/>
      <c r="HN631" s="376"/>
      <c r="HO631" s="376"/>
      <c r="HP631" s="376"/>
      <c r="HQ631" s="376"/>
      <c r="HR631" s="376"/>
      <c r="HS631" s="376"/>
      <c r="HT631" s="376"/>
      <c r="HU631" s="376"/>
      <c r="HV631" s="376"/>
      <c r="HW631" s="376"/>
      <c r="HX631" s="376"/>
      <c r="HY631" s="376"/>
      <c r="HZ631" s="376"/>
      <c r="IA631" s="376"/>
      <c r="IB631" s="376"/>
      <c r="IC631" s="376"/>
      <c r="ID631" s="376"/>
      <c r="IE631" s="376"/>
      <c r="IF631" s="376"/>
      <c r="IG631" s="376"/>
      <c r="IH631" s="376"/>
      <c r="II631" s="376"/>
      <c r="IJ631" s="376"/>
    </row>
    <row r="632" spans="1:244" s="377" customFormat="1" ht="15" customHeight="1" x14ac:dyDescent="0.4">
      <c r="A632" s="410"/>
      <c r="B632" s="371"/>
      <c r="C632" s="354"/>
      <c r="D632" s="355"/>
      <c r="E632" s="374"/>
      <c r="F632" s="374"/>
      <c r="G632" s="374"/>
      <c r="H632" s="374"/>
      <c r="I632" s="374"/>
      <c r="J632" s="374"/>
      <c r="K632" s="374"/>
      <c r="L632" s="374"/>
      <c r="M632" s="374"/>
      <c r="N632" s="374"/>
      <c r="O632" s="374"/>
      <c r="P632" s="374"/>
      <c r="Q632" s="374"/>
      <c r="R632" s="374"/>
      <c r="S632" s="374"/>
      <c r="T632" s="374"/>
      <c r="U632" s="374"/>
      <c r="V632" s="374"/>
      <c r="W632" s="374"/>
      <c r="X632" s="369"/>
      <c r="Y632" s="369"/>
      <c r="Z632" s="369"/>
      <c r="AA632" s="369"/>
      <c r="AB632" s="369"/>
      <c r="AC632" s="369"/>
      <c r="AD632" s="369"/>
      <c r="AE632" s="369"/>
      <c r="AF632" s="369"/>
      <c r="AG632" s="369"/>
      <c r="AH632" s="369"/>
      <c r="AI632" s="369"/>
      <c r="AJ632" s="369"/>
      <c r="AK632" s="369"/>
      <c r="AL632" s="369"/>
      <c r="AM632" s="369"/>
      <c r="AN632" s="369"/>
      <c r="AO632" s="369"/>
      <c r="AP632" s="369"/>
      <c r="AQ632" s="369"/>
      <c r="AR632" s="372"/>
      <c r="AS632" s="372"/>
      <c r="AT632" s="372"/>
      <c r="AU632" s="373"/>
      <c r="AV632" s="11"/>
      <c r="AW632" s="11"/>
      <c r="AX632" s="11"/>
      <c r="AY632" s="8"/>
      <c r="AZ632" s="8"/>
      <c r="BA632" s="8"/>
      <c r="BB632" s="8"/>
      <c r="BC632" s="11"/>
      <c r="BD632" s="11"/>
      <c r="BE632" s="11"/>
      <c r="BF632" s="11"/>
      <c r="BG632" s="11"/>
      <c r="BH632" s="11"/>
      <c r="BI632" s="11"/>
      <c r="BJ632" s="11"/>
      <c r="BK632" s="8"/>
      <c r="BL632" s="8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375"/>
      <c r="EQ632" s="376"/>
      <c r="ER632" s="376"/>
      <c r="ES632" s="376"/>
      <c r="ET632" s="376"/>
      <c r="EU632" s="376"/>
      <c r="EV632" s="376"/>
      <c r="EW632" s="376"/>
      <c r="EX632" s="376"/>
      <c r="EY632" s="376"/>
      <c r="EZ632" s="376"/>
      <c r="FA632" s="376"/>
      <c r="FB632" s="376"/>
      <c r="FC632" s="376"/>
      <c r="FD632" s="376"/>
      <c r="FE632" s="376"/>
      <c r="FF632" s="376"/>
      <c r="FG632" s="376"/>
      <c r="FH632" s="376"/>
      <c r="FI632" s="376"/>
      <c r="FJ632" s="376"/>
      <c r="FK632" s="376"/>
      <c r="FL632" s="376"/>
      <c r="FM632" s="376"/>
      <c r="FN632" s="376"/>
      <c r="FO632" s="376"/>
      <c r="FP632" s="376"/>
      <c r="FQ632" s="376"/>
      <c r="FR632" s="376"/>
      <c r="FS632" s="376"/>
      <c r="FT632" s="376"/>
      <c r="FU632" s="376"/>
      <c r="FV632" s="376"/>
      <c r="FW632" s="376"/>
      <c r="FX632" s="376"/>
      <c r="FY632" s="376"/>
      <c r="FZ632" s="376"/>
      <c r="GA632" s="376"/>
      <c r="GB632" s="376"/>
      <c r="GC632" s="376"/>
      <c r="GD632" s="376"/>
      <c r="GE632" s="376"/>
      <c r="GF632" s="376"/>
      <c r="GG632" s="376"/>
      <c r="GH632" s="376"/>
      <c r="GI632" s="376"/>
      <c r="GJ632" s="376"/>
      <c r="GK632" s="376"/>
      <c r="GL632" s="376"/>
      <c r="GM632" s="376"/>
      <c r="GN632" s="376"/>
      <c r="GO632" s="376"/>
      <c r="GP632" s="376"/>
      <c r="GQ632" s="376"/>
      <c r="GR632" s="376"/>
      <c r="GS632" s="376"/>
      <c r="GT632" s="376"/>
      <c r="GU632" s="376"/>
      <c r="GV632" s="376"/>
      <c r="GW632" s="376"/>
      <c r="GX632" s="376"/>
      <c r="GY632" s="376"/>
      <c r="GZ632" s="376"/>
      <c r="HA632" s="376"/>
      <c r="HB632" s="376"/>
      <c r="HC632" s="376"/>
      <c r="HD632" s="376"/>
      <c r="HE632" s="376"/>
      <c r="HF632" s="376"/>
      <c r="HG632" s="376"/>
      <c r="HH632" s="376"/>
      <c r="HI632" s="376"/>
      <c r="HJ632" s="376"/>
      <c r="HK632" s="376"/>
      <c r="HL632" s="376"/>
      <c r="HM632" s="376"/>
      <c r="HN632" s="376"/>
      <c r="HO632" s="376"/>
      <c r="HP632" s="376"/>
      <c r="HQ632" s="376"/>
      <c r="HR632" s="376"/>
      <c r="HS632" s="376"/>
      <c r="HT632" s="376"/>
      <c r="HU632" s="376"/>
      <c r="HV632" s="376"/>
      <c r="HW632" s="376"/>
      <c r="HX632" s="376"/>
      <c r="HY632" s="376"/>
      <c r="HZ632" s="376"/>
      <c r="IA632" s="376"/>
      <c r="IB632" s="376"/>
      <c r="IC632" s="376"/>
      <c r="ID632" s="376"/>
      <c r="IE632" s="376"/>
      <c r="IF632" s="376"/>
      <c r="IG632" s="376"/>
      <c r="IH632" s="376"/>
      <c r="II632" s="376"/>
      <c r="IJ632" s="376"/>
    </row>
    <row r="633" spans="1:244" s="377" customFormat="1" ht="15" customHeight="1" x14ac:dyDescent="0.4">
      <c r="A633" s="410"/>
      <c r="B633" s="371"/>
      <c r="C633" s="354"/>
      <c r="D633" s="355"/>
      <c r="E633" s="374"/>
      <c r="F633" s="374"/>
      <c r="G633" s="374"/>
      <c r="H633" s="374"/>
      <c r="I633" s="374"/>
      <c r="J633" s="374"/>
      <c r="K633" s="374"/>
      <c r="L633" s="374"/>
      <c r="M633" s="374"/>
      <c r="N633" s="374"/>
      <c r="O633" s="374"/>
      <c r="P633" s="374"/>
      <c r="Q633" s="374"/>
      <c r="R633" s="374"/>
      <c r="S633" s="374"/>
      <c r="T633" s="374"/>
      <c r="U633" s="374"/>
      <c r="V633" s="374"/>
      <c r="W633" s="374"/>
      <c r="X633" s="369"/>
      <c r="Y633" s="369"/>
      <c r="Z633" s="369"/>
      <c r="AA633" s="369"/>
      <c r="AB633" s="369"/>
      <c r="AC633" s="369"/>
      <c r="AD633" s="369"/>
      <c r="AE633" s="369"/>
      <c r="AF633" s="369"/>
      <c r="AG633" s="369"/>
      <c r="AH633" s="369"/>
      <c r="AI633" s="369"/>
      <c r="AJ633" s="369"/>
      <c r="AK633" s="369"/>
      <c r="AL633" s="369"/>
      <c r="AM633" s="369"/>
      <c r="AN633" s="369"/>
      <c r="AO633" s="369"/>
      <c r="AP633" s="369"/>
      <c r="AQ633" s="369"/>
      <c r="AR633" s="372"/>
      <c r="AS633" s="372"/>
      <c r="AT633" s="372"/>
      <c r="AU633" s="373"/>
      <c r="AV633" s="11"/>
      <c r="AW633" s="11"/>
      <c r="AX633" s="11"/>
      <c r="AY633" s="8"/>
      <c r="AZ633" s="8"/>
      <c r="BA633" s="8"/>
      <c r="BB633" s="8"/>
      <c r="BC633" s="11"/>
      <c r="BD633" s="11"/>
      <c r="BE633" s="11"/>
      <c r="BF633" s="11"/>
      <c r="BG633" s="11"/>
      <c r="BH633" s="11"/>
      <c r="BI633" s="11"/>
      <c r="BJ633" s="11"/>
      <c r="BK633" s="8"/>
      <c r="BL633" s="8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375"/>
      <c r="EQ633" s="376"/>
      <c r="ER633" s="376"/>
      <c r="ES633" s="376"/>
      <c r="ET633" s="376"/>
      <c r="EU633" s="376"/>
      <c r="EV633" s="376"/>
      <c r="EW633" s="376"/>
      <c r="EX633" s="376"/>
      <c r="EY633" s="376"/>
      <c r="EZ633" s="376"/>
      <c r="FA633" s="376"/>
      <c r="FB633" s="376"/>
      <c r="FC633" s="376"/>
      <c r="FD633" s="376"/>
      <c r="FE633" s="376"/>
      <c r="FF633" s="376"/>
      <c r="FG633" s="376"/>
      <c r="FH633" s="376"/>
      <c r="FI633" s="376"/>
      <c r="FJ633" s="376"/>
      <c r="FK633" s="376"/>
      <c r="FL633" s="376"/>
      <c r="FM633" s="376"/>
      <c r="FN633" s="376"/>
      <c r="FO633" s="376"/>
      <c r="FP633" s="376"/>
      <c r="FQ633" s="376"/>
      <c r="FR633" s="376"/>
      <c r="FS633" s="376"/>
      <c r="FT633" s="376"/>
      <c r="FU633" s="376"/>
      <c r="FV633" s="376"/>
      <c r="FW633" s="376"/>
      <c r="FX633" s="376"/>
      <c r="FY633" s="376"/>
      <c r="FZ633" s="376"/>
      <c r="GA633" s="376"/>
      <c r="GB633" s="376"/>
      <c r="GC633" s="376"/>
      <c r="GD633" s="376"/>
      <c r="GE633" s="376"/>
      <c r="GF633" s="376"/>
      <c r="GG633" s="376"/>
      <c r="GH633" s="376"/>
      <c r="GI633" s="376"/>
      <c r="GJ633" s="376"/>
      <c r="GK633" s="376"/>
      <c r="GL633" s="376"/>
      <c r="GM633" s="376"/>
      <c r="GN633" s="376"/>
      <c r="GO633" s="376"/>
      <c r="GP633" s="376"/>
      <c r="GQ633" s="376"/>
      <c r="GR633" s="376"/>
      <c r="GS633" s="376"/>
      <c r="GT633" s="376"/>
      <c r="GU633" s="376"/>
      <c r="GV633" s="376"/>
      <c r="GW633" s="376"/>
      <c r="GX633" s="376"/>
      <c r="GY633" s="376"/>
      <c r="GZ633" s="376"/>
      <c r="HA633" s="376"/>
      <c r="HB633" s="376"/>
      <c r="HC633" s="376"/>
      <c r="HD633" s="376"/>
      <c r="HE633" s="376"/>
      <c r="HF633" s="376"/>
      <c r="HG633" s="376"/>
      <c r="HH633" s="376"/>
      <c r="HI633" s="376"/>
      <c r="HJ633" s="376"/>
      <c r="HK633" s="376"/>
      <c r="HL633" s="376"/>
      <c r="HM633" s="376"/>
      <c r="HN633" s="376"/>
      <c r="HO633" s="376"/>
      <c r="HP633" s="376"/>
      <c r="HQ633" s="376"/>
      <c r="HR633" s="376"/>
      <c r="HS633" s="376"/>
      <c r="HT633" s="376"/>
      <c r="HU633" s="376"/>
      <c r="HV633" s="376"/>
      <c r="HW633" s="376"/>
      <c r="HX633" s="376"/>
      <c r="HY633" s="376"/>
      <c r="HZ633" s="376"/>
      <c r="IA633" s="376"/>
      <c r="IB633" s="376"/>
      <c r="IC633" s="376"/>
      <c r="ID633" s="376"/>
      <c r="IE633" s="376"/>
      <c r="IF633" s="376"/>
      <c r="IG633" s="376"/>
      <c r="IH633" s="376"/>
      <c r="II633" s="376"/>
      <c r="IJ633" s="376"/>
    </row>
    <row r="634" spans="1:244" s="377" customFormat="1" ht="15" customHeight="1" x14ac:dyDescent="0.4">
      <c r="A634" s="410"/>
      <c r="B634" s="371"/>
      <c r="C634" s="354"/>
      <c r="D634" s="355"/>
      <c r="E634" s="374"/>
      <c r="F634" s="374"/>
      <c r="G634" s="374"/>
      <c r="H634" s="374"/>
      <c r="I634" s="374"/>
      <c r="J634" s="374"/>
      <c r="K634" s="374"/>
      <c r="L634" s="374"/>
      <c r="M634" s="374"/>
      <c r="N634" s="374"/>
      <c r="O634" s="374"/>
      <c r="P634" s="374"/>
      <c r="Q634" s="374"/>
      <c r="R634" s="374"/>
      <c r="S634" s="374"/>
      <c r="T634" s="374"/>
      <c r="U634" s="374"/>
      <c r="V634" s="374"/>
      <c r="W634" s="374"/>
      <c r="X634" s="369"/>
      <c r="Y634" s="369"/>
      <c r="Z634" s="369"/>
      <c r="AA634" s="369"/>
      <c r="AB634" s="369"/>
      <c r="AC634" s="369"/>
      <c r="AD634" s="369"/>
      <c r="AE634" s="369"/>
      <c r="AF634" s="369"/>
      <c r="AG634" s="369"/>
      <c r="AH634" s="369"/>
      <c r="AI634" s="369"/>
      <c r="AJ634" s="369"/>
      <c r="AK634" s="369"/>
      <c r="AL634" s="369"/>
      <c r="AM634" s="369"/>
      <c r="AN634" s="369"/>
      <c r="AO634" s="369"/>
      <c r="AP634" s="369"/>
      <c r="AQ634" s="369"/>
      <c r="AR634" s="372"/>
      <c r="AS634" s="372"/>
      <c r="AT634" s="372"/>
      <c r="AU634" s="373"/>
      <c r="AV634" s="11"/>
      <c r="AW634" s="11"/>
      <c r="AX634" s="11"/>
      <c r="AY634" s="8"/>
      <c r="AZ634" s="8"/>
      <c r="BA634" s="8"/>
      <c r="BB634" s="8"/>
      <c r="BC634" s="11"/>
      <c r="BD634" s="11"/>
      <c r="BE634" s="11"/>
      <c r="BF634" s="11"/>
      <c r="BG634" s="11"/>
      <c r="BH634" s="11"/>
      <c r="BI634" s="11"/>
      <c r="BJ634" s="11"/>
      <c r="BK634" s="8"/>
      <c r="BL634" s="8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375"/>
      <c r="EQ634" s="376"/>
      <c r="ER634" s="376"/>
      <c r="ES634" s="376"/>
      <c r="ET634" s="376"/>
      <c r="EU634" s="376"/>
      <c r="EV634" s="376"/>
      <c r="EW634" s="376"/>
      <c r="EX634" s="376"/>
      <c r="EY634" s="376"/>
      <c r="EZ634" s="376"/>
      <c r="FA634" s="376"/>
      <c r="FB634" s="376"/>
      <c r="FC634" s="376"/>
      <c r="FD634" s="376"/>
      <c r="FE634" s="376"/>
      <c r="FF634" s="376"/>
      <c r="FG634" s="376"/>
      <c r="FH634" s="376"/>
      <c r="FI634" s="376"/>
      <c r="FJ634" s="376"/>
      <c r="FK634" s="376"/>
      <c r="FL634" s="376"/>
      <c r="FM634" s="376"/>
      <c r="FN634" s="376"/>
      <c r="FO634" s="376"/>
      <c r="FP634" s="376"/>
      <c r="FQ634" s="376"/>
      <c r="FR634" s="376"/>
      <c r="FS634" s="376"/>
      <c r="FT634" s="376"/>
      <c r="FU634" s="376"/>
      <c r="FV634" s="376"/>
      <c r="FW634" s="376"/>
      <c r="FX634" s="376"/>
      <c r="FY634" s="376"/>
      <c r="FZ634" s="376"/>
      <c r="GA634" s="376"/>
      <c r="GB634" s="376"/>
      <c r="GC634" s="376"/>
      <c r="GD634" s="376"/>
      <c r="GE634" s="376"/>
      <c r="GF634" s="376"/>
      <c r="GG634" s="376"/>
      <c r="GH634" s="376"/>
      <c r="GI634" s="376"/>
      <c r="GJ634" s="376"/>
      <c r="GK634" s="376"/>
      <c r="GL634" s="376"/>
      <c r="GM634" s="376"/>
      <c r="GN634" s="376"/>
      <c r="GO634" s="376"/>
      <c r="GP634" s="376"/>
      <c r="GQ634" s="376"/>
      <c r="GR634" s="376"/>
      <c r="GS634" s="376"/>
      <c r="GT634" s="376"/>
      <c r="GU634" s="376"/>
      <c r="GV634" s="376"/>
      <c r="GW634" s="376"/>
      <c r="GX634" s="376"/>
      <c r="GY634" s="376"/>
      <c r="GZ634" s="376"/>
      <c r="HA634" s="376"/>
      <c r="HB634" s="376"/>
      <c r="HC634" s="376"/>
      <c r="HD634" s="376"/>
      <c r="HE634" s="376"/>
      <c r="HF634" s="376"/>
      <c r="HG634" s="376"/>
      <c r="HH634" s="376"/>
      <c r="HI634" s="376"/>
      <c r="HJ634" s="376"/>
      <c r="HK634" s="376"/>
      <c r="HL634" s="376"/>
      <c r="HM634" s="376"/>
      <c r="HN634" s="376"/>
      <c r="HO634" s="376"/>
      <c r="HP634" s="376"/>
      <c r="HQ634" s="376"/>
      <c r="HR634" s="376"/>
      <c r="HS634" s="376"/>
      <c r="HT634" s="376"/>
      <c r="HU634" s="376"/>
      <c r="HV634" s="376"/>
      <c r="HW634" s="376"/>
      <c r="HX634" s="376"/>
      <c r="HY634" s="376"/>
      <c r="HZ634" s="376"/>
      <c r="IA634" s="376"/>
      <c r="IB634" s="376"/>
      <c r="IC634" s="376"/>
      <c r="ID634" s="376"/>
      <c r="IE634" s="376"/>
      <c r="IF634" s="376"/>
      <c r="IG634" s="376"/>
      <c r="IH634" s="376"/>
      <c r="II634" s="376"/>
      <c r="IJ634" s="376"/>
    </row>
    <row r="635" spans="1:244" s="377" customFormat="1" ht="15" customHeight="1" x14ac:dyDescent="0.4">
      <c r="A635" s="410"/>
      <c r="B635" s="371"/>
      <c r="C635" s="354"/>
      <c r="D635" s="355"/>
      <c r="E635" s="374"/>
      <c r="F635" s="374"/>
      <c r="G635" s="374"/>
      <c r="H635" s="374"/>
      <c r="I635" s="374"/>
      <c r="J635" s="374"/>
      <c r="K635" s="374"/>
      <c r="L635" s="374"/>
      <c r="M635" s="374"/>
      <c r="N635" s="374"/>
      <c r="O635" s="374"/>
      <c r="P635" s="374"/>
      <c r="Q635" s="374"/>
      <c r="R635" s="374"/>
      <c r="S635" s="374"/>
      <c r="T635" s="374"/>
      <c r="U635" s="374"/>
      <c r="V635" s="374"/>
      <c r="W635" s="374"/>
      <c r="X635" s="369"/>
      <c r="Y635" s="369"/>
      <c r="Z635" s="369"/>
      <c r="AA635" s="369"/>
      <c r="AB635" s="369"/>
      <c r="AC635" s="369"/>
      <c r="AD635" s="369"/>
      <c r="AE635" s="369"/>
      <c r="AF635" s="369"/>
      <c r="AG635" s="369"/>
      <c r="AH635" s="369"/>
      <c r="AI635" s="369"/>
      <c r="AJ635" s="369"/>
      <c r="AK635" s="369"/>
      <c r="AL635" s="369"/>
      <c r="AM635" s="369"/>
      <c r="AN635" s="369"/>
      <c r="AO635" s="369"/>
      <c r="AP635" s="369"/>
      <c r="AQ635" s="369"/>
      <c r="AR635" s="372"/>
      <c r="AS635" s="372"/>
      <c r="AT635" s="372"/>
      <c r="AU635" s="373"/>
      <c r="AV635" s="11"/>
      <c r="AW635" s="11"/>
      <c r="AX635" s="11"/>
      <c r="AY635" s="8"/>
      <c r="AZ635" s="8"/>
      <c r="BA635" s="8"/>
      <c r="BB635" s="8"/>
      <c r="BC635" s="11"/>
      <c r="BD635" s="11"/>
      <c r="BE635" s="11"/>
      <c r="BF635" s="11"/>
      <c r="BG635" s="11"/>
      <c r="BH635" s="11"/>
      <c r="BI635" s="11"/>
      <c r="BJ635" s="11"/>
      <c r="BK635" s="8"/>
      <c r="BL635" s="8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375"/>
      <c r="EQ635" s="376"/>
      <c r="ER635" s="376"/>
      <c r="ES635" s="376"/>
      <c r="ET635" s="376"/>
      <c r="EU635" s="376"/>
      <c r="EV635" s="376"/>
      <c r="EW635" s="376"/>
      <c r="EX635" s="376"/>
      <c r="EY635" s="376"/>
      <c r="EZ635" s="376"/>
      <c r="FA635" s="376"/>
      <c r="FB635" s="376"/>
      <c r="FC635" s="376"/>
      <c r="FD635" s="376"/>
      <c r="FE635" s="376"/>
      <c r="FF635" s="376"/>
      <c r="FG635" s="376"/>
      <c r="FH635" s="376"/>
      <c r="FI635" s="376"/>
      <c r="FJ635" s="376"/>
      <c r="FK635" s="376"/>
      <c r="FL635" s="376"/>
      <c r="FM635" s="376"/>
      <c r="FN635" s="376"/>
      <c r="FO635" s="376"/>
      <c r="FP635" s="376"/>
      <c r="FQ635" s="376"/>
      <c r="FR635" s="376"/>
      <c r="FS635" s="376"/>
      <c r="FT635" s="376"/>
      <c r="FU635" s="376"/>
      <c r="FV635" s="376"/>
      <c r="FW635" s="376"/>
      <c r="FX635" s="376"/>
      <c r="FY635" s="376"/>
      <c r="FZ635" s="376"/>
      <c r="GA635" s="376"/>
      <c r="GB635" s="376"/>
      <c r="GC635" s="376"/>
      <c r="GD635" s="376"/>
      <c r="GE635" s="376"/>
      <c r="GF635" s="376"/>
      <c r="GG635" s="376"/>
      <c r="GH635" s="376"/>
      <c r="GI635" s="376"/>
      <c r="GJ635" s="376"/>
      <c r="GK635" s="376"/>
      <c r="GL635" s="376"/>
      <c r="GM635" s="376"/>
      <c r="GN635" s="376"/>
      <c r="GO635" s="376"/>
      <c r="GP635" s="376"/>
      <c r="GQ635" s="376"/>
      <c r="GR635" s="376"/>
      <c r="GS635" s="376"/>
      <c r="GT635" s="376"/>
      <c r="GU635" s="376"/>
      <c r="GV635" s="376"/>
      <c r="GW635" s="376"/>
      <c r="GX635" s="376"/>
      <c r="GY635" s="376"/>
      <c r="GZ635" s="376"/>
      <c r="HA635" s="376"/>
      <c r="HB635" s="376"/>
      <c r="HC635" s="376"/>
      <c r="HD635" s="376"/>
      <c r="HE635" s="376"/>
      <c r="HF635" s="376"/>
      <c r="HG635" s="376"/>
      <c r="HH635" s="376"/>
      <c r="HI635" s="376"/>
      <c r="HJ635" s="376"/>
      <c r="HK635" s="376"/>
      <c r="HL635" s="376"/>
      <c r="HM635" s="376"/>
      <c r="HN635" s="376"/>
      <c r="HO635" s="376"/>
      <c r="HP635" s="376"/>
      <c r="HQ635" s="376"/>
      <c r="HR635" s="376"/>
      <c r="HS635" s="376"/>
      <c r="HT635" s="376"/>
      <c r="HU635" s="376"/>
      <c r="HV635" s="376"/>
      <c r="HW635" s="376"/>
      <c r="HX635" s="376"/>
      <c r="HY635" s="376"/>
      <c r="HZ635" s="376"/>
      <c r="IA635" s="376"/>
      <c r="IB635" s="376"/>
      <c r="IC635" s="376"/>
      <c r="ID635" s="376"/>
      <c r="IE635" s="376"/>
      <c r="IF635" s="376"/>
      <c r="IG635" s="376"/>
      <c r="IH635" s="376"/>
      <c r="II635" s="376"/>
      <c r="IJ635" s="376"/>
    </row>
    <row r="636" spans="1:244" s="377" customFormat="1" ht="15" customHeight="1" x14ac:dyDescent="0.4">
      <c r="A636" s="410"/>
      <c r="B636" s="371"/>
      <c r="C636" s="354"/>
      <c r="D636" s="355"/>
      <c r="E636" s="374"/>
      <c r="F636" s="374"/>
      <c r="G636" s="374"/>
      <c r="H636" s="374"/>
      <c r="I636" s="374"/>
      <c r="J636" s="374"/>
      <c r="K636" s="374"/>
      <c r="L636" s="374"/>
      <c r="M636" s="374"/>
      <c r="N636" s="374"/>
      <c r="O636" s="374"/>
      <c r="P636" s="374"/>
      <c r="Q636" s="374"/>
      <c r="R636" s="374"/>
      <c r="S636" s="374"/>
      <c r="T636" s="374"/>
      <c r="U636" s="374"/>
      <c r="V636" s="374"/>
      <c r="W636" s="374"/>
      <c r="X636" s="369"/>
      <c r="Y636" s="369"/>
      <c r="Z636" s="369"/>
      <c r="AA636" s="369"/>
      <c r="AB636" s="369"/>
      <c r="AC636" s="369"/>
      <c r="AD636" s="369"/>
      <c r="AE636" s="369"/>
      <c r="AF636" s="369"/>
      <c r="AG636" s="369"/>
      <c r="AH636" s="369"/>
      <c r="AI636" s="369"/>
      <c r="AJ636" s="369"/>
      <c r="AK636" s="369"/>
      <c r="AL636" s="369"/>
      <c r="AM636" s="369"/>
      <c r="AN636" s="369"/>
      <c r="AO636" s="369"/>
      <c r="AP636" s="369"/>
      <c r="AQ636" s="369"/>
      <c r="AR636" s="372"/>
      <c r="AS636" s="372"/>
      <c r="AT636" s="372"/>
      <c r="AU636" s="373"/>
      <c r="AV636" s="11"/>
      <c r="AW636" s="11"/>
      <c r="AX636" s="11"/>
      <c r="AY636" s="8"/>
      <c r="AZ636" s="8"/>
      <c r="BA636" s="8"/>
      <c r="BB636" s="8"/>
      <c r="BC636" s="11"/>
      <c r="BD636" s="11"/>
      <c r="BE636" s="11"/>
      <c r="BF636" s="11"/>
      <c r="BG636" s="11"/>
      <c r="BH636" s="11"/>
      <c r="BI636" s="11"/>
      <c r="BJ636" s="11"/>
      <c r="BK636" s="8"/>
      <c r="BL636" s="8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375"/>
      <c r="EQ636" s="376"/>
      <c r="ER636" s="376"/>
      <c r="ES636" s="376"/>
      <c r="ET636" s="376"/>
      <c r="EU636" s="376"/>
      <c r="EV636" s="376"/>
      <c r="EW636" s="376"/>
      <c r="EX636" s="376"/>
      <c r="EY636" s="376"/>
      <c r="EZ636" s="376"/>
      <c r="FA636" s="376"/>
      <c r="FB636" s="376"/>
      <c r="FC636" s="376"/>
      <c r="FD636" s="376"/>
      <c r="FE636" s="376"/>
      <c r="FF636" s="376"/>
      <c r="FG636" s="376"/>
      <c r="FH636" s="376"/>
      <c r="FI636" s="376"/>
      <c r="FJ636" s="376"/>
      <c r="FK636" s="376"/>
      <c r="FL636" s="376"/>
      <c r="FM636" s="376"/>
      <c r="FN636" s="376"/>
      <c r="FO636" s="376"/>
      <c r="FP636" s="376"/>
      <c r="FQ636" s="376"/>
      <c r="FR636" s="376"/>
      <c r="FS636" s="376"/>
      <c r="FT636" s="376"/>
      <c r="FU636" s="376"/>
      <c r="FV636" s="376"/>
      <c r="FW636" s="376"/>
      <c r="FX636" s="376"/>
      <c r="FY636" s="376"/>
      <c r="FZ636" s="376"/>
      <c r="GA636" s="376"/>
      <c r="GB636" s="376"/>
      <c r="GC636" s="376"/>
      <c r="GD636" s="376"/>
      <c r="GE636" s="376"/>
      <c r="GF636" s="376"/>
      <c r="GG636" s="376"/>
      <c r="GH636" s="376"/>
      <c r="GI636" s="376"/>
      <c r="GJ636" s="376"/>
      <c r="GK636" s="376"/>
      <c r="GL636" s="376"/>
      <c r="GM636" s="376"/>
      <c r="GN636" s="376"/>
      <c r="GO636" s="376"/>
      <c r="GP636" s="376"/>
      <c r="GQ636" s="376"/>
      <c r="GR636" s="376"/>
      <c r="GS636" s="376"/>
      <c r="GT636" s="376"/>
      <c r="GU636" s="376"/>
      <c r="GV636" s="376"/>
      <c r="GW636" s="376"/>
      <c r="GX636" s="376"/>
      <c r="GY636" s="376"/>
      <c r="GZ636" s="376"/>
      <c r="HA636" s="376"/>
      <c r="HB636" s="376"/>
      <c r="HC636" s="376"/>
      <c r="HD636" s="376"/>
      <c r="HE636" s="376"/>
      <c r="HF636" s="376"/>
      <c r="HG636" s="376"/>
      <c r="HH636" s="376"/>
      <c r="HI636" s="376"/>
      <c r="HJ636" s="376"/>
      <c r="HK636" s="376"/>
      <c r="HL636" s="376"/>
      <c r="HM636" s="376"/>
      <c r="HN636" s="376"/>
      <c r="HO636" s="376"/>
      <c r="HP636" s="376"/>
      <c r="HQ636" s="376"/>
      <c r="HR636" s="376"/>
      <c r="HS636" s="376"/>
      <c r="HT636" s="376"/>
      <c r="HU636" s="376"/>
      <c r="HV636" s="376"/>
      <c r="HW636" s="376"/>
      <c r="HX636" s="376"/>
      <c r="HY636" s="376"/>
      <c r="HZ636" s="376"/>
      <c r="IA636" s="376"/>
      <c r="IB636" s="376"/>
      <c r="IC636" s="376"/>
      <c r="ID636" s="376"/>
      <c r="IE636" s="376"/>
      <c r="IF636" s="376"/>
      <c r="IG636" s="376"/>
      <c r="IH636" s="376"/>
      <c r="II636" s="376"/>
      <c r="IJ636" s="376"/>
    </row>
    <row r="637" spans="1:244" s="377" customFormat="1" ht="15" customHeight="1" x14ac:dyDescent="0.4">
      <c r="A637" s="410"/>
      <c r="B637" s="371"/>
      <c r="C637" s="354"/>
      <c r="D637" s="355"/>
      <c r="E637" s="374"/>
      <c r="F637" s="374"/>
      <c r="G637" s="374"/>
      <c r="H637" s="374"/>
      <c r="I637" s="374"/>
      <c r="J637" s="374"/>
      <c r="K637" s="374"/>
      <c r="L637" s="374"/>
      <c r="M637" s="374"/>
      <c r="N637" s="374"/>
      <c r="O637" s="374"/>
      <c r="P637" s="374"/>
      <c r="Q637" s="374"/>
      <c r="R637" s="374"/>
      <c r="S637" s="374"/>
      <c r="T637" s="374"/>
      <c r="U637" s="374"/>
      <c r="V637" s="374"/>
      <c r="W637" s="374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69"/>
      <c r="AI637" s="369"/>
      <c r="AJ637" s="369"/>
      <c r="AK637" s="369"/>
      <c r="AL637" s="369"/>
      <c r="AM637" s="369"/>
      <c r="AN637" s="369"/>
      <c r="AO637" s="369"/>
      <c r="AP637" s="369"/>
      <c r="AQ637" s="369"/>
      <c r="AR637" s="372"/>
      <c r="AS637" s="372"/>
      <c r="AT637" s="372"/>
      <c r="AU637" s="373"/>
      <c r="AV637" s="11"/>
      <c r="AW637" s="11"/>
      <c r="AX637" s="11"/>
      <c r="AY637" s="8"/>
      <c r="AZ637" s="8"/>
      <c r="BA637" s="8"/>
      <c r="BB637" s="8"/>
      <c r="BC637" s="11"/>
      <c r="BD637" s="11"/>
      <c r="BE637" s="11"/>
      <c r="BF637" s="11"/>
      <c r="BG637" s="11"/>
      <c r="BH637" s="11"/>
      <c r="BI637" s="11"/>
      <c r="BJ637" s="11"/>
      <c r="BK637" s="8"/>
      <c r="BL637" s="8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375"/>
      <c r="EQ637" s="376"/>
      <c r="ER637" s="376"/>
      <c r="ES637" s="376"/>
      <c r="ET637" s="376"/>
      <c r="EU637" s="376"/>
      <c r="EV637" s="376"/>
      <c r="EW637" s="376"/>
      <c r="EX637" s="376"/>
      <c r="EY637" s="376"/>
      <c r="EZ637" s="376"/>
      <c r="FA637" s="376"/>
      <c r="FB637" s="376"/>
      <c r="FC637" s="376"/>
      <c r="FD637" s="376"/>
      <c r="FE637" s="376"/>
      <c r="FF637" s="376"/>
      <c r="FG637" s="376"/>
      <c r="FH637" s="376"/>
      <c r="FI637" s="376"/>
      <c r="FJ637" s="376"/>
      <c r="FK637" s="376"/>
      <c r="FL637" s="376"/>
      <c r="FM637" s="376"/>
      <c r="FN637" s="376"/>
      <c r="FO637" s="376"/>
      <c r="FP637" s="376"/>
      <c r="FQ637" s="376"/>
      <c r="FR637" s="376"/>
      <c r="FS637" s="376"/>
      <c r="FT637" s="376"/>
      <c r="FU637" s="376"/>
      <c r="FV637" s="376"/>
      <c r="FW637" s="376"/>
      <c r="FX637" s="376"/>
      <c r="FY637" s="376"/>
      <c r="FZ637" s="376"/>
      <c r="GA637" s="376"/>
      <c r="GB637" s="376"/>
      <c r="GC637" s="376"/>
      <c r="GD637" s="376"/>
      <c r="GE637" s="376"/>
      <c r="GF637" s="376"/>
      <c r="GG637" s="376"/>
      <c r="GH637" s="376"/>
      <c r="GI637" s="376"/>
      <c r="GJ637" s="376"/>
      <c r="GK637" s="376"/>
      <c r="GL637" s="376"/>
      <c r="GM637" s="376"/>
      <c r="GN637" s="376"/>
      <c r="GO637" s="376"/>
      <c r="GP637" s="376"/>
      <c r="GQ637" s="376"/>
      <c r="GR637" s="376"/>
      <c r="GS637" s="376"/>
      <c r="GT637" s="376"/>
      <c r="GU637" s="376"/>
      <c r="GV637" s="376"/>
      <c r="GW637" s="376"/>
      <c r="GX637" s="376"/>
      <c r="GY637" s="376"/>
      <c r="GZ637" s="376"/>
      <c r="HA637" s="376"/>
      <c r="HB637" s="376"/>
      <c r="HC637" s="376"/>
      <c r="HD637" s="376"/>
      <c r="HE637" s="376"/>
      <c r="HF637" s="376"/>
      <c r="HG637" s="376"/>
      <c r="HH637" s="376"/>
      <c r="HI637" s="376"/>
      <c r="HJ637" s="376"/>
      <c r="HK637" s="376"/>
      <c r="HL637" s="376"/>
      <c r="HM637" s="376"/>
      <c r="HN637" s="376"/>
      <c r="HO637" s="376"/>
      <c r="HP637" s="376"/>
      <c r="HQ637" s="376"/>
      <c r="HR637" s="376"/>
      <c r="HS637" s="376"/>
      <c r="HT637" s="376"/>
      <c r="HU637" s="376"/>
      <c r="HV637" s="376"/>
      <c r="HW637" s="376"/>
      <c r="HX637" s="376"/>
      <c r="HY637" s="376"/>
      <c r="HZ637" s="376"/>
      <c r="IA637" s="376"/>
      <c r="IB637" s="376"/>
      <c r="IC637" s="376"/>
      <c r="ID637" s="376"/>
      <c r="IE637" s="376"/>
      <c r="IF637" s="376"/>
      <c r="IG637" s="376"/>
      <c r="IH637" s="376"/>
      <c r="II637" s="376"/>
      <c r="IJ637" s="376"/>
    </row>
    <row r="638" spans="1:244" s="377" customFormat="1" ht="15" customHeight="1" x14ac:dyDescent="0.4">
      <c r="A638" s="410"/>
      <c r="B638" s="371"/>
      <c r="C638" s="354"/>
      <c r="D638" s="355"/>
      <c r="E638" s="374"/>
      <c r="F638" s="374"/>
      <c r="G638" s="374"/>
      <c r="H638" s="374"/>
      <c r="I638" s="374"/>
      <c r="J638" s="374"/>
      <c r="K638" s="374"/>
      <c r="L638" s="374"/>
      <c r="M638" s="374"/>
      <c r="N638" s="374"/>
      <c r="O638" s="374"/>
      <c r="P638" s="374"/>
      <c r="Q638" s="374"/>
      <c r="R638" s="374"/>
      <c r="S638" s="374"/>
      <c r="T638" s="374"/>
      <c r="U638" s="374"/>
      <c r="V638" s="374"/>
      <c r="W638" s="374"/>
      <c r="X638" s="369"/>
      <c r="Y638" s="369"/>
      <c r="Z638" s="369"/>
      <c r="AA638" s="369"/>
      <c r="AB638" s="369"/>
      <c r="AC638" s="369"/>
      <c r="AD638" s="369"/>
      <c r="AE638" s="369"/>
      <c r="AF638" s="369"/>
      <c r="AG638" s="369"/>
      <c r="AH638" s="369"/>
      <c r="AI638" s="369"/>
      <c r="AJ638" s="369"/>
      <c r="AK638" s="369"/>
      <c r="AL638" s="369"/>
      <c r="AM638" s="369"/>
      <c r="AN638" s="369"/>
      <c r="AO638" s="369"/>
      <c r="AP638" s="369"/>
      <c r="AQ638" s="369"/>
      <c r="AR638" s="372"/>
      <c r="AS638" s="372"/>
      <c r="AT638" s="372"/>
      <c r="AU638" s="373"/>
      <c r="AV638" s="11"/>
      <c r="AW638" s="11"/>
      <c r="AX638" s="11"/>
      <c r="AY638" s="8"/>
      <c r="AZ638" s="8"/>
      <c r="BA638" s="8"/>
      <c r="BB638" s="8"/>
      <c r="BC638" s="11"/>
      <c r="BD638" s="11"/>
      <c r="BE638" s="11"/>
      <c r="BF638" s="11"/>
      <c r="BG638" s="11"/>
      <c r="BH638" s="11"/>
      <c r="BI638" s="11"/>
      <c r="BJ638" s="11"/>
      <c r="BK638" s="8"/>
      <c r="BL638" s="8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375"/>
      <c r="EQ638" s="376"/>
      <c r="ER638" s="376"/>
      <c r="ES638" s="376"/>
      <c r="ET638" s="376"/>
      <c r="EU638" s="376"/>
      <c r="EV638" s="376"/>
      <c r="EW638" s="376"/>
      <c r="EX638" s="376"/>
      <c r="EY638" s="376"/>
      <c r="EZ638" s="376"/>
      <c r="FA638" s="376"/>
      <c r="FB638" s="376"/>
      <c r="FC638" s="376"/>
      <c r="FD638" s="376"/>
      <c r="FE638" s="376"/>
      <c r="FF638" s="376"/>
      <c r="FG638" s="376"/>
      <c r="FH638" s="376"/>
      <c r="FI638" s="376"/>
      <c r="FJ638" s="376"/>
      <c r="FK638" s="376"/>
      <c r="FL638" s="376"/>
      <c r="FM638" s="376"/>
      <c r="FN638" s="376"/>
      <c r="FO638" s="376"/>
      <c r="FP638" s="376"/>
      <c r="FQ638" s="376"/>
      <c r="FR638" s="376"/>
      <c r="FS638" s="376"/>
      <c r="FT638" s="376"/>
      <c r="FU638" s="376"/>
      <c r="FV638" s="376"/>
      <c r="FW638" s="376"/>
      <c r="FX638" s="376"/>
      <c r="FY638" s="376"/>
      <c r="FZ638" s="376"/>
      <c r="GA638" s="376"/>
      <c r="GB638" s="376"/>
      <c r="GC638" s="376"/>
      <c r="GD638" s="376"/>
      <c r="GE638" s="376"/>
      <c r="GF638" s="376"/>
      <c r="GG638" s="376"/>
      <c r="GH638" s="376"/>
      <c r="GI638" s="376"/>
      <c r="GJ638" s="376"/>
      <c r="GK638" s="376"/>
      <c r="GL638" s="376"/>
      <c r="GM638" s="376"/>
      <c r="GN638" s="376"/>
      <c r="GO638" s="376"/>
      <c r="GP638" s="376"/>
      <c r="GQ638" s="376"/>
      <c r="GR638" s="376"/>
      <c r="GS638" s="376"/>
      <c r="GT638" s="376"/>
      <c r="GU638" s="376"/>
      <c r="GV638" s="376"/>
      <c r="GW638" s="376"/>
      <c r="GX638" s="376"/>
      <c r="GY638" s="376"/>
      <c r="GZ638" s="376"/>
      <c r="HA638" s="376"/>
      <c r="HB638" s="376"/>
      <c r="HC638" s="376"/>
      <c r="HD638" s="376"/>
      <c r="HE638" s="376"/>
      <c r="HF638" s="376"/>
      <c r="HG638" s="376"/>
      <c r="HH638" s="376"/>
      <c r="HI638" s="376"/>
      <c r="HJ638" s="376"/>
      <c r="HK638" s="376"/>
      <c r="HL638" s="376"/>
      <c r="HM638" s="376"/>
      <c r="HN638" s="376"/>
      <c r="HO638" s="376"/>
      <c r="HP638" s="376"/>
      <c r="HQ638" s="376"/>
      <c r="HR638" s="376"/>
      <c r="HS638" s="376"/>
      <c r="HT638" s="376"/>
      <c r="HU638" s="376"/>
      <c r="HV638" s="376"/>
      <c r="HW638" s="376"/>
      <c r="HX638" s="376"/>
      <c r="HY638" s="376"/>
      <c r="HZ638" s="376"/>
      <c r="IA638" s="376"/>
      <c r="IB638" s="376"/>
      <c r="IC638" s="376"/>
      <c r="ID638" s="376"/>
      <c r="IE638" s="376"/>
      <c r="IF638" s="376"/>
      <c r="IG638" s="376"/>
      <c r="IH638" s="376"/>
      <c r="II638" s="376"/>
      <c r="IJ638" s="376"/>
    </row>
    <row r="639" spans="1:244" s="377" customFormat="1" ht="15" customHeight="1" x14ac:dyDescent="0.4">
      <c r="A639" s="410"/>
      <c r="B639" s="371"/>
      <c r="C639" s="354"/>
      <c r="D639" s="355"/>
      <c r="E639" s="374"/>
      <c r="F639" s="374"/>
      <c r="G639" s="374"/>
      <c r="H639" s="374"/>
      <c r="I639" s="374"/>
      <c r="J639" s="374"/>
      <c r="K639" s="374"/>
      <c r="L639" s="374"/>
      <c r="M639" s="374"/>
      <c r="N639" s="374"/>
      <c r="O639" s="374"/>
      <c r="P639" s="374"/>
      <c r="Q639" s="374"/>
      <c r="R639" s="374"/>
      <c r="S639" s="374"/>
      <c r="T639" s="374"/>
      <c r="U639" s="374"/>
      <c r="V639" s="374"/>
      <c r="W639" s="374"/>
      <c r="X639" s="369"/>
      <c r="Y639" s="369"/>
      <c r="Z639" s="369"/>
      <c r="AA639" s="369"/>
      <c r="AB639" s="369"/>
      <c r="AC639" s="369"/>
      <c r="AD639" s="369"/>
      <c r="AE639" s="369"/>
      <c r="AF639" s="369"/>
      <c r="AG639" s="369"/>
      <c r="AH639" s="369"/>
      <c r="AI639" s="369"/>
      <c r="AJ639" s="369"/>
      <c r="AK639" s="369"/>
      <c r="AL639" s="369"/>
      <c r="AM639" s="369"/>
      <c r="AN639" s="369"/>
      <c r="AO639" s="369"/>
      <c r="AP639" s="369"/>
      <c r="AQ639" s="369"/>
      <c r="AR639" s="372"/>
      <c r="AS639" s="372"/>
      <c r="AT639" s="372"/>
      <c r="AU639" s="373"/>
      <c r="AV639" s="11"/>
      <c r="AW639" s="11"/>
      <c r="AX639" s="11"/>
      <c r="AY639" s="8"/>
      <c r="AZ639" s="8"/>
      <c r="BA639" s="8"/>
      <c r="BB639" s="8"/>
      <c r="BC639" s="11"/>
      <c r="BD639" s="11"/>
      <c r="BE639" s="11"/>
      <c r="BF639" s="11"/>
      <c r="BG639" s="11"/>
      <c r="BH639" s="11"/>
      <c r="BI639" s="11"/>
      <c r="BJ639" s="11"/>
      <c r="BK639" s="8"/>
      <c r="BL639" s="8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375"/>
      <c r="EQ639" s="376"/>
      <c r="ER639" s="376"/>
      <c r="ES639" s="376"/>
      <c r="ET639" s="376"/>
      <c r="EU639" s="376"/>
      <c r="EV639" s="376"/>
      <c r="EW639" s="376"/>
      <c r="EX639" s="376"/>
      <c r="EY639" s="376"/>
      <c r="EZ639" s="376"/>
      <c r="FA639" s="376"/>
      <c r="FB639" s="376"/>
      <c r="FC639" s="376"/>
      <c r="FD639" s="376"/>
      <c r="FE639" s="376"/>
      <c r="FF639" s="376"/>
      <c r="FG639" s="376"/>
      <c r="FH639" s="376"/>
      <c r="FI639" s="376"/>
      <c r="FJ639" s="376"/>
      <c r="FK639" s="376"/>
      <c r="FL639" s="376"/>
      <c r="FM639" s="376"/>
      <c r="FN639" s="376"/>
      <c r="FO639" s="376"/>
      <c r="FP639" s="376"/>
      <c r="FQ639" s="376"/>
      <c r="FR639" s="376"/>
      <c r="FS639" s="376"/>
      <c r="FT639" s="376"/>
      <c r="FU639" s="376"/>
      <c r="FV639" s="376"/>
      <c r="FW639" s="376"/>
      <c r="FX639" s="376"/>
      <c r="FY639" s="376"/>
      <c r="FZ639" s="376"/>
      <c r="GA639" s="376"/>
      <c r="GB639" s="376"/>
      <c r="GC639" s="376"/>
      <c r="GD639" s="376"/>
      <c r="GE639" s="376"/>
      <c r="GF639" s="376"/>
      <c r="GG639" s="376"/>
      <c r="GH639" s="376"/>
      <c r="GI639" s="376"/>
      <c r="GJ639" s="376"/>
      <c r="GK639" s="376"/>
      <c r="GL639" s="376"/>
      <c r="GM639" s="376"/>
      <c r="GN639" s="376"/>
      <c r="GO639" s="376"/>
      <c r="GP639" s="376"/>
      <c r="GQ639" s="376"/>
      <c r="GR639" s="376"/>
      <c r="GS639" s="376"/>
      <c r="GT639" s="376"/>
      <c r="GU639" s="376"/>
      <c r="GV639" s="376"/>
      <c r="GW639" s="376"/>
      <c r="GX639" s="376"/>
      <c r="GY639" s="376"/>
      <c r="GZ639" s="376"/>
      <c r="HA639" s="376"/>
      <c r="HB639" s="376"/>
      <c r="HC639" s="376"/>
      <c r="HD639" s="376"/>
      <c r="HE639" s="376"/>
      <c r="HF639" s="376"/>
      <c r="HG639" s="376"/>
      <c r="HH639" s="376"/>
      <c r="HI639" s="376"/>
      <c r="HJ639" s="376"/>
      <c r="HK639" s="376"/>
      <c r="HL639" s="376"/>
      <c r="HM639" s="376"/>
      <c r="HN639" s="376"/>
      <c r="HO639" s="376"/>
      <c r="HP639" s="376"/>
      <c r="HQ639" s="376"/>
      <c r="HR639" s="376"/>
      <c r="HS639" s="376"/>
      <c r="HT639" s="376"/>
      <c r="HU639" s="376"/>
      <c r="HV639" s="376"/>
      <c r="HW639" s="376"/>
      <c r="HX639" s="376"/>
      <c r="HY639" s="376"/>
      <c r="HZ639" s="376"/>
      <c r="IA639" s="376"/>
      <c r="IB639" s="376"/>
      <c r="IC639" s="376"/>
      <c r="ID639" s="376"/>
      <c r="IE639" s="376"/>
      <c r="IF639" s="376"/>
      <c r="IG639" s="376"/>
      <c r="IH639" s="376"/>
      <c r="II639" s="376"/>
      <c r="IJ639" s="376"/>
    </row>
    <row r="640" spans="1:244" s="377" customFormat="1" ht="15" customHeight="1" x14ac:dyDescent="0.4">
      <c r="A640" s="410"/>
      <c r="B640" s="371"/>
      <c r="C640" s="354"/>
      <c r="D640" s="355"/>
      <c r="E640" s="374"/>
      <c r="F640" s="374"/>
      <c r="G640" s="374"/>
      <c r="H640" s="374"/>
      <c r="I640" s="374"/>
      <c r="J640" s="374"/>
      <c r="K640" s="374"/>
      <c r="L640" s="374"/>
      <c r="M640" s="374"/>
      <c r="N640" s="374"/>
      <c r="O640" s="374"/>
      <c r="P640" s="374"/>
      <c r="Q640" s="374"/>
      <c r="R640" s="374"/>
      <c r="S640" s="374"/>
      <c r="T640" s="374"/>
      <c r="U640" s="374"/>
      <c r="V640" s="374"/>
      <c r="W640" s="374"/>
      <c r="X640" s="369"/>
      <c r="Y640" s="369"/>
      <c r="Z640" s="369"/>
      <c r="AA640" s="369"/>
      <c r="AB640" s="369"/>
      <c r="AC640" s="369"/>
      <c r="AD640" s="369"/>
      <c r="AE640" s="369"/>
      <c r="AF640" s="369"/>
      <c r="AG640" s="369"/>
      <c r="AH640" s="369"/>
      <c r="AI640" s="369"/>
      <c r="AJ640" s="369"/>
      <c r="AK640" s="369"/>
      <c r="AL640" s="369"/>
      <c r="AM640" s="369"/>
      <c r="AN640" s="369"/>
      <c r="AO640" s="369"/>
      <c r="AP640" s="369"/>
      <c r="AQ640" s="369"/>
      <c r="AR640" s="372"/>
      <c r="AS640" s="372"/>
      <c r="AT640" s="372"/>
      <c r="AU640" s="373"/>
      <c r="AV640" s="11"/>
      <c r="AW640" s="11"/>
      <c r="AX640" s="11"/>
      <c r="AY640" s="8"/>
      <c r="AZ640" s="8"/>
      <c r="BA640" s="8"/>
      <c r="BB640" s="8"/>
      <c r="BC640" s="11"/>
      <c r="BD640" s="11"/>
      <c r="BE640" s="11"/>
      <c r="BF640" s="11"/>
      <c r="BG640" s="11"/>
      <c r="BH640" s="11"/>
      <c r="BI640" s="11"/>
      <c r="BJ640" s="11"/>
      <c r="BK640" s="8"/>
      <c r="BL640" s="8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375"/>
      <c r="EQ640" s="376"/>
      <c r="ER640" s="376"/>
      <c r="ES640" s="376"/>
      <c r="ET640" s="376"/>
      <c r="EU640" s="376"/>
      <c r="EV640" s="376"/>
      <c r="EW640" s="376"/>
      <c r="EX640" s="376"/>
      <c r="EY640" s="376"/>
      <c r="EZ640" s="376"/>
      <c r="FA640" s="376"/>
      <c r="FB640" s="376"/>
      <c r="FC640" s="376"/>
      <c r="FD640" s="376"/>
      <c r="FE640" s="376"/>
      <c r="FF640" s="376"/>
      <c r="FG640" s="376"/>
      <c r="FH640" s="376"/>
      <c r="FI640" s="376"/>
      <c r="FJ640" s="376"/>
      <c r="FK640" s="376"/>
      <c r="FL640" s="376"/>
      <c r="FM640" s="376"/>
      <c r="FN640" s="376"/>
      <c r="FO640" s="376"/>
      <c r="FP640" s="376"/>
      <c r="FQ640" s="376"/>
      <c r="FR640" s="376"/>
      <c r="FS640" s="376"/>
      <c r="FT640" s="376"/>
      <c r="FU640" s="376"/>
      <c r="FV640" s="376"/>
      <c r="FW640" s="376"/>
      <c r="FX640" s="376"/>
      <c r="FY640" s="376"/>
      <c r="FZ640" s="376"/>
      <c r="GA640" s="376"/>
      <c r="GB640" s="376"/>
      <c r="GC640" s="376"/>
      <c r="GD640" s="376"/>
      <c r="GE640" s="376"/>
      <c r="GF640" s="376"/>
      <c r="GG640" s="376"/>
      <c r="GH640" s="376"/>
      <c r="GI640" s="376"/>
      <c r="GJ640" s="376"/>
      <c r="GK640" s="376"/>
      <c r="GL640" s="376"/>
      <c r="GM640" s="376"/>
      <c r="GN640" s="376"/>
      <c r="GO640" s="376"/>
      <c r="GP640" s="376"/>
      <c r="GQ640" s="376"/>
      <c r="GR640" s="376"/>
      <c r="GS640" s="376"/>
      <c r="GT640" s="376"/>
      <c r="GU640" s="376"/>
      <c r="GV640" s="376"/>
      <c r="GW640" s="376"/>
      <c r="GX640" s="376"/>
      <c r="GY640" s="376"/>
      <c r="GZ640" s="376"/>
      <c r="HA640" s="376"/>
      <c r="HB640" s="376"/>
      <c r="HC640" s="376"/>
      <c r="HD640" s="376"/>
      <c r="HE640" s="376"/>
      <c r="HF640" s="376"/>
      <c r="HG640" s="376"/>
      <c r="HH640" s="376"/>
      <c r="HI640" s="376"/>
      <c r="HJ640" s="376"/>
      <c r="HK640" s="376"/>
      <c r="HL640" s="376"/>
      <c r="HM640" s="376"/>
      <c r="HN640" s="376"/>
      <c r="HO640" s="376"/>
      <c r="HP640" s="376"/>
      <c r="HQ640" s="376"/>
      <c r="HR640" s="376"/>
      <c r="HS640" s="376"/>
      <c r="HT640" s="376"/>
      <c r="HU640" s="376"/>
      <c r="HV640" s="376"/>
      <c r="HW640" s="376"/>
      <c r="HX640" s="376"/>
      <c r="HY640" s="376"/>
      <c r="HZ640" s="376"/>
      <c r="IA640" s="376"/>
      <c r="IB640" s="376"/>
      <c r="IC640" s="376"/>
      <c r="ID640" s="376"/>
      <c r="IE640" s="376"/>
      <c r="IF640" s="376"/>
      <c r="IG640" s="376"/>
      <c r="IH640" s="376"/>
      <c r="II640" s="376"/>
      <c r="IJ640" s="376"/>
    </row>
    <row r="641" spans="1:244" s="377" customFormat="1" ht="15" customHeight="1" x14ac:dyDescent="0.4">
      <c r="A641" s="410"/>
      <c r="B641" s="371"/>
      <c r="C641" s="354"/>
      <c r="D641" s="355"/>
      <c r="E641" s="374"/>
      <c r="F641" s="374"/>
      <c r="G641" s="374"/>
      <c r="H641" s="374"/>
      <c r="I641" s="374"/>
      <c r="J641" s="374"/>
      <c r="K641" s="374"/>
      <c r="L641" s="374"/>
      <c r="M641" s="374"/>
      <c r="N641" s="374"/>
      <c r="O641" s="374"/>
      <c r="P641" s="374"/>
      <c r="Q641" s="374"/>
      <c r="R641" s="374"/>
      <c r="S641" s="374"/>
      <c r="T641" s="374"/>
      <c r="U641" s="374"/>
      <c r="V641" s="374"/>
      <c r="W641" s="374"/>
      <c r="X641" s="369"/>
      <c r="Y641" s="369"/>
      <c r="Z641" s="369"/>
      <c r="AA641" s="369"/>
      <c r="AB641" s="369"/>
      <c r="AC641" s="369"/>
      <c r="AD641" s="369"/>
      <c r="AE641" s="369"/>
      <c r="AF641" s="369"/>
      <c r="AG641" s="369"/>
      <c r="AH641" s="369"/>
      <c r="AI641" s="369"/>
      <c r="AJ641" s="369"/>
      <c r="AK641" s="369"/>
      <c r="AL641" s="369"/>
      <c r="AM641" s="369"/>
      <c r="AN641" s="369"/>
      <c r="AO641" s="369"/>
      <c r="AP641" s="369"/>
      <c r="AQ641" s="369"/>
      <c r="AR641" s="372"/>
      <c r="AS641" s="372"/>
      <c r="AT641" s="372"/>
      <c r="AU641" s="373"/>
      <c r="AV641" s="11"/>
      <c r="AW641" s="11"/>
      <c r="AX641" s="11"/>
      <c r="AY641" s="8"/>
      <c r="AZ641" s="8"/>
      <c r="BA641" s="8"/>
      <c r="BB641" s="8"/>
      <c r="BC641" s="11"/>
      <c r="BD641" s="11"/>
      <c r="BE641" s="11"/>
      <c r="BF641" s="11"/>
      <c r="BG641" s="11"/>
      <c r="BH641" s="11"/>
      <c r="BI641" s="11"/>
      <c r="BJ641" s="11"/>
      <c r="BK641" s="8"/>
      <c r="BL641" s="8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375"/>
      <c r="EQ641" s="376"/>
      <c r="ER641" s="376"/>
      <c r="ES641" s="376"/>
      <c r="ET641" s="376"/>
      <c r="EU641" s="376"/>
      <c r="EV641" s="376"/>
      <c r="EW641" s="376"/>
      <c r="EX641" s="376"/>
      <c r="EY641" s="376"/>
      <c r="EZ641" s="376"/>
      <c r="FA641" s="376"/>
      <c r="FB641" s="376"/>
      <c r="FC641" s="376"/>
      <c r="FD641" s="376"/>
      <c r="FE641" s="376"/>
      <c r="FF641" s="376"/>
      <c r="FG641" s="376"/>
      <c r="FH641" s="376"/>
      <c r="FI641" s="376"/>
      <c r="FJ641" s="376"/>
      <c r="FK641" s="376"/>
      <c r="FL641" s="376"/>
      <c r="FM641" s="376"/>
      <c r="FN641" s="376"/>
      <c r="FO641" s="376"/>
      <c r="FP641" s="376"/>
      <c r="FQ641" s="376"/>
      <c r="FR641" s="376"/>
      <c r="FS641" s="376"/>
      <c r="FT641" s="376"/>
      <c r="FU641" s="376"/>
      <c r="FV641" s="376"/>
      <c r="FW641" s="376"/>
      <c r="FX641" s="376"/>
      <c r="FY641" s="376"/>
      <c r="FZ641" s="376"/>
      <c r="GA641" s="376"/>
      <c r="GB641" s="376"/>
      <c r="GC641" s="376"/>
      <c r="GD641" s="376"/>
      <c r="GE641" s="376"/>
      <c r="GF641" s="376"/>
      <c r="GG641" s="376"/>
      <c r="GH641" s="376"/>
      <c r="GI641" s="376"/>
      <c r="GJ641" s="376"/>
      <c r="GK641" s="376"/>
      <c r="GL641" s="376"/>
      <c r="GM641" s="376"/>
      <c r="GN641" s="376"/>
      <c r="GO641" s="376"/>
      <c r="GP641" s="376"/>
      <c r="GQ641" s="376"/>
      <c r="GR641" s="376"/>
      <c r="GS641" s="376"/>
      <c r="GT641" s="376"/>
      <c r="GU641" s="376"/>
      <c r="GV641" s="376"/>
      <c r="GW641" s="376"/>
      <c r="GX641" s="376"/>
      <c r="GY641" s="376"/>
      <c r="GZ641" s="376"/>
      <c r="HA641" s="376"/>
      <c r="HB641" s="376"/>
      <c r="HC641" s="376"/>
      <c r="HD641" s="376"/>
      <c r="HE641" s="376"/>
      <c r="HF641" s="376"/>
      <c r="HG641" s="376"/>
      <c r="HH641" s="376"/>
      <c r="HI641" s="376"/>
      <c r="HJ641" s="376"/>
      <c r="HK641" s="376"/>
      <c r="HL641" s="376"/>
      <c r="HM641" s="376"/>
      <c r="HN641" s="376"/>
      <c r="HO641" s="376"/>
      <c r="HP641" s="376"/>
      <c r="HQ641" s="376"/>
      <c r="HR641" s="376"/>
      <c r="HS641" s="376"/>
      <c r="HT641" s="376"/>
      <c r="HU641" s="376"/>
      <c r="HV641" s="376"/>
      <c r="HW641" s="376"/>
      <c r="HX641" s="376"/>
      <c r="HY641" s="376"/>
      <c r="HZ641" s="376"/>
      <c r="IA641" s="376"/>
      <c r="IB641" s="376"/>
      <c r="IC641" s="376"/>
      <c r="ID641" s="376"/>
      <c r="IE641" s="376"/>
      <c r="IF641" s="376"/>
      <c r="IG641" s="376"/>
      <c r="IH641" s="376"/>
      <c r="II641" s="376"/>
      <c r="IJ641" s="376"/>
    </row>
    <row r="642" spans="1:244" s="377" customFormat="1" ht="15" customHeight="1" x14ac:dyDescent="0.4">
      <c r="A642" s="410"/>
      <c r="B642" s="371"/>
      <c r="C642" s="354"/>
      <c r="D642" s="355"/>
      <c r="E642" s="374"/>
      <c r="F642" s="374"/>
      <c r="G642" s="374"/>
      <c r="H642" s="374"/>
      <c r="I642" s="374"/>
      <c r="J642" s="374"/>
      <c r="K642" s="374"/>
      <c r="L642" s="374"/>
      <c r="M642" s="374"/>
      <c r="N642" s="374"/>
      <c r="O642" s="374"/>
      <c r="P642" s="374"/>
      <c r="Q642" s="374"/>
      <c r="R642" s="374"/>
      <c r="S642" s="374"/>
      <c r="T642" s="374"/>
      <c r="U642" s="374"/>
      <c r="V642" s="374"/>
      <c r="W642" s="374"/>
      <c r="X642" s="369"/>
      <c r="Y642" s="369"/>
      <c r="Z642" s="369"/>
      <c r="AA642" s="369"/>
      <c r="AB642" s="369"/>
      <c r="AC642" s="369"/>
      <c r="AD642" s="369"/>
      <c r="AE642" s="369"/>
      <c r="AF642" s="369"/>
      <c r="AG642" s="369"/>
      <c r="AH642" s="369"/>
      <c r="AI642" s="369"/>
      <c r="AJ642" s="369"/>
      <c r="AK642" s="369"/>
      <c r="AL642" s="369"/>
      <c r="AM642" s="369"/>
      <c r="AN642" s="369"/>
      <c r="AO642" s="369"/>
      <c r="AP642" s="369"/>
      <c r="AQ642" s="369"/>
      <c r="AR642" s="372"/>
      <c r="AS642" s="372"/>
      <c r="AT642" s="372"/>
      <c r="AU642" s="373"/>
      <c r="AV642" s="11"/>
      <c r="AW642" s="11"/>
      <c r="AX642" s="11"/>
      <c r="AY642" s="8"/>
      <c r="AZ642" s="8"/>
      <c r="BA642" s="8"/>
      <c r="BB642" s="8"/>
      <c r="BC642" s="11"/>
      <c r="BD642" s="11"/>
      <c r="BE642" s="11"/>
      <c r="BF642" s="11"/>
      <c r="BG642" s="11"/>
      <c r="BH642" s="11"/>
      <c r="BI642" s="11"/>
      <c r="BJ642" s="11"/>
      <c r="BK642" s="8"/>
      <c r="BL642" s="8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375"/>
      <c r="EQ642" s="376"/>
      <c r="ER642" s="376"/>
      <c r="ES642" s="376"/>
      <c r="ET642" s="376"/>
      <c r="EU642" s="376"/>
      <c r="EV642" s="376"/>
      <c r="EW642" s="376"/>
      <c r="EX642" s="376"/>
      <c r="EY642" s="376"/>
      <c r="EZ642" s="376"/>
      <c r="FA642" s="376"/>
      <c r="FB642" s="376"/>
      <c r="FC642" s="376"/>
      <c r="FD642" s="376"/>
      <c r="FE642" s="376"/>
      <c r="FF642" s="376"/>
      <c r="FG642" s="376"/>
      <c r="FH642" s="376"/>
      <c r="FI642" s="376"/>
      <c r="FJ642" s="376"/>
      <c r="FK642" s="376"/>
      <c r="FL642" s="376"/>
      <c r="FM642" s="376"/>
      <c r="FN642" s="376"/>
      <c r="FO642" s="376"/>
      <c r="FP642" s="376"/>
      <c r="FQ642" s="376"/>
      <c r="FR642" s="376"/>
      <c r="FS642" s="376"/>
      <c r="FT642" s="376"/>
      <c r="FU642" s="376"/>
      <c r="FV642" s="376"/>
      <c r="FW642" s="376"/>
      <c r="FX642" s="376"/>
      <c r="FY642" s="376"/>
      <c r="FZ642" s="376"/>
      <c r="GA642" s="376"/>
      <c r="GB642" s="376"/>
      <c r="GC642" s="376"/>
      <c r="GD642" s="376"/>
      <c r="GE642" s="376"/>
      <c r="GF642" s="376"/>
      <c r="GG642" s="376"/>
      <c r="GH642" s="376"/>
      <c r="GI642" s="376"/>
      <c r="GJ642" s="376"/>
      <c r="GK642" s="376"/>
      <c r="GL642" s="376"/>
      <c r="GM642" s="376"/>
      <c r="GN642" s="376"/>
      <c r="GO642" s="376"/>
      <c r="GP642" s="376"/>
      <c r="GQ642" s="376"/>
      <c r="GR642" s="376"/>
      <c r="GS642" s="376"/>
      <c r="GT642" s="376"/>
      <c r="GU642" s="376"/>
      <c r="GV642" s="376"/>
      <c r="GW642" s="376"/>
      <c r="GX642" s="376"/>
      <c r="GY642" s="376"/>
      <c r="GZ642" s="376"/>
      <c r="HA642" s="376"/>
      <c r="HB642" s="376"/>
      <c r="HC642" s="376"/>
      <c r="HD642" s="376"/>
      <c r="HE642" s="376"/>
      <c r="HF642" s="376"/>
      <c r="HG642" s="376"/>
      <c r="HH642" s="376"/>
      <c r="HI642" s="376"/>
      <c r="HJ642" s="376"/>
      <c r="HK642" s="376"/>
      <c r="HL642" s="376"/>
      <c r="HM642" s="376"/>
      <c r="HN642" s="376"/>
      <c r="HO642" s="376"/>
      <c r="HP642" s="376"/>
      <c r="HQ642" s="376"/>
      <c r="HR642" s="376"/>
      <c r="HS642" s="376"/>
      <c r="HT642" s="376"/>
      <c r="HU642" s="376"/>
      <c r="HV642" s="376"/>
      <c r="HW642" s="376"/>
      <c r="HX642" s="376"/>
      <c r="HY642" s="376"/>
      <c r="HZ642" s="376"/>
      <c r="IA642" s="376"/>
      <c r="IB642" s="376"/>
      <c r="IC642" s="376"/>
      <c r="ID642" s="376"/>
      <c r="IE642" s="376"/>
      <c r="IF642" s="376"/>
      <c r="IG642" s="376"/>
      <c r="IH642" s="376"/>
      <c r="II642" s="376"/>
      <c r="IJ642" s="376"/>
    </row>
    <row r="643" spans="1:244" s="377" customFormat="1" ht="15" customHeight="1" x14ac:dyDescent="0.4">
      <c r="A643" s="410"/>
      <c r="B643" s="371"/>
      <c r="C643" s="354"/>
      <c r="D643" s="355"/>
      <c r="E643" s="374"/>
      <c r="F643" s="374"/>
      <c r="G643" s="374"/>
      <c r="H643" s="374"/>
      <c r="I643" s="374"/>
      <c r="J643" s="374"/>
      <c r="K643" s="374"/>
      <c r="L643" s="374"/>
      <c r="M643" s="374"/>
      <c r="N643" s="374"/>
      <c r="O643" s="374"/>
      <c r="P643" s="374"/>
      <c r="Q643" s="374"/>
      <c r="R643" s="374"/>
      <c r="S643" s="374"/>
      <c r="T643" s="374"/>
      <c r="U643" s="374"/>
      <c r="V643" s="374"/>
      <c r="W643" s="374"/>
      <c r="X643" s="369"/>
      <c r="Y643" s="369"/>
      <c r="Z643" s="369"/>
      <c r="AA643" s="369"/>
      <c r="AB643" s="369"/>
      <c r="AC643" s="369"/>
      <c r="AD643" s="369"/>
      <c r="AE643" s="369"/>
      <c r="AF643" s="369"/>
      <c r="AG643" s="369"/>
      <c r="AH643" s="369"/>
      <c r="AI643" s="369"/>
      <c r="AJ643" s="369"/>
      <c r="AK643" s="369"/>
      <c r="AL643" s="369"/>
      <c r="AM643" s="369"/>
      <c r="AN643" s="369"/>
      <c r="AO643" s="369"/>
      <c r="AP643" s="369"/>
      <c r="AQ643" s="369"/>
      <c r="AR643" s="372"/>
      <c r="AS643" s="372"/>
      <c r="AT643" s="372"/>
      <c r="AU643" s="373"/>
      <c r="AV643" s="11"/>
      <c r="AW643" s="11"/>
      <c r="AX643" s="11"/>
      <c r="AY643" s="8"/>
      <c r="AZ643" s="8"/>
      <c r="BA643" s="8"/>
      <c r="BB643" s="8"/>
      <c r="BC643" s="11"/>
      <c r="BD643" s="11"/>
      <c r="BE643" s="11"/>
      <c r="BF643" s="11"/>
      <c r="BG643" s="11"/>
      <c r="BH643" s="11"/>
      <c r="BI643" s="11"/>
      <c r="BJ643" s="11"/>
      <c r="BK643" s="8"/>
      <c r="BL643" s="8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375"/>
      <c r="EQ643" s="376"/>
      <c r="ER643" s="376"/>
      <c r="ES643" s="376"/>
      <c r="ET643" s="376"/>
      <c r="EU643" s="376"/>
      <c r="EV643" s="376"/>
      <c r="EW643" s="376"/>
      <c r="EX643" s="376"/>
      <c r="EY643" s="376"/>
      <c r="EZ643" s="376"/>
      <c r="FA643" s="376"/>
      <c r="FB643" s="376"/>
      <c r="FC643" s="376"/>
      <c r="FD643" s="376"/>
      <c r="FE643" s="376"/>
      <c r="FF643" s="376"/>
      <c r="FG643" s="376"/>
      <c r="FH643" s="376"/>
      <c r="FI643" s="376"/>
      <c r="FJ643" s="376"/>
      <c r="FK643" s="376"/>
      <c r="FL643" s="376"/>
      <c r="FM643" s="376"/>
      <c r="FN643" s="376"/>
      <c r="FO643" s="376"/>
      <c r="FP643" s="376"/>
      <c r="FQ643" s="376"/>
      <c r="FR643" s="376"/>
      <c r="FS643" s="376"/>
      <c r="FT643" s="376"/>
      <c r="FU643" s="376"/>
      <c r="FV643" s="376"/>
      <c r="FW643" s="376"/>
      <c r="FX643" s="376"/>
      <c r="FY643" s="376"/>
      <c r="FZ643" s="376"/>
      <c r="GA643" s="376"/>
      <c r="GB643" s="376"/>
      <c r="GC643" s="376"/>
      <c r="GD643" s="376"/>
      <c r="GE643" s="376"/>
      <c r="GF643" s="376"/>
      <c r="GG643" s="376"/>
      <c r="GH643" s="376"/>
      <c r="GI643" s="376"/>
      <c r="GJ643" s="376"/>
      <c r="GK643" s="376"/>
      <c r="GL643" s="376"/>
      <c r="GM643" s="376"/>
      <c r="GN643" s="376"/>
      <c r="GO643" s="376"/>
      <c r="GP643" s="376"/>
      <c r="GQ643" s="376"/>
      <c r="GR643" s="376"/>
      <c r="GS643" s="376"/>
      <c r="GT643" s="376"/>
      <c r="GU643" s="376"/>
      <c r="GV643" s="376"/>
      <c r="GW643" s="376"/>
      <c r="GX643" s="376"/>
      <c r="GY643" s="376"/>
      <c r="GZ643" s="376"/>
      <c r="HA643" s="376"/>
      <c r="HB643" s="376"/>
      <c r="HC643" s="376"/>
      <c r="HD643" s="376"/>
      <c r="HE643" s="376"/>
      <c r="HF643" s="376"/>
      <c r="HG643" s="376"/>
      <c r="HH643" s="376"/>
      <c r="HI643" s="376"/>
      <c r="HJ643" s="376"/>
      <c r="HK643" s="376"/>
      <c r="HL643" s="376"/>
      <c r="HM643" s="376"/>
      <c r="HN643" s="376"/>
      <c r="HO643" s="376"/>
      <c r="HP643" s="376"/>
      <c r="HQ643" s="376"/>
      <c r="HR643" s="376"/>
      <c r="HS643" s="376"/>
      <c r="HT643" s="376"/>
      <c r="HU643" s="376"/>
      <c r="HV643" s="376"/>
      <c r="HW643" s="376"/>
      <c r="HX643" s="376"/>
      <c r="HY643" s="376"/>
      <c r="HZ643" s="376"/>
      <c r="IA643" s="376"/>
      <c r="IB643" s="376"/>
      <c r="IC643" s="376"/>
      <c r="ID643" s="376"/>
      <c r="IE643" s="376"/>
      <c r="IF643" s="376"/>
      <c r="IG643" s="376"/>
      <c r="IH643" s="376"/>
      <c r="II643" s="376"/>
      <c r="IJ643" s="376"/>
    </row>
    <row r="644" spans="1:244" s="377" customFormat="1" ht="15" customHeight="1" x14ac:dyDescent="0.4">
      <c r="A644" s="410"/>
      <c r="B644" s="371"/>
      <c r="C644" s="354"/>
      <c r="D644" s="355"/>
      <c r="E644" s="374"/>
      <c r="F644" s="374"/>
      <c r="G644" s="374"/>
      <c r="H644" s="374"/>
      <c r="I644" s="374"/>
      <c r="J644" s="374"/>
      <c r="K644" s="374"/>
      <c r="L644" s="374"/>
      <c r="M644" s="374"/>
      <c r="N644" s="374"/>
      <c r="O644" s="374"/>
      <c r="P644" s="374"/>
      <c r="Q644" s="374"/>
      <c r="R644" s="374"/>
      <c r="S644" s="374"/>
      <c r="T644" s="374"/>
      <c r="U644" s="374"/>
      <c r="V644" s="374"/>
      <c r="W644" s="374"/>
      <c r="X644" s="369"/>
      <c r="Y644" s="369"/>
      <c r="Z644" s="369"/>
      <c r="AA644" s="369"/>
      <c r="AB644" s="369"/>
      <c r="AC644" s="369"/>
      <c r="AD644" s="369"/>
      <c r="AE644" s="369"/>
      <c r="AF644" s="369"/>
      <c r="AG644" s="369"/>
      <c r="AH644" s="369"/>
      <c r="AI644" s="369"/>
      <c r="AJ644" s="369"/>
      <c r="AK644" s="369"/>
      <c r="AL644" s="369"/>
      <c r="AM644" s="369"/>
      <c r="AN644" s="369"/>
      <c r="AO644" s="369"/>
      <c r="AP644" s="369"/>
      <c r="AQ644" s="369"/>
      <c r="AR644" s="372"/>
      <c r="AS644" s="372"/>
      <c r="AT644" s="372"/>
      <c r="AU644" s="373"/>
      <c r="AV644" s="11"/>
      <c r="AW644" s="11"/>
      <c r="AX644" s="11"/>
      <c r="AY644" s="8"/>
      <c r="AZ644" s="8"/>
      <c r="BA644" s="8"/>
      <c r="BB644" s="8"/>
      <c r="BC644" s="11"/>
      <c r="BD644" s="11"/>
      <c r="BE644" s="11"/>
      <c r="BF644" s="11"/>
      <c r="BG644" s="11"/>
      <c r="BH644" s="11"/>
      <c r="BI644" s="11"/>
      <c r="BJ644" s="11"/>
      <c r="BK644" s="8"/>
      <c r="BL644" s="8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375"/>
      <c r="EQ644" s="376"/>
      <c r="ER644" s="376"/>
      <c r="ES644" s="376"/>
      <c r="ET644" s="376"/>
      <c r="EU644" s="376"/>
      <c r="EV644" s="376"/>
      <c r="EW644" s="376"/>
      <c r="EX644" s="376"/>
      <c r="EY644" s="376"/>
      <c r="EZ644" s="376"/>
      <c r="FA644" s="376"/>
      <c r="FB644" s="376"/>
      <c r="FC644" s="376"/>
      <c r="FD644" s="376"/>
      <c r="FE644" s="376"/>
      <c r="FF644" s="376"/>
      <c r="FG644" s="376"/>
      <c r="FH644" s="376"/>
      <c r="FI644" s="376"/>
      <c r="FJ644" s="376"/>
      <c r="FK644" s="376"/>
      <c r="FL644" s="376"/>
      <c r="FM644" s="376"/>
      <c r="FN644" s="376"/>
      <c r="FO644" s="376"/>
      <c r="FP644" s="376"/>
      <c r="FQ644" s="376"/>
      <c r="FR644" s="376"/>
      <c r="FS644" s="376"/>
      <c r="FT644" s="376"/>
      <c r="FU644" s="376"/>
      <c r="FV644" s="376"/>
      <c r="FW644" s="376"/>
      <c r="FX644" s="376"/>
      <c r="FY644" s="376"/>
      <c r="FZ644" s="376"/>
      <c r="GA644" s="376"/>
      <c r="GB644" s="376"/>
      <c r="GC644" s="376"/>
      <c r="GD644" s="376"/>
      <c r="GE644" s="376"/>
      <c r="GF644" s="376"/>
      <c r="GG644" s="376"/>
      <c r="GH644" s="376"/>
      <c r="GI644" s="376"/>
      <c r="GJ644" s="376"/>
      <c r="GK644" s="376"/>
      <c r="GL644" s="376"/>
      <c r="GM644" s="376"/>
      <c r="GN644" s="376"/>
      <c r="GO644" s="376"/>
      <c r="GP644" s="376"/>
      <c r="GQ644" s="376"/>
      <c r="GR644" s="376"/>
      <c r="GS644" s="376"/>
      <c r="GT644" s="376"/>
      <c r="GU644" s="376"/>
      <c r="GV644" s="376"/>
      <c r="GW644" s="376"/>
      <c r="GX644" s="376"/>
      <c r="GY644" s="376"/>
      <c r="GZ644" s="376"/>
      <c r="HA644" s="376"/>
      <c r="HB644" s="376"/>
      <c r="HC644" s="376"/>
      <c r="HD644" s="376"/>
      <c r="HE644" s="376"/>
      <c r="HF644" s="376"/>
      <c r="HG644" s="376"/>
      <c r="HH644" s="376"/>
      <c r="HI644" s="376"/>
      <c r="HJ644" s="376"/>
      <c r="HK644" s="376"/>
      <c r="HL644" s="376"/>
      <c r="HM644" s="376"/>
      <c r="HN644" s="376"/>
      <c r="HO644" s="376"/>
      <c r="HP644" s="376"/>
      <c r="HQ644" s="376"/>
      <c r="HR644" s="376"/>
      <c r="HS644" s="376"/>
      <c r="HT644" s="376"/>
      <c r="HU644" s="376"/>
      <c r="HV644" s="376"/>
      <c r="HW644" s="376"/>
      <c r="HX644" s="376"/>
      <c r="HY644" s="376"/>
      <c r="HZ644" s="376"/>
      <c r="IA644" s="376"/>
      <c r="IB644" s="376"/>
      <c r="IC644" s="376"/>
      <c r="ID644" s="376"/>
      <c r="IE644" s="376"/>
      <c r="IF644" s="376"/>
      <c r="IG644" s="376"/>
      <c r="IH644" s="376"/>
      <c r="II644" s="376"/>
      <c r="IJ644" s="376"/>
    </row>
    <row r="645" spans="1:244" s="377" customFormat="1" ht="15" customHeight="1" x14ac:dyDescent="0.4">
      <c r="A645" s="410"/>
      <c r="B645" s="371"/>
      <c r="C645" s="354"/>
      <c r="D645" s="355"/>
      <c r="E645" s="374"/>
      <c r="F645" s="374"/>
      <c r="G645" s="374"/>
      <c r="H645" s="374"/>
      <c r="I645" s="374"/>
      <c r="J645" s="374"/>
      <c r="K645" s="374"/>
      <c r="L645" s="374"/>
      <c r="M645" s="374"/>
      <c r="N645" s="374"/>
      <c r="O645" s="374"/>
      <c r="P645" s="374"/>
      <c r="Q645" s="374"/>
      <c r="R645" s="374"/>
      <c r="S645" s="374"/>
      <c r="T645" s="374"/>
      <c r="U645" s="374"/>
      <c r="V645" s="374"/>
      <c r="W645" s="374"/>
      <c r="X645" s="369"/>
      <c r="Y645" s="369"/>
      <c r="Z645" s="369"/>
      <c r="AA645" s="369"/>
      <c r="AB645" s="369"/>
      <c r="AC645" s="369"/>
      <c r="AD645" s="369"/>
      <c r="AE645" s="369"/>
      <c r="AF645" s="369"/>
      <c r="AG645" s="369"/>
      <c r="AH645" s="369"/>
      <c r="AI645" s="369"/>
      <c r="AJ645" s="369"/>
      <c r="AK645" s="369"/>
      <c r="AL645" s="369"/>
      <c r="AM645" s="369"/>
      <c r="AN645" s="369"/>
      <c r="AO645" s="369"/>
      <c r="AP645" s="369"/>
      <c r="AQ645" s="369"/>
      <c r="AR645" s="372"/>
      <c r="AS645" s="372"/>
      <c r="AT645" s="372"/>
      <c r="AU645" s="373"/>
      <c r="AV645" s="11"/>
      <c r="AW645" s="11"/>
      <c r="AX645" s="11"/>
      <c r="AY645" s="8"/>
      <c r="AZ645" s="8"/>
      <c r="BA645" s="8"/>
      <c r="BB645" s="8"/>
      <c r="BC645" s="11"/>
      <c r="BD645" s="11"/>
      <c r="BE645" s="11"/>
      <c r="BF645" s="11"/>
      <c r="BG645" s="11"/>
      <c r="BH645" s="11"/>
      <c r="BI645" s="11"/>
      <c r="BJ645" s="11"/>
      <c r="BK645" s="8"/>
      <c r="BL645" s="8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375"/>
      <c r="EQ645" s="376"/>
      <c r="ER645" s="376"/>
      <c r="ES645" s="376"/>
      <c r="ET645" s="376"/>
      <c r="EU645" s="376"/>
      <c r="EV645" s="376"/>
      <c r="EW645" s="376"/>
      <c r="EX645" s="376"/>
      <c r="EY645" s="376"/>
      <c r="EZ645" s="376"/>
      <c r="FA645" s="376"/>
      <c r="FB645" s="376"/>
      <c r="FC645" s="376"/>
      <c r="FD645" s="376"/>
      <c r="FE645" s="376"/>
      <c r="FF645" s="376"/>
      <c r="FG645" s="376"/>
      <c r="FH645" s="376"/>
      <c r="FI645" s="376"/>
      <c r="FJ645" s="376"/>
      <c r="FK645" s="376"/>
      <c r="FL645" s="376"/>
      <c r="FM645" s="376"/>
      <c r="FN645" s="376"/>
      <c r="FO645" s="376"/>
      <c r="FP645" s="376"/>
      <c r="FQ645" s="376"/>
      <c r="FR645" s="376"/>
      <c r="FS645" s="376"/>
      <c r="FT645" s="376"/>
      <c r="FU645" s="376"/>
      <c r="FV645" s="376"/>
      <c r="FW645" s="376"/>
      <c r="FX645" s="376"/>
      <c r="FY645" s="376"/>
      <c r="FZ645" s="376"/>
      <c r="GA645" s="376"/>
      <c r="GB645" s="376"/>
      <c r="GC645" s="376"/>
      <c r="GD645" s="376"/>
      <c r="GE645" s="376"/>
      <c r="GF645" s="376"/>
      <c r="GG645" s="376"/>
      <c r="GH645" s="376"/>
      <c r="GI645" s="376"/>
      <c r="GJ645" s="376"/>
      <c r="GK645" s="376"/>
      <c r="GL645" s="376"/>
      <c r="GM645" s="376"/>
      <c r="GN645" s="376"/>
      <c r="GO645" s="376"/>
      <c r="GP645" s="376"/>
      <c r="GQ645" s="376"/>
      <c r="GR645" s="376"/>
      <c r="GS645" s="376"/>
      <c r="GT645" s="376"/>
      <c r="GU645" s="376"/>
      <c r="GV645" s="376"/>
      <c r="GW645" s="376"/>
      <c r="GX645" s="376"/>
      <c r="GY645" s="376"/>
      <c r="GZ645" s="376"/>
      <c r="HA645" s="376"/>
      <c r="HB645" s="376"/>
      <c r="HC645" s="376"/>
      <c r="HD645" s="376"/>
      <c r="HE645" s="376"/>
      <c r="HF645" s="376"/>
      <c r="HG645" s="376"/>
      <c r="HH645" s="376"/>
      <c r="HI645" s="376"/>
      <c r="HJ645" s="376"/>
      <c r="HK645" s="376"/>
      <c r="HL645" s="376"/>
      <c r="HM645" s="376"/>
      <c r="HN645" s="376"/>
      <c r="HO645" s="376"/>
      <c r="HP645" s="376"/>
      <c r="HQ645" s="376"/>
      <c r="HR645" s="376"/>
      <c r="HS645" s="376"/>
      <c r="HT645" s="376"/>
      <c r="HU645" s="376"/>
      <c r="HV645" s="376"/>
      <c r="HW645" s="376"/>
      <c r="HX645" s="376"/>
      <c r="HY645" s="376"/>
      <c r="HZ645" s="376"/>
      <c r="IA645" s="376"/>
      <c r="IB645" s="376"/>
      <c r="IC645" s="376"/>
      <c r="ID645" s="376"/>
      <c r="IE645" s="376"/>
      <c r="IF645" s="376"/>
      <c r="IG645" s="376"/>
      <c r="IH645" s="376"/>
      <c r="II645" s="376"/>
      <c r="IJ645" s="376"/>
    </row>
    <row r="646" spans="1:244" s="377" customFormat="1" ht="15" customHeight="1" x14ac:dyDescent="0.4">
      <c r="A646" s="410"/>
      <c r="B646" s="371"/>
      <c r="C646" s="354"/>
      <c r="D646" s="355"/>
      <c r="E646" s="374"/>
      <c r="F646" s="374"/>
      <c r="G646" s="374"/>
      <c r="H646" s="374"/>
      <c r="I646" s="374"/>
      <c r="J646" s="374"/>
      <c r="K646" s="374"/>
      <c r="L646" s="374"/>
      <c r="M646" s="374"/>
      <c r="N646" s="374"/>
      <c r="O646" s="374"/>
      <c r="P646" s="374"/>
      <c r="Q646" s="374"/>
      <c r="R646" s="374"/>
      <c r="S646" s="374"/>
      <c r="T646" s="374"/>
      <c r="U646" s="374"/>
      <c r="V646" s="374"/>
      <c r="W646" s="374"/>
      <c r="X646" s="369"/>
      <c r="Y646" s="369"/>
      <c r="Z646" s="369"/>
      <c r="AA646" s="369"/>
      <c r="AB646" s="369"/>
      <c r="AC646" s="369"/>
      <c r="AD646" s="369"/>
      <c r="AE646" s="369"/>
      <c r="AF646" s="369"/>
      <c r="AG646" s="369"/>
      <c r="AH646" s="369"/>
      <c r="AI646" s="369"/>
      <c r="AJ646" s="369"/>
      <c r="AK646" s="369"/>
      <c r="AL646" s="369"/>
      <c r="AM646" s="369"/>
      <c r="AN646" s="369"/>
      <c r="AO646" s="369"/>
      <c r="AP646" s="369"/>
      <c r="AQ646" s="369"/>
      <c r="AR646" s="372"/>
      <c r="AS646" s="372"/>
      <c r="AT646" s="372"/>
      <c r="AU646" s="373"/>
      <c r="AV646" s="11"/>
      <c r="AW646" s="11"/>
      <c r="AX646" s="11"/>
      <c r="AY646" s="8"/>
      <c r="AZ646" s="8"/>
      <c r="BA646" s="8"/>
      <c r="BB646" s="8"/>
      <c r="BC646" s="11"/>
      <c r="BD646" s="11"/>
      <c r="BE646" s="11"/>
      <c r="BF646" s="11"/>
      <c r="BG646" s="11"/>
      <c r="BH646" s="11"/>
      <c r="BI646" s="11"/>
      <c r="BJ646" s="11"/>
      <c r="BK646" s="8"/>
      <c r="BL646" s="8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375"/>
      <c r="EQ646" s="376"/>
      <c r="ER646" s="376"/>
      <c r="ES646" s="376"/>
      <c r="ET646" s="376"/>
      <c r="EU646" s="376"/>
      <c r="EV646" s="376"/>
      <c r="EW646" s="376"/>
      <c r="EX646" s="376"/>
      <c r="EY646" s="376"/>
      <c r="EZ646" s="376"/>
      <c r="FA646" s="376"/>
      <c r="FB646" s="376"/>
      <c r="FC646" s="376"/>
      <c r="FD646" s="376"/>
      <c r="FE646" s="376"/>
      <c r="FF646" s="376"/>
      <c r="FG646" s="376"/>
      <c r="FH646" s="376"/>
      <c r="FI646" s="376"/>
      <c r="FJ646" s="376"/>
      <c r="FK646" s="376"/>
      <c r="FL646" s="376"/>
      <c r="FM646" s="376"/>
      <c r="FN646" s="376"/>
      <c r="FO646" s="376"/>
      <c r="FP646" s="376"/>
      <c r="FQ646" s="376"/>
      <c r="FR646" s="376"/>
      <c r="FS646" s="376"/>
      <c r="FT646" s="376"/>
      <c r="FU646" s="376"/>
      <c r="FV646" s="376"/>
      <c r="FW646" s="376"/>
      <c r="FX646" s="376"/>
      <c r="FY646" s="376"/>
      <c r="FZ646" s="376"/>
      <c r="GA646" s="376"/>
      <c r="GB646" s="376"/>
      <c r="GC646" s="376"/>
      <c r="GD646" s="376"/>
      <c r="GE646" s="376"/>
      <c r="GF646" s="376"/>
      <c r="GG646" s="376"/>
      <c r="GH646" s="376"/>
      <c r="GI646" s="376"/>
      <c r="GJ646" s="376"/>
      <c r="GK646" s="376"/>
      <c r="GL646" s="376"/>
      <c r="GM646" s="376"/>
      <c r="GN646" s="376"/>
      <c r="GO646" s="376"/>
      <c r="GP646" s="376"/>
      <c r="GQ646" s="376"/>
      <c r="GR646" s="376"/>
      <c r="GS646" s="376"/>
      <c r="GT646" s="376"/>
      <c r="GU646" s="376"/>
      <c r="GV646" s="376"/>
      <c r="GW646" s="376"/>
      <c r="GX646" s="376"/>
      <c r="GY646" s="376"/>
      <c r="GZ646" s="376"/>
      <c r="HA646" s="376"/>
      <c r="HB646" s="376"/>
      <c r="HC646" s="376"/>
      <c r="HD646" s="376"/>
      <c r="HE646" s="376"/>
      <c r="HF646" s="376"/>
      <c r="HG646" s="376"/>
      <c r="HH646" s="376"/>
      <c r="HI646" s="376"/>
      <c r="HJ646" s="376"/>
      <c r="HK646" s="376"/>
      <c r="HL646" s="376"/>
      <c r="HM646" s="376"/>
      <c r="HN646" s="376"/>
      <c r="HO646" s="376"/>
      <c r="HP646" s="376"/>
      <c r="HQ646" s="376"/>
      <c r="HR646" s="376"/>
      <c r="HS646" s="376"/>
      <c r="HT646" s="376"/>
      <c r="HU646" s="376"/>
      <c r="HV646" s="376"/>
      <c r="HW646" s="376"/>
      <c r="HX646" s="376"/>
      <c r="HY646" s="376"/>
      <c r="HZ646" s="376"/>
      <c r="IA646" s="376"/>
      <c r="IB646" s="376"/>
      <c r="IC646" s="376"/>
      <c r="ID646" s="376"/>
      <c r="IE646" s="376"/>
      <c r="IF646" s="376"/>
      <c r="IG646" s="376"/>
      <c r="IH646" s="376"/>
      <c r="II646" s="376"/>
      <c r="IJ646" s="376"/>
    </row>
    <row r="647" spans="1:244" s="377" customFormat="1" ht="15" customHeight="1" x14ac:dyDescent="0.4">
      <c r="A647" s="410"/>
      <c r="B647" s="371"/>
      <c r="C647" s="354"/>
      <c r="D647" s="355"/>
      <c r="E647" s="374"/>
      <c r="F647" s="374"/>
      <c r="G647" s="374"/>
      <c r="H647" s="374"/>
      <c r="I647" s="374"/>
      <c r="J647" s="374"/>
      <c r="K647" s="374"/>
      <c r="L647" s="374"/>
      <c r="M647" s="374"/>
      <c r="N647" s="374"/>
      <c r="O647" s="374"/>
      <c r="P647" s="374"/>
      <c r="Q647" s="374"/>
      <c r="R647" s="374"/>
      <c r="S647" s="374"/>
      <c r="T647" s="374"/>
      <c r="U647" s="374"/>
      <c r="V647" s="374"/>
      <c r="W647" s="374"/>
      <c r="X647" s="369"/>
      <c r="Y647" s="369"/>
      <c r="Z647" s="369"/>
      <c r="AA647" s="369"/>
      <c r="AB647" s="369"/>
      <c r="AC647" s="369"/>
      <c r="AD647" s="369"/>
      <c r="AE647" s="369"/>
      <c r="AF647" s="369"/>
      <c r="AG647" s="369"/>
      <c r="AH647" s="369"/>
      <c r="AI647" s="369"/>
      <c r="AJ647" s="369"/>
      <c r="AK647" s="369"/>
      <c r="AL647" s="369"/>
      <c r="AM647" s="369"/>
      <c r="AN647" s="369"/>
      <c r="AO647" s="369"/>
      <c r="AP647" s="369"/>
      <c r="AQ647" s="369"/>
      <c r="AR647" s="372"/>
      <c r="AS647" s="372"/>
      <c r="AT647" s="372"/>
      <c r="AU647" s="373"/>
      <c r="AV647" s="11"/>
      <c r="AW647" s="11"/>
      <c r="AX647" s="11"/>
      <c r="AY647" s="8"/>
      <c r="AZ647" s="8"/>
      <c r="BA647" s="8"/>
      <c r="BB647" s="8"/>
      <c r="BC647" s="11"/>
      <c r="BD647" s="11"/>
      <c r="BE647" s="11"/>
      <c r="BF647" s="11"/>
      <c r="BG647" s="11"/>
      <c r="BH647" s="11"/>
      <c r="BI647" s="11"/>
      <c r="BJ647" s="11"/>
      <c r="BK647" s="8"/>
      <c r="BL647" s="8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375"/>
      <c r="EQ647" s="376"/>
      <c r="ER647" s="376"/>
      <c r="ES647" s="376"/>
      <c r="ET647" s="376"/>
      <c r="EU647" s="376"/>
      <c r="EV647" s="376"/>
      <c r="EW647" s="376"/>
      <c r="EX647" s="376"/>
      <c r="EY647" s="376"/>
      <c r="EZ647" s="376"/>
      <c r="FA647" s="376"/>
      <c r="FB647" s="376"/>
      <c r="FC647" s="376"/>
      <c r="FD647" s="376"/>
      <c r="FE647" s="376"/>
      <c r="FF647" s="376"/>
      <c r="FG647" s="376"/>
      <c r="FH647" s="376"/>
      <c r="FI647" s="376"/>
      <c r="FJ647" s="376"/>
      <c r="FK647" s="376"/>
      <c r="FL647" s="376"/>
      <c r="FM647" s="376"/>
      <c r="FN647" s="376"/>
      <c r="FO647" s="376"/>
      <c r="FP647" s="376"/>
      <c r="FQ647" s="376"/>
      <c r="FR647" s="376"/>
      <c r="FS647" s="376"/>
      <c r="FT647" s="376"/>
      <c r="FU647" s="376"/>
      <c r="FV647" s="376"/>
      <c r="FW647" s="376"/>
      <c r="FX647" s="376"/>
      <c r="FY647" s="376"/>
      <c r="FZ647" s="376"/>
      <c r="GA647" s="376"/>
      <c r="GB647" s="376"/>
      <c r="GC647" s="376"/>
      <c r="GD647" s="376"/>
      <c r="GE647" s="376"/>
      <c r="GF647" s="376"/>
      <c r="GG647" s="376"/>
      <c r="GH647" s="376"/>
      <c r="GI647" s="376"/>
      <c r="GJ647" s="376"/>
      <c r="GK647" s="376"/>
      <c r="GL647" s="376"/>
      <c r="GM647" s="376"/>
      <c r="GN647" s="376"/>
      <c r="GO647" s="376"/>
      <c r="GP647" s="376"/>
      <c r="GQ647" s="376"/>
      <c r="GR647" s="376"/>
      <c r="GS647" s="376"/>
      <c r="GT647" s="376"/>
      <c r="GU647" s="376"/>
      <c r="GV647" s="376"/>
      <c r="GW647" s="376"/>
      <c r="GX647" s="376"/>
      <c r="GY647" s="376"/>
      <c r="GZ647" s="376"/>
      <c r="HA647" s="376"/>
      <c r="HB647" s="376"/>
      <c r="HC647" s="376"/>
      <c r="HD647" s="376"/>
      <c r="HE647" s="376"/>
      <c r="HF647" s="376"/>
      <c r="HG647" s="376"/>
      <c r="HH647" s="376"/>
      <c r="HI647" s="376"/>
      <c r="HJ647" s="376"/>
      <c r="HK647" s="376"/>
      <c r="HL647" s="376"/>
      <c r="HM647" s="376"/>
      <c r="HN647" s="376"/>
      <c r="HO647" s="376"/>
      <c r="HP647" s="376"/>
      <c r="HQ647" s="376"/>
      <c r="HR647" s="376"/>
      <c r="HS647" s="376"/>
      <c r="HT647" s="376"/>
      <c r="HU647" s="376"/>
      <c r="HV647" s="376"/>
      <c r="HW647" s="376"/>
      <c r="HX647" s="376"/>
      <c r="HY647" s="376"/>
      <c r="HZ647" s="376"/>
      <c r="IA647" s="376"/>
      <c r="IB647" s="376"/>
      <c r="IC647" s="376"/>
      <c r="ID647" s="376"/>
      <c r="IE647" s="376"/>
      <c r="IF647" s="376"/>
      <c r="IG647" s="376"/>
      <c r="IH647" s="376"/>
      <c r="II647" s="376"/>
      <c r="IJ647" s="376"/>
    </row>
    <row r="648" spans="1:244" s="377" customFormat="1" ht="15" customHeight="1" x14ac:dyDescent="0.4">
      <c r="A648" s="410"/>
      <c r="B648" s="371"/>
      <c r="C648" s="354"/>
      <c r="D648" s="355"/>
      <c r="E648" s="374"/>
      <c r="F648" s="374"/>
      <c r="G648" s="374"/>
      <c r="H648" s="374"/>
      <c r="I648" s="374"/>
      <c r="J648" s="374"/>
      <c r="K648" s="374"/>
      <c r="L648" s="374"/>
      <c r="M648" s="374"/>
      <c r="N648" s="374"/>
      <c r="O648" s="374"/>
      <c r="P648" s="374"/>
      <c r="Q648" s="374"/>
      <c r="R648" s="374"/>
      <c r="S648" s="374"/>
      <c r="T648" s="374"/>
      <c r="U648" s="374"/>
      <c r="V648" s="374"/>
      <c r="W648" s="374"/>
      <c r="X648" s="369"/>
      <c r="Y648" s="369"/>
      <c r="Z648" s="369"/>
      <c r="AA648" s="369"/>
      <c r="AB648" s="369"/>
      <c r="AC648" s="369"/>
      <c r="AD648" s="369"/>
      <c r="AE648" s="369"/>
      <c r="AF648" s="369"/>
      <c r="AG648" s="369"/>
      <c r="AH648" s="369"/>
      <c r="AI648" s="369"/>
      <c r="AJ648" s="369"/>
      <c r="AK648" s="369"/>
      <c r="AL648" s="369"/>
      <c r="AM648" s="369"/>
      <c r="AN648" s="369"/>
      <c r="AO648" s="369"/>
      <c r="AP648" s="369"/>
      <c r="AQ648" s="369"/>
      <c r="AR648" s="372"/>
      <c r="AS648" s="372"/>
      <c r="AT648" s="372"/>
      <c r="AU648" s="373"/>
      <c r="AV648" s="11"/>
      <c r="AW648" s="11"/>
      <c r="AX648" s="11"/>
      <c r="AY648" s="8"/>
      <c r="AZ648" s="8"/>
      <c r="BA648" s="8"/>
      <c r="BB648" s="8"/>
      <c r="BC648" s="11"/>
      <c r="BD648" s="11"/>
      <c r="BE648" s="11"/>
      <c r="BF648" s="11"/>
      <c r="BG648" s="11"/>
      <c r="BH648" s="11"/>
      <c r="BI648" s="11"/>
      <c r="BJ648" s="11"/>
      <c r="BK648" s="8"/>
      <c r="BL648" s="8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375"/>
      <c r="EQ648" s="376"/>
      <c r="ER648" s="376"/>
      <c r="ES648" s="376"/>
      <c r="ET648" s="376"/>
      <c r="EU648" s="376"/>
      <c r="EV648" s="376"/>
      <c r="EW648" s="376"/>
      <c r="EX648" s="376"/>
      <c r="EY648" s="376"/>
      <c r="EZ648" s="376"/>
      <c r="FA648" s="376"/>
      <c r="FB648" s="376"/>
      <c r="FC648" s="376"/>
      <c r="FD648" s="376"/>
      <c r="FE648" s="376"/>
      <c r="FF648" s="376"/>
      <c r="FG648" s="376"/>
      <c r="FH648" s="376"/>
      <c r="FI648" s="376"/>
      <c r="FJ648" s="376"/>
      <c r="FK648" s="376"/>
      <c r="FL648" s="376"/>
      <c r="FM648" s="376"/>
      <c r="FN648" s="376"/>
      <c r="FO648" s="376"/>
      <c r="FP648" s="376"/>
      <c r="FQ648" s="376"/>
      <c r="FR648" s="376"/>
      <c r="FS648" s="376"/>
      <c r="FT648" s="376"/>
      <c r="FU648" s="376"/>
      <c r="FV648" s="376"/>
      <c r="FW648" s="376"/>
      <c r="FX648" s="376"/>
      <c r="FY648" s="376"/>
      <c r="FZ648" s="376"/>
      <c r="GA648" s="376"/>
      <c r="GB648" s="376"/>
      <c r="GC648" s="376"/>
      <c r="GD648" s="376"/>
      <c r="GE648" s="376"/>
      <c r="GF648" s="376"/>
      <c r="GG648" s="376"/>
      <c r="GH648" s="376"/>
      <c r="GI648" s="376"/>
      <c r="GJ648" s="376"/>
      <c r="GK648" s="376"/>
      <c r="GL648" s="376"/>
      <c r="GM648" s="376"/>
      <c r="GN648" s="376"/>
      <c r="GO648" s="376"/>
      <c r="GP648" s="376"/>
      <c r="GQ648" s="376"/>
      <c r="GR648" s="376"/>
      <c r="GS648" s="376"/>
      <c r="GT648" s="376"/>
      <c r="GU648" s="376"/>
      <c r="GV648" s="376"/>
      <c r="GW648" s="376"/>
      <c r="GX648" s="376"/>
      <c r="GY648" s="376"/>
      <c r="GZ648" s="376"/>
      <c r="HA648" s="376"/>
      <c r="HB648" s="376"/>
      <c r="HC648" s="376"/>
      <c r="HD648" s="376"/>
      <c r="HE648" s="376"/>
      <c r="HF648" s="376"/>
      <c r="HG648" s="376"/>
      <c r="HH648" s="376"/>
      <c r="HI648" s="376"/>
      <c r="HJ648" s="376"/>
      <c r="HK648" s="376"/>
      <c r="HL648" s="376"/>
      <c r="HM648" s="376"/>
      <c r="HN648" s="376"/>
      <c r="HO648" s="376"/>
      <c r="HP648" s="376"/>
      <c r="HQ648" s="376"/>
      <c r="HR648" s="376"/>
      <c r="HS648" s="376"/>
      <c r="HT648" s="376"/>
      <c r="HU648" s="376"/>
      <c r="HV648" s="376"/>
      <c r="HW648" s="376"/>
      <c r="HX648" s="376"/>
      <c r="HY648" s="376"/>
      <c r="HZ648" s="376"/>
      <c r="IA648" s="376"/>
      <c r="IB648" s="376"/>
      <c r="IC648" s="376"/>
      <c r="ID648" s="376"/>
      <c r="IE648" s="376"/>
      <c r="IF648" s="376"/>
      <c r="IG648" s="376"/>
      <c r="IH648" s="376"/>
      <c r="II648" s="376"/>
      <c r="IJ648" s="376"/>
    </row>
    <row r="649" spans="1:244" s="377" customFormat="1" ht="15" customHeight="1" x14ac:dyDescent="0.4">
      <c r="A649" s="410"/>
      <c r="B649" s="371"/>
      <c r="C649" s="354"/>
      <c r="D649" s="355"/>
      <c r="E649" s="374"/>
      <c r="F649" s="374"/>
      <c r="G649" s="374"/>
      <c r="H649" s="374"/>
      <c r="I649" s="374"/>
      <c r="J649" s="374"/>
      <c r="K649" s="374"/>
      <c r="L649" s="374"/>
      <c r="M649" s="374"/>
      <c r="N649" s="374"/>
      <c r="O649" s="374"/>
      <c r="P649" s="374"/>
      <c r="Q649" s="374"/>
      <c r="R649" s="374"/>
      <c r="S649" s="374"/>
      <c r="T649" s="374"/>
      <c r="U649" s="374"/>
      <c r="V649" s="374"/>
      <c r="W649" s="374"/>
      <c r="X649" s="369"/>
      <c r="Y649" s="369"/>
      <c r="Z649" s="369"/>
      <c r="AA649" s="369"/>
      <c r="AB649" s="369"/>
      <c r="AC649" s="369"/>
      <c r="AD649" s="369"/>
      <c r="AE649" s="369"/>
      <c r="AF649" s="369"/>
      <c r="AG649" s="369"/>
      <c r="AH649" s="369"/>
      <c r="AI649" s="369"/>
      <c r="AJ649" s="369"/>
      <c r="AK649" s="369"/>
      <c r="AL649" s="369"/>
      <c r="AM649" s="369"/>
      <c r="AN649" s="369"/>
      <c r="AO649" s="369"/>
      <c r="AP649" s="369"/>
      <c r="AQ649" s="369"/>
      <c r="AR649" s="372"/>
      <c r="AS649" s="372"/>
      <c r="AT649" s="372"/>
      <c r="AU649" s="373"/>
      <c r="AV649" s="11"/>
      <c r="AW649" s="11"/>
      <c r="AX649" s="11"/>
      <c r="AY649" s="8"/>
      <c r="AZ649" s="8"/>
      <c r="BA649" s="8"/>
      <c r="BB649" s="8"/>
      <c r="BC649" s="11"/>
      <c r="BD649" s="11"/>
      <c r="BE649" s="11"/>
      <c r="BF649" s="11"/>
      <c r="BG649" s="11"/>
      <c r="BH649" s="11"/>
      <c r="BI649" s="11"/>
      <c r="BJ649" s="11"/>
      <c r="BK649" s="8"/>
      <c r="BL649" s="8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375"/>
      <c r="EQ649" s="376"/>
      <c r="ER649" s="376"/>
      <c r="ES649" s="376"/>
      <c r="ET649" s="376"/>
      <c r="EU649" s="376"/>
      <c r="EV649" s="376"/>
      <c r="EW649" s="376"/>
      <c r="EX649" s="376"/>
      <c r="EY649" s="376"/>
      <c r="EZ649" s="376"/>
      <c r="FA649" s="376"/>
      <c r="FB649" s="376"/>
      <c r="FC649" s="376"/>
      <c r="FD649" s="376"/>
      <c r="FE649" s="376"/>
      <c r="FF649" s="376"/>
      <c r="FG649" s="376"/>
      <c r="FH649" s="376"/>
      <c r="FI649" s="376"/>
      <c r="FJ649" s="376"/>
      <c r="FK649" s="376"/>
      <c r="FL649" s="376"/>
      <c r="FM649" s="376"/>
      <c r="FN649" s="376"/>
      <c r="FO649" s="376"/>
      <c r="FP649" s="376"/>
      <c r="FQ649" s="376"/>
      <c r="FR649" s="376"/>
      <c r="FS649" s="376"/>
      <c r="FT649" s="376"/>
      <c r="FU649" s="376"/>
      <c r="FV649" s="376"/>
      <c r="FW649" s="376"/>
      <c r="FX649" s="376"/>
      <c r="FY649" s="376"/>
      <c r="FZ649" s="376"/>
      <c r="GA649" s="376"/>
      <c r="GB649" s="376"/>
      <c r="GC649" s="376"/>
      <c r="GD649" s="376"/>
      <c r="GE649" s="376"/>
      <c r="GF649" s="376"/>
      <c r="GG649" s="376"/>
      <c r="GH649" s="376"/>
      <c r="GI649" s="376"/>
      <c r="GJ649" s="376"/>
      <c r="GK649" s="376"/>
      <c r="GL649" s="376"/>
      <c r="GM649" s="376"/>
      <c r="GN649" s="376"/>
      <c r="GO649" s="376"/>
      <c r="GP649" s="376"/>
      <c r="GQ649" s="376"/>
      <c r="GR649" s="376"/>
      <c r="GS649" s="376"/>
      <c r="GT649" s="376"/>
      <c r="GU649" s="376"/>
      <c r="GV649" s="376"/>
      <c r="GW649" s="376"/>
      <c r="GX649" s="376"/>
      <c r="GY649" s="376"/>
      <c r="GZ649" s="376"/>
      <c r="HA649" s="376"/>
      <c r="HB649" s="376"/>
      <c r="HC649" s="376"/>
      <c r="HD649" s="376"/>
      <c r="HE649" s="376"/>
      <c r="HF649" s="376"/>
      <c r="HG649" s="376"/>
      <c r="HH649" s="376"/>
      <c r="HI649" s="376"/>
      <c r="HJ649" s="376"/>
      <c r="HK649" s="376"/>
      <c r="HL649" s="376"/>
      <c r="HM649" s="376"/>
      <c r="HN649" s="376"/>
      <c r="HO649" s="376"/>
      <c r="HP649" s="376"/>
      <c r="HQ649" s="376"/>
      <c r="HR649" s="376"/>
      <c r="HS649" s="376"/>
      <c r="HT649" s="376"/>
      <c r="HU649" s="376"/>
      <c r="HV649" s="376"/>
      <c r="HW649" s="376"/>
      <c r="HX649" s="376"/>
      <c r="HY649" s="376"/>
      <c r="HZ649" s="376"/>
      <c r="IA649" s="376"/>
      <c r="IB649" s="376"/>
      <c r="IC649" s="376"/>
      <c r="ID649" s="376"/>
      <c r="IE649" s="376"/>
      <c r="IF649" s="376"/>
      <c r="IG649" s="376"/>
      <c r="IH649" s="376"/>
      <c r="II649" s="376"/>
      <c r="IJ649" s="376"/>
    </row>
    <row r="650" spans="1:244" s="377" customFormat="1" ht="15" customHeight="1" x14ac:dyDescent="0.4">
      <c r="A650" s="410"/>
      <c r="B650" s="371"/>
      <c r="C650" s="354"/>
      <c r="D650" s="355"/>
      <c r="E650" s="374"/>
      <c r="F650" s="374"/>
      <c r="G650" s="374"/>
      <c r="H650" s="374"/>
      <c r="I650" s="374"/>
      <c r="J650" s="374"/>
      <c r="K650" s="374"/>
      <c r="L650" s="374"/>
      <c r="M650" s="374"/>
      <c r="N650" s="374"/>
      <c r="O650" s="374"/>
      <c r="P650" s="374"/>
      <c r="Q650" s="374"/>
      <c r="R650" s="374"/>
      <c r="S650" s="374"/>
      <c r="T650" s="374"/>
      <c r="U650" s="374"/>
      <c r="V650" s="374"/>
      <c r="W650" s="374"/>
      <c r="X650" s="369"/>
      <c r="Y650" s="369"/>
      <c r="Z650" s="369"/>
      <c r="AA650" s="369"/>
      <c r="AB650" s="369"/>
      <c r="AC650" s="369"/>
      <c r="AD650" s="369"/>
      <c r="AE650" s="369"/>
      <c r="AF650" s="369"/>
      <c r="AG650" s="369"/>
      <c r="AH650" s="369"/>
      <c r="AI650" s="369"/>
      <c r="AJ650" s="369"/>
      <c r="AK650" s="369"/>
      <c r="AL650" s="369"/>
      <c r="AM650" s="369"/>
      <c r="AN650" s="369"/>
      <c r="AO650" s="369"/>
      <c r="AP650" s="369"/>
      <c r="AQ650" s="369"/>
      <c r="AR650" s="372"/>
      <c r="AS650" s="372"/>
      <c r="AT650" s="372"/>
      <c r="AU650" s="373"/>
      <c r="AV650" s="11"/>
      <c r="AW650" s="11"/>
      <c r="AX650" s="11"/>
      <c r="AY650" s="8"/>
      <c r="AZ650" s="8"/>
      <c r="BA650" s="8"/>
      <c r="BB650" s="8"/>
      <c r="BC650" s="11"/>
      <c r="BD650" s="11"/>
      <c r="BE650" s="11"/>
      <c r="BF650" s="11"/>
      <c r="BG650" s="11"/>
      <c r="BH650" s="11"/>
      <c r="BI650" s="11"/>
      <c r="BJ650" s="11"/>
      <c r="BK650" s="8"/>
      <c r="BL650" s="8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375"/>
      <c r="EQ650" s="376"/>
      <c r="ER650" s="376"/>
      <c r="ES650" s="376"/>
      <c r="ET650" s="376"/>
      <c r="EU650" s="376"/>
      <c r="EV650" s="376"/>
      <c r="EW650" s="376"/>
      <c r="EX650" s="376"/>
      <c r="EY650" s="376"/>
      <c r="EZ650" s="376"/>
      <c r="FA650" s="376"/>
      <c r="FB650" s="376"/>
      <c r="FC650" s="376"/>
      <c r="FD650" s="376"/>
      <c r="FE650" s="376"/>
      <c r="FF650" s="376"/>
      <c r="FG650" s="376"/>
      <c r="FH650" s="376"/>
      <c r="FI650" s="376"/>
      <c r="FJ650" s="376"/>
      <c r="FK650" s="376"/>
      <c r="FL650" s="376"/>
      <c r="FM650" s="376"/>
      <c r="FN650" s="376"/>
      <c r="FO650" s="376"/>
      <c r="FP650" s="376"/>
      <c r="FQ650" s="376"/>
      <c r="FR650" s="376"/>
      <c r="FS650" s="376"/>
      <c r="FT650" s="376"/>
      <c r="FU650" s="376"/>
      <c r="FV650" s="376"/>
      <c r="FW650" s="376"/>
      <c r="FX650" s="376"/>
      <c r="FY650" s="376"/>
      <c r="FZ650" s="376"/>
      <c r="GA650" s="376"/>
      <c r="GB650" s="376"/>
      <c r="GC650" s="376"/>
      <c r="GD650" s="376"/>
      <c r="GE650" s="376"/>
      <c r="GF650" s="376"/>
      <c r="GG650" s="376"/>
      <c r="GH650" s="376"/>
      <c r="GI650" s="376"/>
      <c r="GJ650" s="376"/>
      <c r="GK650" s="376"/>
      <c r="GL650" s="376"/>
      <c r="GM650" s="376"/>
      <c r="GN650" s="376"/>
      <c r="GO650" s="376"/>
      <c r="GP650" s="376"/>
      <c r="GQ650" s="376"/>
      <c r="GR650" s="376"/>
      <c r="GS650" s="376"/>
      <c r="GT650" s="376"/>
      <c r="GU650" s="376"/>
      <c r="GV650" s="376"/>
      <c r="GW650" s="376"/>
      <c r="GX650" s="376"/>
      <c r="GY650" s="376"/>
      <c r="GZ650" s="376"/>
      <c r="HA650" s="376"/>
      <c r="HB650" s="376"/>
      <c r="HC650" s="376"/>
      <c r="HD650" s="376"/>
      <c r="HE650" s="376"/>
      <c r="HF650" s="376"/>
      <c r="HG650" s="376"/>
      <c r="HH650" s="376"/>
      <c r="HI650" s="376"/>
      <c r="HJ650" s="376"/>
      <c r="HK650" s="376"/>
      <c r="HL650" s="376"/>
      <c r="HM650" s="376"/>
      <c r="HN650" s="376"/>
      <c r="HO650" s="376"/>
      <c r="HP650" s="376"/>
      <c r="HQ650" s="376"/>
      <c r="HR650" s="376"/>
      <c r="HS650" s="376"/>
      <c r="HT650" s="376"/>
      <c r="HU650" s="376"/>
      <c r="HV650" s="376"/>
      <c r="HW650" s="376"/>
      <c r="HX650" s="376"/>
      <c r="HY650" s="376"/>
      <c r="HZ650" s="376"/>
      <c r="IA650" s="376"/>
      <c r="IB650" s="376"/>
      <c r="IC650" s="376"/>
      <c r="ID650" s="376"/>
      <c r="IE650" s="376"/>
      <c r="IF650" s="376"/>
      <c r="IG650" s="376"/>
      <c r="IH650" s="376"/>
      <c r="II650" s="376"/>
      <c r="IJ650" s="376"/>
    </row>
    <row r="651" spans="1:244" s="377" customFormat="1" ht="15" customHeight="1" x14ac:dyDescent="0.4">
      <c r="A651" s="410"/>
      <c r="B651" s="371"/>
      <c r="C651" s="354"/>
      <c r="D651" s="355"/>
      <c r="E651" s="374"/>
      <c r="F651" s="374"/>
      <c r="G651" s="374"/>
      <c r="H651" s="374"/>
      <c r="I651" s="374"/>
      <c r="J651" s="374"/>
      <c r="K651" s="374"/>
      <c r="L651" s="374"/>
      <c r="M651" s="374"/>
      <c r="N651" s="374"/>
      <c r="O651" s="374"/>
      <c r="P651" s="374"/>
      <c r="Q651" s="374"/>
      <c r="R651" s="374"/>
      <c r="S651" s="374"/>
      <c r="T651" s="374"/>
      <c r="U651" s="374"/>
      <c r="V651" s="374"/>
      <c r="W651" s="374"/>
      <c r="X651" s="369"/>
      <c r="Y651" s="369"/>
      <c r="Z651" s="369"/>
      <c r="AA651" s="369"/>
      <c r="AB651" s="369"/>
      <c r="AC651" s="369"/>
      <c r="AD651" s="369"/>
      <c r="AE651" s="369"/>
      <c r="AF651" s="369"/>
      <c r="AG651" s="369"/>
      <c r="AH651" s="369"/>
      <c r="AI651" s="369"/>
      <c r="AJ651" s="369"/>
      <c r="AK651" s="369"/>
      <c r="AL651" s="369"/>
      <c r="AM651" s="369"/>
      <c r="AN651" s="369"/>
      <c r="AO651" s="369"/>
      <c r="AP651" s="369"/>
      <c r="AQ651" s="369"/>
      <c r="AR651" s="372"/>
      <c r="AS651" s="372"/>
      <c r="AT651" s="372"/>
      <c r="AU651" s="373"/>
      <c r="AV651" s="11"/>
      <c r="AW651" s="11"/>
      <c r="AX651" s="11"/>
      <c r="AY651" s="8"/>
      <c r="AZ651" s="8"/>
      <c r="BA651" s="8"/>
      <c r="BB651" s="8"/>
      <c r="BC651" s="11"/>
      <c r="BD651" s="11"/>
      <c r="BE651" s="11"/>
      <c r="BF651" s="11"/>
      <c r="BG651" s="11"/>
      <c r="BH651" s="11"/>
      <c r="BI651" s="11"/>
      <c r="BJ651" s="11"/>
      <c r="BK651" s="8"/>
      <c r="BL651" s="8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375"/>
      <c r="EQ651" s="376"/>
      <c r="ER651" s="376"/>
      <c r="ES651" s="376"/>
      <c r="ET651" s="376"/>
      <c r="EU651" s="376"/>
      <c r="EV651" s="376"/>
      <c r="EW651" s="376"/>
      <c r="EX651" s="376"/>
      <c r="EY651" s="376"/>
      <c r="EZ651" s="376"/>
      <c r="FA651" s="376"/>
      <c r="FB651" s="376"/>
      <c r="FC651" s="376"/>
      <c r="FD651" s="376"/>
      <c r="FE651" s="376"/>
      <c r="FF651" s="376"/>
      <c r="FG651" s="376"/>
      <c r="FH651" s="376"/>
      <c r="FI651" s="376"/>
      <c r="FJ651" s="376"/>
      <c r="FK651" s="376"/>
      <c r="FL651" s="376"/>
      <c r="FM651" s="376"/>
      <c r="FN651" s="376"/>
      <c r="FO651" s="376"/>
      <c r="FP651" s="376"/>
      <c r="FQ651" s="376"/>
      <c r="FR651" s="376"/>
      <c r="FS651" s="376"/>
      <c r="FT651" s="376"/>
      <c r="FU651" s="376"/>
      <c r="FV651" s="376"/>
      <c r="FW651" s="376"/>
      <c r="FX651" s="376"/>
      <c r="FY651" s="376"/>
      <c r="FZ651" s="376"/>
      <c r="GA651" s="376"/>
      <c r="GB651" s="376"/>
      <c r="GC651" s="376"/>
      <c r="GD651" s="376"/>
      <c r="GE651" s="376"/>
      <c r="GF651" s="376"/>
      <c r="GG651" s="376"/>
      <c r="GH651" s="376"/>
      <c r="GI651" s="376"/>
      <c r="GJ651" s="376"/>
      <c r="GK651" s="376"/>
      <c r="GL651" s="376"/>
      <c r="GM651" s="376"/>
      <c r="GN651" s="376"/>
      <c r="GO651" s="376"/>
      <c r="GP651" s="376"/>
      <c r="GQ651" s="376"/>
      <c r="GR651" s="376"/>
      <c r="GS651" s="376"/>
      <c r="GT651" s="376"/>
      <c r="GU651" s="376"/>
      <c r="GV651" s="376"/>
      <c r="GW651" s="376"/>
      <c r="GX651" s="376"/>
      <c r="GY651" s="376"/>
      <c r="GZ651" s="376"/>
      <c r="HA651" s="376"/>
      <c r="HB651" s="376"/>
      <c r="HC651" s="376"/>
      <c r="HD651" s="376"/>
      <c r="HE651" s="376"/>
      <c r="HF651" s="376"/>
      <c r="HG651" s="376"/>
      <c r="HH651" s="376"/>
      <c r="HI651" s="376"/>
      <c r="HJ651" s="376"/>
      <c r="HK651" s="376"/>
      <c r="HL651" s="376"/>
      <c r="HM651" s="376"/>
      <c r="HN651" s="376"/>
      <c r="HO651" s="376"/>
      <c r="HP651" s="376"/>
      <c r="HQ651" s="376"/>
      <c r="HR651" s="376"/>
      <c r="HS651" s="376"/>
      <c r="HT651" s="376"/>
      <c r="HU651" s="376"/>
      <c r="HV651" s="376"/>
      <c r="HW651" s="376"/>
      <c r="HX651" s="376"/>
      <c r="HY651" s="376"/>
      <c r="HZ651" s="376"/>
      <c r="IA651" s="376"/>
      <c r="IB651" s="376"/>
      <c r="IC651" s="376"/>
      <c r="ID651" s="376"/>
      <c r="IE651" s="376"/>
      <c r="IF651" s="376"/>
      <c r="IG651" s="376"/>
      <c r="IH651" s="376"/>
      <c r="II651" s="376"/>
      <c r="IJ651" s="376"/>
    </row>
    <row r="652" spans="1:244" s="377" customFormat="1" ht="15" customHeight="1" x14ac:dyDescent="0.4">
      <c r="A652" s="410"/>
      <c r="B652" s="371"/>
      <c r="C652" s="354"/>
      <c r="D652" s="355"/>
      <c r="E652" s="374"/>
      <c r="F652" s="374"/>
      <c r="G652" s="374"/>
      <c r="H652" s="374"/>
      <c r="I652" s="374"/>
      <c r="J652" s="374"/>
      <c r="K652" s="374"/>
      <c r="L652" s="374"/>
      <c r="M652" s="374"/>
      <c r="N652" s="374"/>
      <c r="O652" s="374"/>
      <c r="P652" s="374"/>
      <c r="Q652" s="374"/>
      <c r="R652" s="374"/>
      <c r="S652" s="374"/>
      <c r="T652" s="374"/>
      <c r="U652" s="374"/>
      <c r="V652" s="374"/>
      <c r="W652" s="374"/>
      <c r="X652" s="369"/>
      <c r="Y652" s="369"/>
      <c r="Z652" s="369"/>
      <c r="AA652" s="369"/>
      <c r="AB652" s="369"/>
      <c r="AC652" s="369"/>
      <c r="AD652" s="369"/>
      <c r="AE652" s="369"/>
      <c r="AF652" s="369"/>
      <c r="AG652" s="369"/>
      <c r="AH652" s="369"/>
      <c r="AI652" s="369"/>
      <c r="AJ652" s="369"/>
      <c r="AK652" s="369"/>
      <c r="AL652" s="369"/>
      <c r="AM652" s="369"/>
      <c r="AN652" s="369"/>
      <c r="AO652" s="369"/>
      <c r="AP652" s="369"/>
      <c r="AQ652" s="369"/>
      <c r="AR652" s="372"/>
      <c r="AS652" s="372"/>
      <c r="AT652" s="372"/>
      <c r="AU652" s="373"/>
      <c r="AV652" s="11"/>
      <c r="AW652" s="11"/>
      <c r="AX652" s="11"/>
      <c r="AY652" s="8"/>
      <c r="AZ652" s="8"/>
      <c r="BA652" s="8"/>
      <c r="BB652" s="8"/>
      <c r="BC652" s="11"/>
      <c r="BD652" s="11"/>
      <c r="BE652" s="11"/>
      <c r="BF652" s="11"/>
      <c r="BG652" s="11"/>
      <c r="BH652" s="11"/>
      <c r="BI652" s="11"/>
      <c r="BJ652" s="11"/>
      <c r="BK652" s="8"/>
      <c r="BL652" s="8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375"/>
      <c r="EQ652" s="376"/>
      <c r="ER652" s="376"/>
      <c r="ES652" s="376"/>
      <c r="ET652" s="376"/>
      <c r="EU652" s="376"/>
      <c r="EV652" s="376"/>
      <c r="EW652" s="376"/>
      <c r="EX652" s="376"/>
      <c r="EY652" s="376"/>
      <c r="EZ652" s="376"/>
      <c r="FA652" s="376"/>
      <c r="FB652" s="376"/>
      <c r="FC652" s="376"/>
      <c r="FD652" s="376"/>
      <c r="FE652" s="376"/>
      <c r="FF652" s="376"/>
      <c r="FG652" s="376"/>
      <c r="FH652" s="376"/>
      <c r="FI652" s="376"/>
      <c r="FJ652" s="376"/>
      <c r="FK652" s="376"/>
      <c r="FL652" s="376"/>
      <c r="FM652" s="376"/>
      <c r="FN652" s="376"/>
      <c r="FO652" s="376"/>
      <c r="FP652" s="376"/>
      <c r="FQ652" s="376"/>
      <c r="FR652" s="376"/>
      <c r="FS652" s="376"/>
      <c r="FT652" s="376"/>
      <c r="FU652" s="376"/>
      <c r="FV652" s="376"/>
      <c r="FW652" s="376"/>
      <c r="FX652" s="376"/>
      <c r="FY652" s="376"/>
      <c r="FZ652" s="376"/>
      <c r="GA652" s="376"/>
      <c r="GB652" s="376"/>
      <c r="GC652" s="376"/>
      <c r="GD652" s="376"/>
      <c r="GE652" s="376"/>
      <c r="GF652" s="376"/>
      <c r="GG652" s="376"/>
      <c r="GH652" s="376"/>
      <c r="GI652" s="376"/>
      <c r="GJ652" s="376"/>
      <c r="GK652" s="376"/>
      <c r="GL652" s="376"/>
      <c r="GM652" s="376"/>
      <c r="GN652" s="376"/>
      <c r="GO652" s="376"/>
      <c r="GP652" s="376"/>
      <c r="GQ652" s="376"/>
      <c r="GR652" s="376"/>
      <c r="GS652" s="376"/>
      <c r="GT652" s="376"/>
      <c r="GU652" s="376"/>
      <c r="GV652" s="376"/>
      <c r="GW652" s="376"/>
      <c r="GX652" s="376"/>
      <c r="GY652" s="376"/>
      <c r="GZ652" s="376"/>
      <c r="HA652" s="376"/>
      <c r="HB652" s="376"/>
      <c r="HC652" s="376"/>
      <c r="HD652" s="376"/>
      <c r="HE652" s="376"/>
      <c r="HF652" s="376"/>
      <c r="HG652" s="376"/>
      <c r="HH652" s="376"/>
      <c r="HI652" s="376"/>
      <c r="HJ652" s="376"/>
      <c r="HK652" s="376"/>
      <c r="HL652" s="376"/>
      <c r="HM652" s="376"/>
      <c r="HN652" s="376"/>
      <c r="HO652" s="376"/>
      <c r="HP652" s="376"/>
      <c r="HQ652" s="376"/>
      <c r="HR652" s="376"/>
      <c r="HS652" s="376"/>
      <c r="HT652" s="376"/>
      <c r="HU652" s="376"/>
      <c r="HV652" s="376"/>
      <c r="HW652" s="376"/>
      <c r="HX652" s="376"/>
      <c r="HY652" s="376"/>
      <c r="HZ652" s="376"/>
      <c r="IA652" s="376"/>
      <c r="IB652" s="376"/>
      <c r="IC652" s="376"/>
      <c r="ID652" s="376"/>
      <c r="IE652" s="376"/>
      <c r="IF652" s="376"/>
      <c r="IG652" s="376"/>
      <c r="IH652" s="376"/>
      <c r="II652" s="376"/>
      <c r="IJ652" s="376"/>
    </row>
    <row r="653" spans="1:244" s="377" customFormat="1" ht="15" customHeight="1" x14ac:dyDescent="0.4">
      <c r="A653" s="410"/>
      <c r="B653" s="371"/>
      <c r="C653" s="354"/>
      <c r="D653" s="355"/>
      <c r="E653" s="374"/>
      <c r="F653" s="374"/>
      <c r="G653" s="374"/>
      <c r="H653" s="374"/>
      <c r="I653" s="374"/>
      <c r="J653" s="374"/>
      <c r="K653" s="374"/>
      <c r="L653" s="374"/>
      <c r="M653" s="374"/>
      <c r="N653" s="374"/>
      <c r="O653" s="374"/>
      <c r="P653" s="374"/>
      <c r="Q653" s="374"/>
      <c r="R653" s="374"/>
      <c r="S653" s="374"/>
      <c r="T653" s="374"/>
      <c r="U653" s="374"/>
      <c r="V653" s="374"/>
      <c r="W653" s="374"/>
      <c r="X653" s="369"/>
      <c r="Y653" s="369"/>
      <c r="Z653" s="369"/>
      <c r="AA653" s="369"/>
      <c r="AB653" s="369"/>
      <c r="AC653" s="369"/>
      <c r="AD653" s="369"/>
      <c r="AE653" s="369"/>
      <c r="AF653" s="369"/>
      <c r="AG653" s="369"/>
      <c r="AH653" s="369"/>
      <c r="AI653" s="369"/>
      <c r="AJ653" s="369"/>
      <c r="AK653" s="369"/>
      <c r="AL653" s="369"/>
      <c r="AM653" s="369"/>
      <c r="AN653" s="369"/>
      <c r="AO653" s="369"/>
      <c r="AP653" s="369"/>
      <c r="AQ653" s="369"/>
      <c r="AR653" s="372"/>
      <c r="AS653" s="372"/>
      <c r="AT653" s="372"/>
      <c r="AU653" s="373"/>
      <c r="AV653" s="11"/>
      <c r="AW653" s="11"/>
      <c r="AX653" s="11"/>
      <c r="AY653" s="8"/>
      <c r="AZ653" s="8"/>
      <c r="BA653" s="8"/>
      <c r="BB653" s="8"/>
      <c r="BC653" s="11"/>
      <c r="BD653" s="11"/>
      <c r="BE653" s="11"/>
      <c r="BF653" s="11"/>
      <c r="BG653" s="11"/>
      <c r="BH653" s="11"/>
      <c r="BI653" s="11"/>
      <c r="BJ653" s="11"/>
      <c r="BK653" s="8"/>
      <c r="BL653" s="8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375"/>
      <c r="EQ653" s="376"/>
      <c r="ER653" s="376"/>
      <c r="ES653" s="376"/>
      <c r="ET653" s="376"/>
      <c r="EU653" s="376"/>
      <c r="EV653" s="376"/>
      <c r="EW653" s="376"/>
      <c r="EX653" s="376"/>
      <c r="EY653" s="376"/>
      <c r="EZ653" s="376"/>
      <c r="FA653" s="376"/>
      <c r="FB653" s="376"/>
      <c r="FC653" s="376"/>
      <c r="FD653" s="376"/>
      <c r="FE653" s="376"/>
      <c r="FF653" s="376"/>
      <c r="FG653" s="376"/>
      <c r="FH653" s="376"/>
      <c r="FI653" s="376"/>
      <c r="FJ653" s="376"/>
      <c r="FK653" s="376"/>
      <c r="FL653" s="376"/>
      <c r="FM653" s="376"/>
      <c r="FN653" s="376"/>
      <c r="FO653" s="376"/>
      <c r="FP653" s="376"/>
      <c r="FQ653" s="376"/>
      <c r="FR653" s="376"/>
      <c r="FS653" s="376"/>
      <c r="FT653" s="376"/>
      <c r="FU653" s="376"/>
      <c r="FV653" s="376"/>
      <c r="FW653" s="376"/>
      <c r="FX653" s="376"/>
      <c r="FY653" s="376"/>
      <c r="FZ653" s="376"/>
      <c r="GA653" s="376"/>
      <c r="GB653" s="376"/>
      <c r="GC653" s="376"/>
      <c r="GD653" s="376"/>
      <c r="GE653" s="376"/>
      <c r="GF653" s="376"/>
      <c r="GG653" s="376"/>
      <c r="GH653" s="376"/>
      <c r="GI653" s="376"/>
      <c r="GJ653" s="376"/>
      <c r="GK653" s="376"/>
      <c r="GL653" s="376"/>
      <c r="GM653" s="376"/>
      <c r="GN653" s="376"/>
      <c r="GO653" s="376"/>
      <c r="GP653" s="376"/>
      <c r="GQ653" s="376"/>
      <c r="GR653" s="376"/>
      <c r="GS653" s="376"/>
      <c r="GT653" s="376"/>
      <c r="GU653" s="376"/>
      <c r="GV653" s="376"/>
      <c r="GW653" s="376"/>
      <c r="GX653" s="376"/>
      <c r="GY653" s="376"/>
      <c r="GZ653" s="376"/>
      <c r="HA653" s="376"/>
      <c r="HB653" s="376"/>
      <c r="HC653" s="376"/>
      <c r="HD653" s="376"/>
      <c r="HE653" s="376"/>
      <c r="HF653" s="376"/>
      <c r="HG653" s="376"/>
      <c r="HH653" s="376"/>
      <c r="HI653" s="376"/>
      <c r="HJ653" s="376"/>
      <c r="HK653" s="376"/>
      <c r="HL653" s="376"/>
      <c r="HM653" s="376"/>
      <c r="HN653" s="376"/>
      <c r="HO653" s="376"/>
      <c r="HP653" s="376"/>
      <c r="HQ653" s="376"/>
      <c r="HR653" s="376"/>
      <c r="HS653" s="376"/>
      <c r="HT653" s="376"/>
      <c r="HU653" s="376"/>
      <c r="HV653" s="376"/>
      <c r="HW653" s="376"/>
      <c r="HX653" s="376"/>
      <c r="HY653" s="376"/>
      <c r="HZ653" s="376"/>
      <c r="IA653" s="376"/>
      <c r="IB653" s="376"/>
      <c r="IC653" s="376"/>
      <c r="ID653" s="376"/>
      <c r="IE653" s="376"/>
      <c r="IF653" s="376"/>
      <c r="IG653" s="376"/>
      <c r="IH653" s="376"/>
      <c r="II653" s="376"/>
      <c r="IJ653" s="376"/>
    </row>
    <row r="654" spans="1:244" s="377" customFormat="1" ht="15" customHeight="1" x14ac:dyDescent="0.4">
      <c r="A654" s="410"/>
      <c r="B654" s="371"/>
      <c r="C654" s="354"/>
      <c r="D654" s="355"/>
      <c r="E654" s="374"/>
      <c r="F654" s="374"/>
      <c r="G654" s="374"/>
      <c r="H654" s="374"/>
      <c r="I654" s="374"/>
      <c r="J654" s="374"/>
      <c r="K654" s="374"/>
      <c r="L654" s="374"/>
      <c r="M654" s="374"/>
      <c r="N654" s="374"/>
      <c r="O654" s="374"/>
      <c r="P654" s="374"/>
      <c r="Q654" s="374"/>
      <c r="R654" s="374"/>
      <c r="S654" s="374"/>
      <c r="T654" s="374"/>
      <c r="U654" s="374"/>
      <c r="V654" s="374"/>
      <c r="W654" s="374"/>
      <c r="X654" s="369"/>
      <c r="Y654" s="369"/>
      <c r="Z654" s="369"/>
      <c r="AA654" s="369"/>
      <c r="AB654" s="369"/>
      <c r="AC654" s="369"/>
      <c r="AD654" s="369"/>
      <c r="AE654" s="369"/>
      <c r="AF654" s="369"/>
      <c r="AG654" s="369"/>
      <c r="AH654" s="369"/>
      <c r="AI654" s="369"/>
      <c r="AJ654" s="369"/>
      <c r="AK654" s="369"/>
      <c r="AL654" s="369"/>
      <c r="AM654" s="369"/>
      <c r="AN654" s="369"/>
      <c r="AO654" s="369"/>
      <c r="AP654" s="369"/>
      <c r="AQ654" s="369"/>
      <c r="AR654" s="372"/>
      <c r="AS654" s="372"/>
      <c r="AT654" s="372"/>
      <c r="AU654" s="373"/>
      <c r="AV654" s="11"/>
      <c r="AW654" s="11"/>
      <c r="AX654" s="11"/>
      <c r="AY654" s="8"/>
      <c r="AZ654" s="8"/>
      <c r="BA654" s="8"/>
      <c r="BB654" s="8"/>
      <c r="BC654" s="11"/>
      <c r="BD654" s="11"/>
      <c r="BE654" s="11"/>
      <c r="BF654" s="11"/>
      <c r="BG654" s="11"/>
      <c r="BH654" s="11"/>
      <c r="BI654" s="11"/>
      <c r="BJ654" s="11"/>
      <c r="BK654" s="8"/>
      <c r="BL654" s="8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375"/>
      <c r="EQ654" s="376"/>
      <c r="ER654" s="376"/>
      <c r="ES654" s="376"/>
      <c r="ET654" s="376"/>
      <c r="EU654" s="376"/>
      <c r="EV654" s="376"/>
      <c r="EW654" s="376"/>
      <c r="EX654" s="376"/>
      <c r="EY654" s="376"/>
      <c r="EZ654" s="376"/>
      <c r="FA654" s="376"/>
      <c r="FB654" s="376"/>
      <c r="FC654" s="376"/>
      <c r="FD654" s="376"/>
      <c r="FE654" s="376"/>
      <c r="FF654" s="376"/>
      <c r="FG654" s="376"/>
      <c r="FH654" s="376"/>
      <c r="FI654" s="376"/>
      <c r="FJ654" s="376"/>
      <c r="FK654" s="376"/>
      <c r="FL654" s="376"/>
      <c r="FM654" s="376"/>
      <c r="FN654" s="376"/>
      <c r="FO654" s="376"/>
      <c r="FP654" s="376"/>
      <c r="FQ654" s="376"/>
      <c r="FR654" s="376"/>
      <c r="FS654" s="376"/>
      <c r="FT654" s="376"/>
      <c r="FU654" s="376"/>
      <c r="FV654" s="376"/>
      <c r="FW654" s="376"/>
      <c r="FX654" s="376"/>
      <c r="FY654" s="376"/>
      <c r="FZ654" s="376"/>
      <c r="GA654" s="376"/>
      <c r="GB654" s="376"/>
      <c r="GC654" s="376"/>
      <c r="GD654" s="376"/>
      <c r="GE654" s="376"/>
      <c r="GF654" s="376"/>
      <c r="GG654" s="376"/>
      <c r="GH654" s="376"/>
      <c r="GI654" s="376"/>
      <c r="GJ654" s="376"/>
      <c r="GK654" s="376"/>
      <c r="GL654" s="376"/>
      <c r="GM654" s="376"/>
      <c r="GN654" s="376"/>
      <c r="GO654" s="376"/>
      <c r="GP654" s="376"/>
      <c r="GQ654" s="376"/>
      <c r="GR654" s="376"/>
      <c r="GS654" s="376"/>
      <c r="GT654" s="376"/>
      <c r="GU654" s="376"/>
      <c r="GV654" s="376"/>
      <c r="GW654" s="376"/>
      <c r="GX654" s="376"/>
      <c r="GY654" s="376"/>
      <c r="GZ654" s="376"/>
      <c r="HA654" s="376"/>
      <c r="HB654" s="376"/>
      <c r="HC654" s="376"/>
      <c r="HD654" s="376"/>
      <c r="HE654" s="376"/>
      <c r="HF654" s="376"/>
      <c r="HG654" s="376"/>
      <c r="HH654" s="376"/>
      <c r="HI654" s="376"/>
      <c r="HJ654" s="376"/>
      <c r="HK654" s="376"/>
      <c r="HL654" s="376"/>
      <c r="HM654" s="376"/>
      <c r="HN654" s="376"/>
      <c r="HO654" s="376"/>
      <c r="HP654" s="376"/>
      <c r="HQ654" s="376"/>
      <c r="HR654" s="376"/>
      <c r="HS654" s="376"/>
      <c r="HT654" s="376"/>
      <c r="HU654" s="376"/>
      <c r="HV654" s="376"/>
      <c r="HW654" s="376"/>
      <c r="HX654" s="376"/>
      <c r="HY654" s="376"/>
      <c r="HZ654" s="376"/>
      <c r="IA654" s="376"/>
      <c r="IB654" s="376"/>
      <c r="IC654" s="376"/>
      <c r="ID654" s="376"/>
      <c r="IE654" s="376"/>
      <c r="IF654" s="376"/>
      <c r="IG654" s="376"/>
      <c r="IH654" s="376"/>
      <c r="II654" s="376"/>
      <c r="IJ654" s="376"/>
    </row>
    <row r="655" spans="1:244" s="377" customFormat="1" ht="15" customHeight="1" x14ac:dyDescent="0.4">
      <c r="A655" s="410"/>
      <c r="B655" s="371"/>
      <c r="C655" s="354"/>
      <c r="D655" s="355"/>
      <c r="E655" s="374"/>
      <c r="F655" s="374"/>
      <c r="G655" s="374"/>
      <c r="H655" s="374"/>
      <c r="I655" s="374"/>
      <c r="J655" s="374"/>
      <c r="K655" s="374"/>
      <c r="L655" s="374"/>
      <c r="M655" s="374"/>
      <c r="N655" s="374"/>
      <c r="O655" s="374"/>
      <c r="P655" s="374"/>
      <c r="Q655" s="374"/>
      <c r="R655" s="374"/>
      <c r="S655" s="374"/>
      <c r="T655" s="374"/>
      <c r="U655" s="374"/>
      <c r="V655" s="374"/>
      <c r="W655" s="374"/>
      <c r="X655" s="369"/>
      <c r="Y655" s="369"/>
      <c r="Z655" s="369"/>
      <c r="AA655" s="369"/>
      <c r="AB655" s="369"/>
      <c r="AC655" s="369"/>
      <c r="AD655" s="369"/>
      <c r="AE655" s="369"/>
      <c r="AF655" s="369"/>
      <c r="AG655" s="369"/>
      <c r="AH655" s="369"/>
      <c r="AI655" s="369"/>
      <c r="AJ655" s="369"/>
      <c r="AK655" s="369"/>
      <c r="AL655" s="369"/>
      <c r="AM655" s="369"/>
      <c r="AN655" s="369"/>
      <c r="AO655" s="369"/>
      <c r="AP655" s="369"/>
      <c r="AQ655" s="369"/>
      <c r="AR655" s="372"/>
      <c r="AS655" s="372"/>
      <c r="AT655" s="372"/>
      <c r="AU655" s="373"/>
      <c r="AV655" s="11"/>
      <c r="AW655" s="11"/>
      <c r="AX655" s="11"/>
      <c r="AY655" s="8"/>
      <c r="AZ655" s="8"/>
      <c r="BA655" s="8"/>
      <c r="BB655" s="8"/>
      <c r="BC655" s="11"/>
      <c r="BD655" s="11"/>
      <c r="BE655" s="11"/>
      <c r="BF655" s="11"/>
      <c r="BG655" s="11"/>
      <c r="BH655" s="11"/>
      <c r="BI655" s="11"/>
      <c r="BJ655" s="11"/>
      <c r="BK655" s="8"/>
      <c r="BL655" s="8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375"/>
      <c r="EQ655" s="376"/>
      <c r="ER655" s="376"/>
      <c r="ES655" s="376"/>
      <c r="ET655" s="376"/>
      <c r="EU655" s="376"/>
      <c r="EV655" s="376"/>
      <c r="EW655" s="376"/>
      <c r="EX655" s="376"/>
      <c r="EY655" s="376"/>
      <c r="EZ655" s="376"/>
      <c r="FA655" s="376"/>
      <c r="FB655" s="376"/>
      <c r="FC655" s="376"/>
      <c r="FD655" s="376"/>
      <c r="FE655" s="376"/>
      <c r="FF655" s="376"/>
      <c r="FG655" s="376"/>
      <c r="FH655" s="376"/>
      <c r="FI655" s="376"/>
      <c r="FJ655" s="376"/>
      <c r="FK655" s="376"/>
      <c r="FL655" s="376"/>
      <c r="FM655" s="376"/>
      <c r="FN655" s="376"/>
      <c r="FO655" s="376"/>
      <c r="FP655" s="376"/>
      <c r="FQ655" s="376"/>
      <c r="FR655" s="376"/>
      <c r="FS655" s="376"/>
      <c r="FT655" s="376"/>
      <c r="FU655" s="376"/>
      <c r="FV655" s="376"/>
      <c r="FW655" s="376"/>
      <c r="FX655" s="376"/>
      <c r="FY655" s="376"/>
      <c r="FZ655" s="376"/>
      <c r="GA655" s="376"/>
      <c r="GB655" s="376"/>
      <c r="GC655" s="376"/>
      <c r="GD655" s="376"/>
      <c r="GE655" s="376"/>
      <c r="GF655" s="376"/>
      <c r="GG655" s="376"/>
      <c r="GH655" s="376"/>
      <c r="GI655" s="376"/>
      <c r="GJ655" s="376"/>
      <c r="GK655" s="376"/>
      <c r="GL655" s="376"/>
      <c r="GM655" s="376"/>
      <c r="GN655" s="376"/>
      <c r="GO655" s="376"/>
      <c r="GP655" s="376"/>
      <c r="GQ655" s="376"/>
      <c r="GR655" s="376"/>
      <c r="GS655" s="376"/>
      <c r="GT655" s="376"/>
      <c r="GU655" s="376"/>
      <c r="GV655" s="376"/>
      <c r="GW655" s="376"/>
      <c r="GX655" s="376"/>
      <c r="GY655" s="376"/>
      <c r="GZ655" s="376"/>
      <c r="HA655" s="376"/>
      <c r="HB655" s="376"/>
      <c r="HC655" s="376"/>
      <c r="HD655" s="376"/>
      <c r="HE655" s="376"/>
      <c r="HF655" s="376"/>
      <c r="HG655" s="376"/>
      <c r="HH655" s="376"/>
      <c r="HI655" s="376"/>
      <c r="HJ655" s="376"/>
      <c r="HK655" s="376"/>
      <c r="HL655" s="376"/>
      <c r="HM655" s="376"/>
      <c r="HN655" s="376"/>
      <c r="HO655" s="376"/>
      <c r="HP655" s="376"/>
      <c r="HQ655" s="376"/>
      <c r="HR655" s="376"/>
      <c r="HS655" s="376"/>
      <c r="HT655" s="376"/>
      <c r="HU655" s="376"/>
      <c r="HV655" s="376"/>
      <c r="HW655" s="376"/>
      <c r="HX655" s="376"/>
      <c r="HY655" s="376"/>
      <c r="HZ655" s="376"/>
      <c r="IA655" s="376"/>
      <c r="IB655" s="376"/>
      <c r="IC655" s="376"/>
      <c r="ID655" s="376"/>
      <c r="IE655" s="376"/>
      <c r="IF655" s="376"/>
      <c r="IG655" s="376"/>
      <c r="IH655" s="376"/>
      <c r="II655" s="376"/>
      <c r="IJ655" s="376"/>
    </row>
    <row r="656" spans="1:244" s="377" customFormat="1" ht="15" customHeight="1" x14ac:dyDescent="0.4">
      <c r="A656" s="410"/>
      <c r="B656" s="371"/>
      <c r="C656" s="354"/>
      <c r="D656" s="355"/>
      <c r="E656" s="374"/>
      <c r="F656" s="374"/>
      <c r="G656" s="374"/>
      <c r="H656" s="374"/>
      <c r="I656" s="374"/>
      <c r="J656" s="374"/>
      <c r="K656" s="374"/>
      <c r="L656" s="374"/>
      <c r="M656" s="374"/>
      <c r="N656" s="374"/>
      <c r="O656" s="374"/>
      <c r="P656" s="374"/>
      <c r="Q656" s="374"/>
      <c r="R656" s="374"/>
      <c r="S656" s="374"/>
      <c r="T656" s="374"/>
      <c r="U656" s="374"/>
      <c r="V656" s="374"/>
      <c r="W656" s="374"/>
      <c r="X656" s="369"/>
      <c r="Y656" s="369"/>
      <c r="Z656" s="369"/>
      <c r="AA656" s="369"/>
      <c r="AB656" s="369"/>
      <c r="AC656" s="369"/>
      <c r="AD656" s="369"/>
      <c r="AE656" s="369"/>
      <c r="AF656" s="369"/>
      <c r="AG656" s="369"/>
      <c r="AH656" s="369"/>
      <c r="AI656" s="369"/>
      <c r="AJ656" s="369"/>
      <c r="AK656" s="369"/>
      <c r="AL656" s="369"/>
      <c r="AM656" s="369"/>
      <c r="AN656" s="369"/>
      <c r="AO656" s="369"/>
      <c r="AP656" s="369"/>
      <c r="AQ656" s="369"/>
      <c r="AR656" s="372"/>
      <c r="AS656" s="372"/>
      <c r="AT656" s="372"/>
      <c r="AU656" s="373"/>
      <c r="AV656" s="11"/>
      <c r="AW656" s="11"/>
      <c r="AX656" s="11"/>
      <c r="AY656" s="8"/>
      <c r="AZ656" s="8"/>
      <c r="BA656" s="8"/>
      <c r="BB656" s="8"/>
      <c r="BC656" s="11"/>
      <c r="BD656" s="11"/>
      <c r="BE656" s="11"/>
      <c r="BF656" s="11"/>
      <c r="BG656" s="11"/>
      <c r="BH656" s="11"/>
      <c r="BI656" s="11"/>
      <c r="BJ656" s="11"/>
      <c r="BK656" s="8"/>
      <c r="BL656" s="8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375"/>
      <c r="EQ656" s="376"/>
      <c r="ER656" s="376"/>
      <c r="ES656" s="376"/>
      <c r="ET656" s="376"/>
      <c r="EU656" s="376"/>
      <c r="EV656" s="376"/>
      <c r="EW656" s="376"/>
      <c r="EX656" s="376"/>
      <c r="EY656" s="376"/>
      <c r="EZ656" s="376"/>
      <c r="FA656" s="376"/>
      <c r="FB656" s="376"/>
      <c r="FC656" s="376"/>
      <c r="FD656" s="376"/>
      <c r="FE656" s="376"/>
      <c r="FF656" s="376"/>
      <c r="FG656" s="376"/>
      <c r="FH656" s="376"/>
      <c r="FI656" s="376"/>
      <c r="FJ656" s="376"/>
      <c r="FK656" s="376"/>
      <c r="FL656" s="376"/>
      <c r="FM656" s="376"/>
      <c r="FN656" s="376"/>
      <c r="FO656" s="376"/>
      <c r="FP656" s="376"/>
      <c r="FQ656" s="376"/>
      <c r="FR656" s="376"/>
      <c r="FS656" s="376"/>
      <c r="FT656" s="376"/>
      <c r="FU656" s="376"/>
      <c r="FV656" s="376"/>
      <c r="FW656" s="376"/>
      <c r="FX656" s="376"/>
      <c r="FY656" s="376"/>
      <c r="FZ656" s="376"/>
      <c r="GA656" s="376"/>
      <c r="GB656" s="376"/>
      <c r="GC656" s="376"/>
      <c r="GD656" s="376"/>
      <c r="GE656" s="376"/>
      <c r="GF656" s="376"/>
      <c r="GG656" s="376"/>
      <c r="GH656" s="376"/>
      <c r="GI656" s="376"/>
      <c r="GJ656" s="376"/>
      <c r="GK656" s="376"/>
      <c r="GL656" s="376"/>
      <c r="GM656" s="376"/>
      <c r="GN656" s="376"/>
      <c r="GO656" s="376"/>
      <c r="GP656" s="376"/>
      <c r="GQ656" s="376"/>
      <c r="GR656" s="376"/>
      <c r="GS656" s="376"/>
      <c r="GT656" s="376"/>
      <c r="GU656" s="376"/>
      <c r="GV656" s="376"/>
      <c r="GW656" s="376"/>
      <c r="GX656" s="376"/>
      <c r="GY656" s="376"/>
      <c r="GZ656" s="376"/>
      <c r="HA656" s="376"/>
      <c r="HB656" s="376"/>
      <c r="HC656" s="376"/>
      <c r="HD656" s="376"/>
      <c r="HE656" s="376"/>
      <c r="HF656" s="376"/>
      <c r="HG656" s="376"/>
      <c r="HH656" s="376"/>
      <c r="HI656" s="376"/>
      <c r="HJ656" s="376"/>
      <c r="HK656" s="376"/>
      <c r="HL656" s="376"/>
      <c r="HM656" s="376"/>
      <c r="HN656" s="376"/>
      <c r="HO656" s="376"/>
      <c r="HP656" s="376"/>
      <c r="HQ656" s="376"/>
      <c r="HR656" s="376"/>
      <c r="HS656" s="376"/>
      <c r="HT656" s="376"/>
      <c r="HU656" s="376"/>
      <c r="HV656" s="376"/>
      <c r="HW656" s="376"/>
      <c r="HX656" s="376"/>
      <c r="HY656" s="376"/>
      <c r="HZ656" s="376"/>
      <c r="IA656" s="376"/>
      <c r="IB656" s="376"/>
      <c r="IC656" s="376"/>
      <c r="ID656" s="376"/>
      <c r="IE656" s="376"/>
      <c r="IF656" s="376"/>
      <c r="IG656" s="376"/>
      <c r="IH656" s="376"/>
      <c r="II656" s="376"/>
      <c r="IJ656" s="376"/>
    </row>
    <row r="657" spans="1:244" s="377" customFormat="1" ht="15" customHeight="1" x14ac:dyDescent="0.4">
      <c r="A657" s="410"/>
      <c r="B657" s="371"/>
      <c r="C657" s="354"/>
      <c r="D657" s="355"/>
      <c r="E657" s="374"/>
      <c r="F657" s="374"/>
      <c r="G657" s="374"/>
      <c r="H657" s="374"/>
      <c r="I657" s="374"/>
      <c r="J657" s="374"/>
      <c r="K657" s="374"/>
      <c r="L657" s="374"/>
      <c r="M657" s="374"/>
      <c r="N657" s="374"/>
      <c r="O657" s="374"/>
      <c r="P657" s="374"/>
      <c r="Q657" s="374"/>
      <c r="R657" s="374"/>
      <c r="S657" s="374"/>
      <c r="T657" s="374"/>
      <c r="U657" s="374"/>
      <c r="V657" s="374"/>
      <c r="W657" s="374"/>
      <c r="X657" s="369"/>
      <c r="Y657" s="369"/>
      <c r="Z657" s="369"/>
      <c r="AA657" s="369"/>
      <c r="AB657" s="369"/>
      <c r="AC657" s="369"/>
      <c r="AD657" s="369"/>
      <c r="AE657" s="369"/>
      <c r="AF657" s="369"/>
      <c r="AG657" s="369"/>
      <c r="AH657" s="369"/>
      <c r="AI657" s="369"/>
      <c r="AJ657" s="369"/>
      <c r="AK657" s="369"/>
      <c r="AL657" s="369"/>
      <c r="AM657" s="369"/>
      <c r="AN657" s="369"/>
      <c r="AO657" s="369"/>
      <c r="AP657" s="369"/>
      <c r="AQ657" s="369"/>
      <c r="AR657" s="372"/>
      <c r="AS657" s="372"/>
      <c r="AT657" s="372"/>
      <c r="AU657" s="373"/>
      <c r="AV657" s="11"/>
      <c r="AW657" s="11"/>
      <c r="AX657" s="11"/>
      <c r="AY657" s="8"/>
      <c r="AZ657" s="8"/>
      <c r="BA657" s="8"/>
      <c r="BB657" s="8"/>
      <c r="BC657" s="11"/>
      <c r="BD657" s="11"/>
      <c r="BE657" s="11"/>
      <c r="BF657" s="11"/>
      <c r="BG657" s="11"/>
      <c r="BH657" s="11"/>
      <c r="BI657" s="11"/>
      <c r="BJ657" s="11"/>
      <c r="BK657" s="8"/>
      <c r="BL657" s="8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375"/>
      <c r="EQ657" s="376"/>
      <c r="ER657" s="376"/>
      <c r="ES657" s="376"/>
      <c r="ET657" s="376"/>
      <c r="EU657" s="376"/>
      <c r="EV657" s="376"/>
      <c r="EW657" s="376"/>
      <c r="EX657" s="376"/>
      <c r="EY657" s="376"/>
      <c r="EZ657" s="376"/>
      <c r="FA657" s="376"/>
      <c r="FB657" s="376"/>
      <c r="FC657" s="376"/>
      <c r="FD657" s="376"/>
      <c r="FE657" s="376"/>
      <c r="FF657" s="376"/>
      <c r="FG657" s="376"/>
      <c r="FH657" s="376"/>
      <c r="FI657" s="376"/>
      <c r="FJ657" s="376"/>
      <c r="FK657" s="376"/>
      <c r="FL657" s="376"/>
      <c r="FM657" s="376"/>
      <c r="FN657" s="376"/>
      <c r="FO657" s="376"/>
      <c r="FP657" s="376"/>
      <c r="FQ657" s="376"/>
      <c r="FR657" s="376"/>
      <c r="FS657" s="376"/>
      <c r="FT657" s="376"/>
      <c r="FU657" s="376"/>
      <c r="FV657" s="376"/>
      <c r="FW657" s="376"/>
      <c r="FX657" s="376"/>
      <c r="FY657" s="376"/>
      <c r="FZ657" s="376"/>
      <c r="GA657" s="376"/>
      <c r="GB657" s="376"/>
      <c r="GC657" s="376"/>
      <c r="GD657" s="376"/>
      <c r="GE657" s="376"/>
      <c r="GF657" s="376"/>
      <c r="GG657" s="376"/>
      <c r="GH657" s="376"/>
      <c r="GI657" s="376"/>
      <c r="GJ657" s="376"/>
      <c r="GK657" s="376"/>
      <c r="GL657" s="376"/>
      <c r="GM657" s="376"/>
      <c r="GN657" s="376"/>
      <c r="GO657" s="376"/>
      <c r="GP657" s="376"/>
      <c r="GQ657" s="376"/>
      <c r="GR657" s="376"/>
      <c r="GS657" s="376"/>
      <c r="GT657" s="376"/>
      <c r="GU657" s="376"/>
      <c r="GV657" s="376"/>
      <c r="GW657" s="376"/>
      <c r="GX657" s="376"/>
      <c r="GY657" s="376"/>
      <c r="GZ657" s="376"/>
      <c r="HA657" s="376"/>
      <c r="HB657" s="376"/>
      <c r="HC657" s="376"/>
      <c r="HD657" s="376"/>
      <c r="HE657" s="376"/>
      <c r="HF657" s="376"/>
      <c r="HG657" s="376"/>
      <c r="HH657" s="376"/>
      <c r="HI657" s="376"/>
      <c r="HJ657" s="376"/>
      <c r="HK657" s="376"/>
      <c r="HL657" s="376"/>
      <c r="HM657" s="376"/>
      <c r="HN657" s="376"/>
      <c r="HO657" s="376"/>
      <c r="HP657" s="376"/>
      <c r="HQ657" s="376"/>
      <c r="HR657" s="376"/>
      <c r="HS657" s="376"/>
      <c r="HT657" s="376"/>
      <c r="HU657" s="376"/>
      <c r="HV657" s="376"/>
      <c r="HW657" s="376"/>
      <c r="HX657" s="376"/>
      <c r="HY657" s="376"/>
      <c r="HZ657" s="376"/>
      <c r="IA657" s="376"/>
      <c r="IB657" s="376"/>
      <c r="IC657" s="376"/>
      <c r="ID657" s="376"/>
      <c r="IE657" s="376"/>
      <c r="IF657" s="376"/>
      <c r="IG657" s="376"/>
      <c r="IH657" s="376"/>
      <c r="II657" s="376"/>
      <c r="IJ657" s="376"/>
    </row>
    <row r="658" spans="1:244" s="377" customFormat="1" ht="15" customHeight="1" x14ac:dyDescent="0.4">
      <c r="A658" s="410"/>
      <c r="B658" s="371"/>
      <c r="C658" s="354"/>
      <c r="D658" s="355"/>
      <c r="E658" s="374"/>
      <c r="F658" s="374"/>
      <c r="G658" s="374"/>
      <c r="H658" s="374"/>
      <c r="I658" s="374"/>
      <c r="J658" s="374"/>
      <c r="K658" s="374"/>
      <c r="L658" s="374"/>
      <c r="M658" s="374"/>
      <c r="N658" s="374"/>
      <c r="O658" s="374"/>
      <c r="P658" s="374"/>
      <c r="Q658" s="374"/>
      <c r="R658" s="374"/>
      <c r="S658" s="374"/>
      <c r="T658" s="374"/>
      <c r="U658" s="374"/>
      <c r="V658" s="374"/>
      <c r="W658" s="374"/>
      <c r="X658" s="369"/>
      <c r="Y658" s="369"/>
      <c r="Z658" s="369"/>
      <c r="AA658" s="369"/>
      <c r="AB658" s="369"/>
      <c r="AC658" s="369"/>
      <c r="AD658" s="369"/>
      <c r="AE658" s="369"/>
      <c r="AF658" s="369"/>
      <c r="AG658" s="369"/>
      <c r="AH658" s="369"/>
      <c r="AI658" s="369"/>
      <c r="AJ658" s="369"/>
      <c r="AK658" s="369"/>
      <c r="AL658" s="369"/>
      <c r="AM658" s="369"/>
      <c r="AN658" s="369"/>
      <c r="AO658" s="369"/>
      <c r="AP658" s="369"/>
      <c r="AQ658" s="369"/>
      <c r="AR658" s="372"/>
      <c r="AS658" s="372"/>
      <c r="AT658" s="372"/>
      <c r="AU658" s="373"/>
      <c r="AV658" s="11"/>
      <c r="AW658" s="11"/>
      <c r="AX658" s="11"/>
      <c r="AY658" s="8"/>
      <c r="AZ658" s="8"/>
      <c r="BA658" s="8"/>
      <c r="BB658" s="8"/>
      <c r="BC658" s="11"/>
      <c r="BD658" s="11"/>
      <c r="BE658" s="11"/>
      <c r="BF658" s="11"/>
      <c r="BG658" s="11"/>
      <c r="BH658" s="11"/>
      <c r="BI658" s="11"/>
      <c r="BJ658" s="11"/>
      <c r="BK658" s="8"/>
      <c r="BL658" s="8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375"/>
      <c r="EQ658" s="376"/>
      <c r="ER658" s="376"/>
      <c r="ES658" s="376"/>
      <c r="ET658" s="376"/>
      <c r="EU658" s="376"/>
      <c r="EV658" s="376"/>
      <c r="EW658" s="376"/>
      <c r="EX658" s="376"/>
      <c r="EY658" s="376"/>
      <c r="EZ658" s="376"/>
      <c r="FA658" s="376"/>
      <c r="FB658" s="376"/>
      <c r="FC658" s="376"/>
      <c r="FD658" s="376"/>
      <c r="FE658" s="376"/>
      <c r="FF658" s="376"/>
      <c r="FG658" s="376"/>
      <c r="FH658" s="376"/>
      <c r="FI658" s="376"/>
      <c r="FJ658" s="376"/>
      <c r="FK658" s="376"/>
      <c r="FL658" s="376"/>
      <c r="FM658" s="376"/>
      <c r="FN658" s="376"/>
      <c r="FO658" s="376"/>
      <c r="FP658" s="376"/>
      <c r="FQ658" s="376"/>
      <c r="FR658" s="376"/>
      <c r="FS658" s="376"/>
      <c r="FT658" s="376"/>
      <c r="FU658" s="376"/>
      <c r="FV658" s="376"/>
      <c r="FW658" s="376"/>
      <c r="FX658" s="376"/>
      <c r="FY658" s="376"/>
      <c r="FZ658" s="376"/>
      <c r="GA658" s="376"/>
      <c r="GB658" s="376"/>
      <c r="GC658" s="376"/>
      <c r="GD658" s="376"/>
      <c r="GE658" s="376"/>
      <c r="GF658" s="376"/>
      <c r="GG658" s="376"/>
      <c r="GH658" s="376"/>
      <c r="GI658" s="376"/>
      <c r="GJ658" s="376"/>
      <c r="GK658" s="376"/>
      <c r="GL658" s="376"/>
      <c r="GM658" s="376"/>
      <c r="GN658" s="376"/>
      <c r="GO658" s="376"/>
      <c r="GP658" s="376"/>
      <c r="GQ658" s="376"/>
      <c r="GR658" s="376"/>
      <c r="GS658" s="376"/>
      <c r="GT658" s="376"/>
      <c r="GU658" s="376"/>
      <c r="GV658" s="376"/>
      <c r="GW658" s="376"/>
      <c r="GX658" s="376"/>
      <c r="GY658" s="376"/>
      <c r="GZ658" s="376"/>
      <c r="HA658" s="376"/>
      <c r="HB658" s="376"/>
      <c r="HC658" s="376"/>
      <c r="HD658" s="376"/>
      <c r="HE658" s="376"/>
      <c r="HF658" s="376"/>
      <c r="HG658" s="376"/>
      <c r="HH658" s="376"/>
      <c r="HI658" s="376"/>
      <c r="HJ658" s="376"/>
      <c r="HK658" s="376"/>
      <c r="HL658" s="376"/>
      <c r="HM658" s="376"/>
      <c r="HN658" s="376"/>
      <c r="HO658" s="376"/>
      <c r="HP658" s="376"/>
      <c r="HQ658" s="376"/>
      <c r="HR658" s="376"/>
      <c r="HS658" s="376"/>
      <c r="HT658" s="376"/>
      <c r="HU658" s="376"/>
      <c r="HV658" s="376"/>
      <c r="HW658" s="376"/>
      <c r="HX658" s="376"/>
      <c r="HY658" s="376"/>
      <c r="HZ658" s="376"/>
      <c r="IA658" s="376"/>
      <c r="IB658" s="376"/>
      <c r="IC658" s="376"/>
      <c r="ID658" s="376"/>
      <c r="IE658" s="376"/>
      <c r="IF658" s="376"/>
      <c r="IG658" s="376"/>
      <c r="IH658" s="376"/>
      <c r="II658" s="376"/>
      <c r="IJ658" s="376"/>
    </row>
    <row r="659" spans="1:244" s="377" customFormat="1" ht="15" customHeight="1" x14ac:dyDescent="0.4">
      <c r="A659" s="410"/>
      <c r="B659" s="371"/>
      <c r="C659" s="354"/>
      <c r="D659" s="355"/>
      <c r="E659" s="374"/>
      <c r="F659" s="374"/>
      <c r="G659" s="374"/>
      <c r="H659" s="374"/>
      <c r="I659" s="374"/>
      <c r="J659" s="374"/>
      <c r="K659" s="374"/>
      <c r="L659" s="374"/>
      <c r="M659" s="374"/>
      <c r="N659" s="374"/>
      <c r="O659" s="374"/>
      <c r="P659" s="374"/>
      <c r="Q659" s="374"/>
      <c r="R659" s="374"/>
      <c r="S659" s="374"/>
      <c r="T659" s="374"/>
      <c r="U659" s="374"/>
      <c r="V659" s="374"/>
      <c r="W659" s="374"/>
      <c r="X659" s="369"/>
      <c r="Y659" s="369"/>
      <c r="Z659" s="369"/>
      <c r="AA659" s="369"/>
      <c r="AB659" s="369"/>
      <c r="AC659" s="369"/>
      <c r="AD659" s="369"/>
      <c r="AE659" s="369"/>
      <c r="AF659" s="369"/>
      <c r="AG659" s="369"/>
      <c r="AH659" s="369"/>
      <c r="AI659" s="369"/>
      <c r="AJ659" s="369"/>
      <c r="AK659" s="369"/>
      <c r="AL659" s="369"/>
      <c r="AM659" s="369"/>
      <c r="AN659" s="369"/>
      <c r="AO659" s="369"/>
      <c r="AP659" s="369"/>
      <c r="AQ659" s="369"/>
      <c r="AR659" s="372"/>
      <c r="AS659" s="372"/>
      <c r="AT659" s="372"/>
      <c r="AU659" s="373"/>
      <c r="AV659" s="11"/>
      <c r="AW659" s="11"/>
      <c r="AX659" s="11"/>
      <c r="AY659" s="8"/>
      <c r="AZ659" s="8"/>
      <c r="BA659" s="8"/>
      <c r="BB659" s="8"/>
      <c r="BC659" s="11"/>
      <c r="BD659" s="11"/>
      <c r="BE659" s="11"/>
      <c r="BF659" s="11"/>
      <c r="BG659" s="11"/>
      <c r="BH659" s="11"/>
      <c r="BI659" s="11"/>
      <c r="BJ659" s="11"/>
      <c r="BK659" s="8"/>
      <c r="BL659" s="8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375"/>
      <c r="EQ659" s="376"/>
      <c r="ER659" s="376"/>
      <c r="ES659" s="376"/>
      <c r="ET659" s="376"/>
      <c r="EU659" s="376"/>
      <c r="EV659" s="376"/>
      <c r="EW659" s="376"/>
      <c r="EX659" s="376"/>
      <c r="EY659" s="376"/>
      <c r="EZ659" s="376"/>
      <c r="FA659" s="376"/>
      <c r="FB659" s="376"/>
      <c r="FC659" s="376"/>
      <c r="FD659" s="376"/>
      <c r="FE659" s="376"/>
      <c r="FF659" s="376"/>
      <c r="FG659" s="376"/>
      <c r="FH659" s="376"/>
      <c r="FI659" s="376"/>
      <c r="FJ659" s="376"/>
      <c r="FK659" s="376"/>
      <c r="FL659" s="376"/>
      <c r="FM659" s="376"/>
      <c r="FN659" s="376"/>
      <c r="FO659" s="376"/>
      <c r="FP659" s="376"/>
      <c r="FQ659" s="376"/>
      <c r="FR659" s="376"/>
      <c r="FS659" s="376"/>
      <c r="FT659" s="376"/>
      <c r="FU659" s="376"/>
      <c r="FV659" s="376"/>
      <c r="FW659" s="376"/>
      <c r="FX659" s="376"/>
      <c r="FY659" s="376"/>
      <c r="FZ659" s="376"/>
      <c r="GA659" s="376"/>
      <c r="GB659" s="376"/>
      <c r="GC659" s="376"/>
      <c r="GD659" s="376"/>
      <c r="GE659" s="376"/>
      <c r="GF659" s="376"/>
      <c r="GG659" s="376"/>
      <c r="GH659" s="376"/>
      <c r="GI659" s="376"/>
      <c r="GJ659" s="376"/>
      <c r="GK659" s="376"/>
      <c r="GL659" s="376"/>
      <c r="GM659" s="376"/>
      <c r="GN659" s="376"/>
      <c r="GO659" s="376"/>
      <c r="GP659" s="376"/>
      <c r="GQ659" s="376"/>
      <c r="GR659" s="376"/>
      <c r="GS659" s="376"/>
      <c r="GT659" s="376"/>
      <c r="GU659" s="376"/>
      <c r="GV659" s="376"/>
      <c r="GW659" s="376"/>
      <c r="GX659" s="376"/>
      <c r="GY659" s="376"/>
      <c r="GZ659" s="376"/>
      <c r="HA659" s="376"/>
      <c r="HB659" s="376"/>
      <c r="HC659" s="376"/>
      <c r="HD659" s="376"/>
      <c r="HE659" s="376"/>
      <c r="HF659" s="376"/>
      <c r="HG659" s="376"/>
      <c r="HH659" s="376"/>
      <c r="HI659" s="376"/>
      <c r="HJ659" s="376"/>
      <c r="HK659" s="376"/>
      <c r="HL659" s="376"/>
      <c r="HM659" s="376"/>
      <c r="HN659" s="376"/>
      <c r="HO659" s="376"/>
      <c r="HP659" s="376"/>
      <c r="HQ659" s="376"/>
      <c r="HR659" s="376"/>
      <c r="HS659" s="376"/>
      <c r="HT659" s="376"/>
      <c r="HU659" s="376"/>
      <c r="HV659" s="376"/>
      <c r="HW659" s="376"/>
      <c r="HX659" s="376"/>
      <c r="HY659" s="376"/>
      <c r="HZ659" s="376"/>
      <c r="IA659" s="376"/>
      <c r="IB659" s="376"/>
      <c r="IC659" s="376"/>
      <c r="ID659" s="376"/>
      <c r="IE659" s="376"/>
      <c r="IF659" s="376"/>
      <c r="IG659" s="376"/>
      <c r="IH659" s="376"/>
      <c r="II659" s="376"/>
      <c r="IJ659" s="376"/>
    </row>
    <row r="660" spans="1:244" s="377" customFormat="1" ht="15" customHeight="1" x14ac:dyDescent="0.4">
      <c r="A660" s="410"/>
      <c r="B660" s="371"/>
      <c r="C660" s="354"/>
      <c r="D660" s="355"/>
      <c r="E660" s="374"/>
      <c r="F660" s="374"/>
      <c r="G660" s="374"/>
      <c r="H660" s="374"/>
      <c r="I660" s="374"/>
      <c r="J660" s="374"/>
      <c r="K660" s="374"/>
      <c r="L660" s="374"/>
      <c r="M660" s="374"/>
      <c r="N660" s="374"/>
      <c r="O660" s="374"/>
      <c r="P660" s="374"/>
      <c r="Q660" s="374"/>
      <c r="R660" s="374"/>
      <c r="S660" s="374"/>
      <c r="T660" s="374"/>
      <c r="U660" s="374"/>
      <c r="V660" s="374"/>
      <c r="W660" s="374"/>
      <c r="X660" s="369"/>
      <c r="Y660" s="369"/>
      <c r="Z660" s="369"/>
      <c r="AA660" s="369"/>
      <c r="AB660" s="369"/>
      <c r="AC660" s="369"/>
      <c r="AD660" s="369"/>
      <c r="AE660" s="369"/>
      <c r="AF660" s="369"/>
      <c r="AG660" s="369"/>
      <c r="AH660" s="369"/>
      <c r="AI660" s="369"/>
      <c r="AJ660" s="369"/>
      <c r="AK660" s="369"/>
      <c r="AL660" s="369"/>
      <c r="AM660" s="369"/>
      <c r="AN660" s="369"/>
      <c r="AO660" s="369"/>
      <c r="AP660" s="369"/>
      <c r="AQ660" s="369"/>
      <c r="AR660" s="372"/>
      <c r="AS660" s="372"/>
      <c r="AT660" s="372"/>
      <c r="AU660" s="373"/>
      <c r="AV660" s="11"/>
      <c r="AW660" s="11"/>
      <c r="AX660" s="11"/>
      <c r="AY660" s="8"/>
      <c r="AZ660" s="8"/>
      <c r="BA660" s="8"/>
      <c r="BB660" s="8"/>
      <c r="BC660" s="11"/>
      <c r="BD660" s="11"/>
      <c r="BE660" s="11"/>
      <c r="BF660" s="11"/>
      <c r="BG660" s="11"/>
      <c r="BH660" s="11"/>
      <c r="BI660" s="11"/>
      <c r="BJ660" s="11"/>
      <c r="BK660" s="8"/>
      <c r="BL660" s="8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375"/>
      <c r="EQ660" s="376"/>
      <c r="ER660" s="376"/>
      <c r="ES660" s="376"/>
      <c r="ET660" s="376"/>
      <c r="EU660" s="376"/>
      <c r="EV660" s="376"/>
      <c r="EW660" s="376"/>
      <c r="EX660" s="376"/>
      <c r="EY660" s="376"/>
      <c r="EZ660" s="376"/>
      <c r="FA660" s="376"/>
      <c r="FB660" s="376"/>
      <c r="FC660" s="376"/>
      <c r="FD660" s="376"/>
      <c r="FE660" s="376"/>
      <c r="FF660" s="376"/>
      <c r="FG660" s="376"/>
      <c r="FH660" s="376"/>
      <c r="FI660" s="376"/>
      <c r="FJ660" s="376"/>
      <c r="FK660" s="376"/>
      <c r="FL660" s="376"/>
      <c r="FM660" s="376"/>
      <c r="FN660" s="376"/>
      <c r="FO660" s="376"/>
      <c r="FP660" s="376"/>
      <c r="FQ660" s="376"/>
      <c r="FR660" s="376"/>
      <c r="FS660" s="376"/>
      <c r="FT660" s="376"/>
      <c r="FU660" s="376"/>
      <c r="FV660" s="376"/>
      <c r="FW660" s="376"/>
      <c r="FX660" s="376"/>
      <c r="FY660" s="376"/>
      <c r="FZ660" s="376"/>
      <c r="GA660" s="376"/>
      <c r="GB660" s="376"/>
      <c r="GC660" s="376"/>
      <c r="GD660" s="376"/>
      <c r="GE660" s="376"/>
      <c r="GF660" s="376"/>
      <c r="GG660" s="376"/>
      <c r="GH660" s="376"/>
      <c r="GI660" s="376"/>
      <c r="GJ660" s="376"/>
      <c r="GK660" s="376"/>
      <c r="GL660" s="376"/>
      <c r="GM660" s="376"/>
      <c r="GN660" s="376"/>
      <c r="GO660" s="376"/>
      <c r="GP660" s="376"/>
      <c r="GQ660" s="376"/>
      <c r="GR660" s="376"/>
      <c r="GS660" s="376"/>
      <c r="GT660" s="376"/>
      <c r="GU660" s="376"/>
      <c r="GV660" s="376"/>
      <c r="GW660" s="376"/>
      <c r="GX660" s="376"/>
      <c r="GY660" s="376"/>
      <c r="GZ660" s="376"/>
      <c r="HA660" s="376"/>
      <c r="HB660" s="376"/>
      <c r="HC660" s="376"/>
      <c r="HD660" s="376"/>
      <c r="HE660" s="376"/>
      <c r="HF660" s="376"/>
      <c r="HG660" s="376"/>
      <c r="HH660" s="376"/>
      <c r="HI660" s="376"/>
      <c r="HJ660" s="376"/>
      <c r="HK660" s="376"/>
      <c r="HL660" s="376"/>
      <c r="HM660" s="376"/>
      <c r="HN660" s="376"/>
      <c r="HO660" s="376"/>
      <c r="HP660" s="376"/>
      <c r="HQ660" s="376"/>
      <c r="HR660" s="376"/>
      <c r="HS660" s="376"/>
      <c r="HT660" s="376"/>
      <c r="HU660" s="376"/>
      <c r="HV660" s="376"/>
      <c r="HW660" s="376"/>
      <c r="HX660" s="376"/>
      <c r="HY660" s="376"/>
      <c r="HZ660" s="376"/>
      <c r="IA660" s="376"/>
      <c r="IB660" s="376"/>
      <c r="IC660" s="376"/>
      <c r="ID660" s="376"/>
      <c r="IE660" s="376"/>
      <c r="IF660" s="376"/>
      <c r="IG660" s="376"/>
      <c r="IH660" s="376"/>
      <c r="II660" s="376"/>
      <c r="IJ660" s="376"/>
    </row>
    <row r="661" spans="1:244" s="377" customFormat="1" ht="15" customHeight="1" x14ac:dyDescent="0.4">
      <c r="A661" s="410"/>
      <c r="B661" s="371"/>
      <c r="C661" s="354"/>
      <c r="D661" s="355"/>
      <c r="E661" s="374"/>
      <c r="F661" s="374"/>
      <c r="G661" s="374"/>
      <c r="H661" s="374"/>
      <c r="I661" s="374"/>
      <c r="J661" s="374"/>
      <c r="K661" s="374"/>
      <c r="L661" s="374"/>
      <c r="M661" s="374"/>
      <c r="N661" s="374"/>
      <c r="O661" s="374"/>
      <c r="P661" s="374"/>
      <c r="Q661" s="374"/>
      <c r="R661" s="374"/>
      <c r="S661" s="374"/>
      <c r="T661" s="374"/>
      <c r="U661" s="374"/>
      <c r="V661" s="374"/>
      <c r="W661" s="374"/>
      <c r="X661" s="369"/>
      <c r="Y661" s="369"/>
      <c r="Z661" s="369"/>
      <c r="AA661" s="369"/>
      <c r="AB661" s="369"/>
      <c r="AC661" s="369"/>
      <c r="AD661" s="369"/>
      <c r="AE661" s="369"/>
      <c r="AF661" s="369"/>
      <c r="AG661" s="369"/>
      <c r="AH661" s="369"/>
      <c r="AI661" s="369"/>
      <c r="AJ661" s="369"/>
      <c r="AK661" s="369"/>
      <c r="AL661" s="369"/>
      <c r="AM661" s="369"/>
      <c r="AN661" s="369"/>
      <c r="AO661" s="369"/>
      <c r="AP661" s="369"/>
      <c r="AQ661" s="369"/>
      <c r="AR661" s="372"/>
      <c r="AS661" s="372"/>
      <c r="AT661" s="372"/>
      <c r="AU661" s="373"/>
      <c r="AV661" s="11"/>
      <c r="AW661" s="11"/>
      <c r="AX661" s="11"/>
      <c r="AY661" s="8"/>
      <c r="AZ661" s="8"/>
      <c r="BA661" s="8"/>
      <c r="BB661" s="8"/>
      <c r="BC661" s="11"/>
      <c r="BD661" s="11"/>
      <c r="BE661" s="11"/>
      <c r="BF661" s="11"/>
      <c r="BG661" s="11"/>
      <c r="BH661" s="11"/>
      <c r="BI661" s="11"/>
      <c r="BJ661" s="11"/>
      <c r="BK661" s="8"/>
      <c r="BL661" s="8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375"/>
      <c r="EQ661" s="376"/>
      <c r="ER661" s="376"/>
      <c r="ES661" s="376"/>
      <c r="ET661" s="376"/>
      <c r="EU661" s="376"/>
      <c r="EV661" s="376"/>
      <c r="EW661" s="376"/>
      <c r="EX661" s="376"/>
      <c r="EY661" s="376"/>
      <c r="EZ661" s="376"/>
      <c r="FA661" s="376"/>
      <c r="FB661" s="376"/>
      <c r="FC661" s="376"/>
      <c r="FD661" s="376"/>
      <c r="FE661" s="376"/>
      <c r="FF661" s="376"/>
      <c r="FG661" s="376"/>
      <c r="FH661" s="376"/>
      <c r="FI661" s="376"/>
      <c r="FJ661" s="376"/>
      <c r="FK661" s="376"/>
      <c r="FL661" s="376"/>
      <c r="FM661" s="376"/>
      <c r="FN661" s="376"/>
      <c r="FO661" s="376"/>
      <c r="FP661" s="376"/>
      <c r="FQ661" s="376"/>
      <c r="FR661" s="376"/>
      <c r="FS661" s="376"/>
      <c r="FT661" s="376"/>
      <c r="FU661" s="376"/>
      <c r="FV661" s="376"/>
      <c r="FW661" s="376"/>
      <c r="FX661" s="376"/>
      <c r="FY661" s="376"/>
      <c r="FZ661" s="376"/>
      <c r="GA661" s="376"/>
      <c r="GB661" s="376"/>
      <c r="GC661" s="376"/>
      <c r="GD661" s="376"/>
      <c r="GE661" s="376"/>
      <c r="GF661" s="376"/>
      <c r="GG661" s="376"/>
      <c r="GH661" s="376"/>
      <c r="GI661" s="376"/>
      <c r="GJ661" s="376"/>
      <c r="GK661" s="376"/>
      <c r="GL661" s="376"/>
      <c r="GM661" s="376"/>
      <c r="GN661" s="376"/>
      <c r="GO661" s="376"/>
      <c r="GP661" s="376"/>
      <c r="GQ661" s="376"/>
      <c r="GR661" s="376"/>
      <c r="GS661" s="376"/>
      <c r="GT661" s="376"/>
      <c r="GU661" s="376"/>
      <c r="GV661" s="376"/>
      <c r="GW661" s="376"/>
      <c r="GX661" s="376"/>
      <c r="GY661" s="376"/>
      <c r="GZ661" s="376"/>
      <c r="HA661" s="376"/>
      <c r="HB661" s="376"/>
      <c r="HC661" s="376"/>
      <c r="HD661" s="376"/>
      <c r="HE661" s="376"/>
      <c r="HF661" s="376"/>
      <c r="HG661" s="376"/>
      <c r="HH661" s="376"/>
      <c r="HI661" s="376"/>
      <c r="HJ661" s="376"/>
      <c r="HK661" s="376"/>
      <c r="HL661" s="376"/>
      <c r="HM661" s="376"/>
      <c r="HN661" s="376"/>
      <c r="HO661" s="376"/>
      <c r="HP661" s="376"/>
      <c r="HQ661" s="376"/>
      <c r="HR661" s="376"/>
      <c r="HS661" s="376"/>
      <c r="HT661" s="376"/>
      <c r="HU661" s="376"/>
      <c r="HV661" s="376"/>
      <c r="HW661" s="376"/>
      <c r="HX661" s="376"/>
      <c r="HY661" s="376"/>
      <c r="HZ661" s="376"/>
      <c r="IA661" s="376"/>
      <c r="IB661" s="376"/>
      <c r="IC661" s="376"/>
      <c r="ID661" s="376"/>
      <c r="IE661" s="376"/>
      <c r="IF661" s="376"/>
      <c r="IG661" s="376"/>
      <c r="IH661" s="376"/>
      <c r="II661" s="376"/>
      <c r="IJ661" s="376"/>
    </row>
    <row r="662" spans="1:244" s="377" customFormat="1" ht="15" customHeight="1" x14ac:dyDescent="0.4">
      <c r="A662" s="410"/>
      <c r="B662" s="371"/>
      <c r="C662" s="354"/>
      <c r="D662" s="355"/>
      <c r="E662" s="374"/>
      <c r="F662" s="374"/>
      <c r="G662" s="374"/>
      <c r="H662" s="374"/>
      <c r="I662" s="374"/>
      <c r="J662" s="374"/>
      <c r="K662" s="374"/>
      <c r="L662" s="374"/>
      <c r="M662" s="374"/>
      <c r="N662" s="374"/>
      <c r="O662" s="374"/>
      <c r="P662" s="374"/>
      <c r="Q662" s="374"/>
      <c r="R662" s="374"/>
      <c r="S662" s="374"/>
      <c r="T662" s="374"/>
      <c r="U662" s="374"/>
      <c r="V662" s="374"/>
      <c r="W662" s="374"/>
      <c r="X662" s="369"/>
      <c r="Y662" s="369"/>
      <c r="Z662" s="369"/>
      <c r="AA662" s="369"/>
      <c r="AB662" s="369"/>
      <c r="AC662" s="369"/>
      <c r="AD662" s="369"/>
      <c r="AE662" s="369"/>
      <c r="AF662" s="369"/>
      <c r="AG662" s="369"/>
      <c r="AH662" s="369"/>
      <c r="AI662" s="369"/>
      <c r="AJ662" s="369"/>
      <c r="AK662" s="369"/>
      <c r="AL662" s="369"/>
      <c r="AM662" s="369"/>
      <c r="AN662" s="369"/>
      <c r="AO662" s="369"/>
      <c r="AP662" s="369"/>
      <c r="AQ662" s="369"/>
      <c r="AR662" s="372"/>
      <c r="AS662" s="372"/>
      <c r="AT662" s="372"/>
      <c r="AU662" s="373"/>
      <c r="AV662" s="11"/>
      <c r="AW662" s="11"/>
      <c r="AX662" s="11"/>
      <c r="AY662" s="8"/>
      <c r="AZ662" s="8"/>
      <c r="BA662" s="8"/>
      <c r="BB662" s="8"/>
      <c r="BC662" s="11"/>
      <c r="BD662" s="11"/>
      <c r="BE662" s="11"/>
      <c r="BF662" s="11"/>
      <c r="BG662" s="11"/>
      <c r="BH662" s="11"/>
      <c r="BI662" s="11"/>
      <c r="BJ662" s="11"/>
      <c r="BK662" s="8"/>
      <c r="BL662" s="8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375"/>
      <c r="EQ662" s="376"/>
      <c r="ER662" s="376"/>
      <c r="ES662" s="376"/>
      <c r="ET662" s="376"/>
      <c r="EU662" s="376"/>
      <c r="EV662" s="376"/>
      <c r="EW662" s="376"/>
      <c r="EX662" s="376"/>
      <c r="EY662" s="376"/>
      <c r="EZ662" s="376"/>
      <c r="FA662" s="376"/>
      <c r="FB662" s="376"/>
      <c r="FC662" s="376"/>
      <c r="FD662" s="376"/>
      <c r="FE662" s="376"/>
      <c r="FF662" s="376"/>
      <c r="FG662" s="376"/>
      <c r="FH662" s="376"/>
      <c r="FI662" s="376"/>
      <c r="FJ662" s="376"/>
      <c r="FK662" s="376"/>
      <c r="FL662" s="376"/>
      <c r="FM662" s="376"/>
      <c r="FN662" s="376"/>
      <c r="FO662" s="376"/>
      <c r="FP662" s="376"/>
      <c r="FQ662" s="376"/>
      <c r="FR662" s="376"/>
      <c r="FS662" s="376"/>
      <c r="FT662" s="376"/>
      <c r="FU662" s="376"/>
      <c r="FV662" s="376"/>
      <c r="FW662" s="376"/>
      <c r="FX662" s="376"/>
      <c r="FY662" s="376"/>
      <c r="FZ662" s="376"/>
      <c r="GA662" s="376"/>
      <c r="GB662" s="376"/>
      <c r="GC662" s="376"/>
      <c r="GD662" s="376"/>
      <c r="GE662" s="376"/>
      <c r="GF662" s="376"/>
      <c r="GG662" s="376"/>
      <c r="GH662" s="376"/>
      <c r="GI662" s="376"/>
      <c r="GJ662" s="376"/>
      <c r="GK662" s="376"/>
      <c r="GL662" s="376"/>
      <c r="GM662" s="376"/>
      <c r="GN662" s="376"/>
      <c r="GO662" s="376"/>
      <c r="GP662" s="376"/>
      <c r="GQ662" s="376"/>
      <c r="GR662" s="376"/>
      <c r="GS662" s="376"/>
      <c r="GT662" s="376"/>
      <c r="GU662" s="376"/>
      <c r="GV662" s="376"/>
      <c r="GW662" s="376"/>
      <c r="GX662" s="376"/>
      <c r="GY662" s="376"/>
      <c r="GZ662" s="376"/>
      <c r="HA662" s="376"/>
      <c r="HB662" s="376"/>
      <c r="HC662" s="376"/>
      <c r="HD662" s="376"/>
      <c r="HE662" s="376"/>
      <c r="HF662" s="376"/>
      <c r="HG662" s="376"/>
      <c r="HH662" s="376"/>
      <c r="HI662" s="376"/>
      <c r="HJ662" s="376"/>
      <c r="HK662" s="376"/>
      <c r="HL662" s="376"/>
      <c r="HM662" s="376"/>
      <c r="HN662" s="376"/>
      <c r="HO662" s="376"/>
      <c r="HP662" s="376"/>
      <c r="HQ662" s="376"/>
      <c r="HR662" s="376"/>
      <c r="HS662" s="376"/>
      <c r="HT662" s="376"/>
      <c r="HU662" s="376"/>
      <c r="HV662" s="376"/>
      <c r="HW662" s="376"/>
      <c r="HX662" s="376"/>
      <c r="HY662" s="376"/>
      <c r="HZ662" s="376"/>
      <c r="IA662" s="376"/>
      <c r="IB662" s="376"/>
      <c r="IC662" s="376"/>
      <c r="ID662" s="376"/>
      <c r="IE662" s="376"/>
      <c r="IF662" s="376"/>
      <c r="IG662" s="376"/>
      <c r="IH662" s="376"/>
      <c r="II662" s="376"/>
      <c r="IJ662" s="376"/>
    </row>
    <row r="663" spans="1:244" s="377" customFormat="1" ht="15" customHeight="1" x14ac:dyDescent="0.4">
      <c r="A663" s="410"/>
      <c r="B663" s="371"/>
      <c r="C663" s="354"/>
      <c r="D663" s="355"/>
      <c r="E663" s="374"/>
      <c r="F663" s="374"/>
      <c r="G663" s="374"/>
      <c r="H663" s="374"/>
      <c r="I663" s="374"/>
      <c r="J663" s="374"/>
      <c r="K663" s="374"/>
      <c r="L663" s="374"/>
      <c r="M663" s="374"/>
      <c r="N663" s="374"/>
      <c r="O663" s="374"/>
      <c r="P663" s="374"/>
      <c r="Q663" s="374"/>
      <c r="R663" s="374"/>
      <c r="S663" s="374"/>
      <c r="T663" s="374"/>
      <c r="U663" s="374"/>
      <c r="V663" s="374"/>
      <c r="W663" s="374"/>
      <c r="X663" s="369"/>
      <c r="Y663" s="369"/>
      <c r="Z663" s="369"/>
      <c r="AA663" s="369"/>
      <c r="AB663" s="369"/>
      <c r="AC663" s="369"/>
      <c r="AD663" s="369"/>
      <c r="AE663" s="369"/>
      <c r="AF663" s="369"/>
      <c r="AG663" s="369"/>
      <c r="AH663" s="369"/>
      <c r="AI663" s="369"/>
      <c r="AJ663" s="369"/>
      <c r="AK663" s="369"/>
      <c r="AL663" s="369"/>
      <c r="AM663" s="369"/>
      <c r="AN663" s="369"/>
      <c r="AO663" s="369"/>
      <c r="AP663" s="369"/>
      <c r="AQ663" s="369"/>
      <c r="AR663" s="372"/>
      <c r="AS663" s="372"/>
      <c r="AT663" s="372"/>
      <c r="AU663" s="373"/>
      <c r="AV663" s="11"/>
      <c r="AW663" s="11"/>
      <c r="AX663" s="11"/>
      <c r="AY663" s="8"/>
      <c r="AZ663" s="8"/>
      <c r="BA663" s="8"/>
      <c r="BB663" s="8"/>
      <c r="BC663" s="11"/>
      <c r="BD663" s="11"/>
      <c r="BE663" s="11"/>
      <c r="BF663" s="11"/>
      <c r="BG663" s="11"/>
      <c r="BH663" s="11"/>
      <c r="BI663" s="11"/>
      <c r="BJ663" s="11"/>
      <c r="BK663" s="8"/>
      <c r="BL663" s="8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375"/>
      <c r="EQ663" s="376"/>
      <c r="ER663" s="376"/>
      <c r="ES663" s="376"/>
      <c r="ET663" s="376"/>
      <c r="EU663" s="376"/>
      <c r="EV663" s="376"/>
      <c r="EW663" s="376"/>
      <c r="EX663" s="376"/>
      <c r="EY663" s="376"/>
      <c r="EZ663" s="376"/>
      <c r="FA663" s="376"/>
      <c r="FB663" s="376"/>
      <c r="FC663" s="376"/>
      <c r="FD663" s="376"/>
      <c r="FE663" s="376"/>
      <c r="FF663" s="376"/>
      <c r="FG663" s="376"/>
      <c r="FH663" s="376"/>
      <c r="FI663" s="376"/>
      <c r="FJ663" s="376"/>
      <c r="FK663" s="376"/>
      <c r="FL663" s="376"/>
      <c r="FM663" s="376"/>
      <c r="FN663" s="376"/>
      <c r="FO663" s="376"/>
      <c r="FP663" s="376"/>
      <c r="FQ663" s="376"/>
      <c r="FR663" s="376"/>
      <c r="FS663" s="376"/>
      <c r="FT663" s="376"/>
      <c r="FU663" s="376"/>
      <c r="FV663" s="376"/>
      <c r="FW663" s="376"/>
      <c r="FX663" s="376"/>
      <c r="FY663" s="376"/>
      <c r="FZ663" s="376"/>
      <c r="GA663" s="376"/>
      <c r="GB663" s="376"/>
      <c r="GC663" s="376"/>
      <c r="GD663" s="376"/>
      <c r="GE663" s="376"/>
      <c r="GF663" s="376"/>
      <c r="GG663" s="376"/>
      <c r="GH663" s="376"/>
      <c r="GI663" s="376"/>
      <c r="GJ663" s="376"/>
      <c r="GK663" s="376"/>
      <c r="GL663" s="376"/>
      <c r="GM663" s="376"/>
      <c r="GN663" s="376"/>
      <c r="GO663" s="376"/>
      <c r="GP663" s="376"/>
      <c r="GQ663" s="376"/>
      <c r="GR663" s="376"/>
      <c r="GS663" s="376"/>
      <c r="GT663" s="376"/>
      <c r="GU663" s="376"/>
      <c r="GV663" s="376"/>
      <c r="GW663" s="376"/>
      <c r="GX663" s="376"/>
      <c r="GY663" s="376"/>
      <c r="GZ663" s="376"/>
      <c r="HA663" s="376"/>
      <c r="HB663" s="376"/>
      <c r="HC663" s="376"/>
      <c r="HD663" s="376"/>
      <c r="HE663" s="376"/>
      <c r="HF663" s="376"/>
      <c r="HG663" s="376"/>
      <c r="HH663" s="376"/>
      <c r="HI663" s="376"/>
      <c r="HJ663" s="376"/>
      <c r="HK663" s="376"/>
      <c r="HL663" s="376"/>
      <c r="HM663" s="376"/>
      <c r="HN663" s="376"/>
      <c r="HO663" s="376"/>
      <c r="HP663" s="376"/>
      <c r="HQ663" s="376"/>
      <c r="HR663" s="376"/>
      <c r="HS663" s="376"/>
      <c r="HT663" s="376"/>
      <c r="HU663" s="376"/>
      <c r="HV663" s="376"/>
      <c r="HW663" s="376"/>
      <c r="HX663" s="376"/>
      <c r="HY663" s="376"/>
      <c r="HZ663" s="376"/>
      <c r="IA663" s="376"/>
      <c r="IB663" s="376"/>
      <c r="IC663" s="376"/>
      <c r="ID663" s="376"/>
      <c r="IE663" s="376"/>
      <c r="IF663" s="376"/>
      <c r="IG663" s="376"/>
      <c r="IH663" s="376"/>
      <c r="II663" s="376"/>
      <c r="IJ663" s="376"/>
    </row>
    <row r="664" spans="1:244" s="377" customFormat="1" ht="15" customHeight="1" x14ac:dyDescent="0.4">
      <c r="A664" s="410"/>
      <c r="B664" s="371"/>
      <c r="C664" s="354"/>
      <c r="D664" s="355"/>
      <c r="E664" s="374"/>
      <c r="F664" s="374"/>
      <c r="G664" s="374"/>
      <c r="H664" s="374"/>
      <c r="I664" s="374"/>
      <c r="J664" s="374"/>
      <c r="K664" s="374"/>
      <c r="L664" s="374"/>
      <c r="M664" s="374"/>
      <c r="N664" s="374"/>
      <c r="O664" s="374"/>
      <c r="P664" s="374"/>
      <c r="Q664" s="374"/>
      <c r="R664" s="374"/>
      <c r="S664" s="374"/>
      <c r="T664" s="374"/>
      <c r="U664" s="374"/>
      <c r="V664" s="374"/>
      <c r="W664" s="374"/>
      <c r="X664" s="369"/>
      <c r="Y664" s="369"/>
      <c r="Z664" s="369"/>
      <c r="AA664" s="369"/>
      <c r="AB664" s="369"/>
      <c r="AC664" s="369"/>
      <c r="AD664" s="369"/>
      <c r="AE664" s="369"/>
      <c r="AF664" s="369"/>
      <c r="AG664" s="369"/>
      <c r="AH664" s="369"/>
      <c r="AI664" s="369"/>
      <c r="AJ664" s="369"/>
      <c r="AK664" s="369"/>
      <c r="AL664" s="369"/>
      <c r="AM664" s="369"/>
      <c r="AN664" s="369"/>
      <c r="AO664" s="369"/>
      <c r="AP664" s="369"/>
      <c r="AQ664" s="369"/>
      <c r="AR664" s="372"/>
      <c r="AS664" s="372"/>
      <c r="AT664" s="372"/>
      <c r="AU664" s="373"/>
      <c r="AV664" s="11"/>
      <c r="AW664" s="11"/>
      <c r="AX664" s="11"/>
      <c r="AY664" s="8"/>
      <c r="AZ664" s="8"/>
      <c r="BA664" s="8"/>
      <c r="BB664" s="8"/>
      <c r="BC664" s="11"/>
      <c r="BD664" s="11"/>
      <c r="BE664" s="11"/>
      <c r="BF664" s="11"/>
      <c r="BG664" s="11"/>
      <c r="BH664" s="11"/>
      <c r="BI664" s="11"/>
      <c r="BJ664" s="11"/>
      <c r="BK664" s="8"/>
      <c r="BL664" s="8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375"/>
      <c r="EQ664" s="376"/>
      <c r="ER664" s="376"/>
      <c r="ES664" s="376"/>
      <c r="ET664" s="376"/>
      <c r="EU664" s="376"/>
      <c r="EV664" s="376"/>
      <c r="EW664" s="376"/>
      <c r="EX664" s="376"/>
      <c r="EY664" s="376"/>
      <c r="EZ664" s="376"/>
      <c r="FA664" s="376"/>
      <c r="FB664" s="376"/>
      <c r="FC664" s="376"/>
      <c r="FD664" s="376"/>
      <c r="FE664" s="376"/>
      <c r="FF664" s="376"/>
      <c r="FG664" s="376"/>
      <c r="FH664" s="376"/>
      <c r="FI664" s="376"/>
      <c r="FJ664" s="376"/>
      <c r="FK664" s="376"/>
      <c r="FL664" s="376"/>
      <c r="FM664" s="376"/>
      <c r="FN664" s="376"/>
      <c r="FO664" s="376"/>
      <c r="FP664" s="376"/>
      <c r="FQ664" s="376"/>
      <c r="FR664" s="376"/>
      <c r="FS664" s="376"/>
      <c r="FT664" s="376"/>
      <c r="FU664" s="376"/>
      <c r="FV664" s="376"/>
      <c r="FW664" s="376"/>
      <c r="FX664" s="376"/>
      <c r="FY664" s="376"/>
      <c r="FZ664" s="376"/>
      <c r="GA664" s="376"/>
      <c r="GB664" s="376"/>
      <c r="GC664" s="376"/>
      <c r="GD664" s="376"/>
      <c r="GE664" s="376"/>
      <c r="GF664" s="376"/>
      <c r="GG664" s="376"/>
      <c r="GH664" s="376"/>
      <c r="GI664" s="376"/>
      <c r="GJ664" s="376"/>
      <c r="GK664" s="376"/>
      <c r="GL664" s="376"/>
      <c r="GM664" s="376"/>
      <c r="GN664" s="376"/>
      <c r="GO664" s="376"/>
      <c r="GP664" s="376"/>
      <c r="GQ664" s="376"/>
      <c r="GR664" s="376"/>
      <c r="GS664" s="376"/>
      <c r="GT664" s="376"/>
      <c r="GU664" s="376"/>
      <c r="GV664" s="376"/>
      <c r="GW664" s="376"/>
      <c r="GX664" s="376"/>
      <c r="GY664" s="376"/>
      <c r="GZ664" s="376"/>
      <c r="HA664" s="376"/>
      <c r="HB664" s="376"/>
      <c r="HC664" s="376"/>
      <c r="HD664" s="376"/>
      <c r="HE664" s="376"/>
      <c r="HF664" s="376"/>
      <c r="HG664" s="376"/>
      <c r="HH664" s="376"/>
      <c r="HI664" s="376"/>
      <c r="HJ664" s="376"/>
      <c r="HK664" s="376"/>
      <c r="HL664" s="376"/>
      <c r="HM664" s="376"/>
      <c r="HN664" s="376"/>
      <c r="HO664" s="376"/>
      <c r="HP664" s="376"/>
      <c r="HQ664" s="376"/>
      <c r="HR664" s="376"/>
      <c r="HS664" s="376"/>
      <c r="HT664" s="376"/>
      <c r="HU664" s="376"/>
      <c r="HV664" s="376"/>
      <c r="HW664" s="376"/>
      <c r="HX664" s="376"/>
      <c r="HY664" s="376"/>
      <c r="HZ664" s="376"/>
      <c r="IA664" s="376"/>
      <c r="IB664" s="376"/>
      <c r="IC664" s="376"/>
      <c r="ID664" s="376"/>
      <c r="IE664" s="376"/>
      <c r="IF664" s="376"/>
      <c r="IG664" s="376"/>
      <c r="IH664" s="376"/>
      <c r="II664" s="376"/>
      <c r="IJ664" s="376"/>
    </row>
    <row r="665" spans="1:244" s="377" customFormat="1" ht="15" customHeight="1" x14ac:dyDescent="0.4">
      <c r="A665" s="410"/>
      <c r="B665" s="371"/>
      <c r="C665" s="354"/>
      <c r="D665" s="355"/>
      <c r="E665" s="374"/>
      <c r="F665" s="374"/>
      <c r="G665" s="374"/>
      <c r="H665" s="374"/>
      <c r="I665" s="374"/>
      <c r="J665" s="374"/>
      <c r="K665" s="374"/>
      <c r="L665" s="374"/>
      <c r="M665" s="374"/>
      <c r="N665" s="374"/>
      <c r="O665" s="374"/>
      <c r="P665" s="374"/>
      <c r="Q665" s="374"/>
      <c r="R665" s="374"/>
      <c r="S665" s="374"/>
      <c r="T665" s="374"/>
      <c r="U665" s="374"/>
      <c r="V665" s="374"/>
      <c r="W665" s="374"/>
      <c r="X665" s="369"/>
      <c r="Y665" s="369"/>
      <c r="Z665" s="369"/>
      <c r="AA665" s="369"/>
      <c r="AB665" s="369"/>
      <c r="AC665" s="369"/>
      <c r="AD665" s="369"/>
      <c r="AE665" s="369"/>
      <c r="AF665" s="369"/>
      <c r="AG665" s="369"/>
      <c r="AH665" s="369"/>
      <c r="AI665" s="369"/>
      <c r="AJ665" s="369"/>
      <c r="AK665" s="369"/>
      <c r="AL665" s="369"/>
      <c r="AM665" s="369"/>
      <c r="AN665" s="369"/>
      <c r="AO665" s="369"/>
      <c r="AP665" s="369"/>
      <c r="AQ665" s="369"/>
      <c r="AR665" s="372"/>
      <c r="AS665" s="372"/>
      <c r="AT665" s="372"/>
      <c r="AU665" s="373"/>
      <c r="AV665" s="11"/>
      <c r="AW665" s="11"/>
      <c r="AX665" s="11"/>
      <c r="AY665" s="8"/>
      <c r="AZ665" s="8"/>
      <c r="BA665" s="8"/>
      <c r="BB665" s="8"/>
      <c r="BC665" s="11"/>
      <c r="BD665" s="11"/>
      <c r="BE665" s="11"/>
      <c r="BF665" s="11"/>
      <c r="BG665" s="11"/>
      <c r="BH665" s="11"/>
      <c r="BI665" s="11"/>
      <c r="BJ665" s="11"/>
      <c r="BK665" s="8"/>
      <c r="BL665" s="8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375"/>
      <c r="EQ665" s="376"/>
      <c r="ER665" s="376"/>
      <c r="ES665" s="376"/>
      <c r="ET665" s="376"/>
      <c r="EU665" s="376"/>
      <c r="EV665" s="376"/>
      <c r="EW665" s="376"/>
      <c r="EX665" s="376"/>
      <c r="EY665" s="376"/>
      <c r="EZ665" s="376"/>
      <c r="FA665" s="376"/>
      <c r="FB665" s="376"/>
      <c r="FC665" s="376"/>
      <c r="FD665" s="376"/>
      <c r="FE665" s="376"/>
      <c r="FF665" s="376"/>
      <c r="FG665" s="376"/>
      <c r="FH665" s="376"/>
      <c r="FI665" s="376"/>
      <c r="FJ665" s="376"/>
      <c r="FK665" s="376"/>
      <c r="FL665" s="376"/>
      <c r="FM665" s="376"/>
      <c r="FN665" s="376"/>
      <c r="FO665" s="376"/>
      <c r="FP665" s="376"/>
      <c r="FQ665" s="376"/>
      <c r="FR665" s="376"/>
      <c r="FS665" s="376"/>
      <c r="FT665" s="376"/>
      <c r="FU665" s="376"/>
      <c r="FV665" s="376"/>
      <c r="FW665" s="376"/>
      <c r="FX665" s="376"/>
      <c r="FY665" s="376"/>
      <c r="FZ665" s="376"/>
      <c r="GA665" s="376"/>
      <c r="GB665" s="376"/>
      <c r="GC665" s="376"/>
      <c r="GD665" s="376"/>
      <c r="GE665" s="376"/>
      <c r="GF665" s="376"/>
      <c r="GG665" s="376"/>
      <c r="GH665" s="376"/>
      <c r="GI665" s="376"/>
      <c r="GJ665" s="376"/>
      <c r="GK665" s="376"/>
      <c r="GL665" s="376"/>
      <c r="GM665" s="376"/>
      <c r="GN665" s="376"/>
      <c r="GO665" s="376"/>
      <c r="GP665" s="376"/>
      <c r="GQ665" s="376"/>
      <c r="GR665" s="376"/>
      <c r="GS665" s="376"/>
      <c r="GT665" s="376"/>
      <c r="GU665" s="376"/>
      <c r="GV665" s="376"/>
      <c r="GW665" s="376"/>
      <c r="GX665" s="376"/>
      <c r="GY665" s="376"/>
      <c r="GZ665" s="376"/>
      <c r="HA665" s="376"/>
      <c r="HB665" s="376"/>
      <c r="HC665" s="376"/>
      <c r="HD665" s="376"/>
      <c r="HE665" s="376"/>
      <c r="HF665" s="376"/>
      <c r="HG665" s="376"/>
      <c r="HH665" s="376"/>
      <c r="HI665" s="376"/>
      <c r="HJ665" s="376"/>
      <c r="HK665" s="376"/>
      <c r="HL665" s="376"/>
      <c r="HM665" s="376"/>
      <c r="HN665" s="376"/>
      <c r="HO665" s="376"/>
      <c r="HP665" s="376"/>
      <c r="HQ665" s="376"/>
      <c r="HR665" s="376"/>
      <c r="HS665" s="376"/>
      <c r="HT665" s="376"/>
      <c r="HU665" s="376"/>
      <c r="HV665" s="376"/>
      <c r="HW665" s="376"/>
      <c r="HX665" s="376"/>
      <c r="HY665" s="376"/>
      <c r="HZ665" s="376"/>
      <c r="IA665" s="376"/>
      <c r="IB665" s="376"/>
      <c r="IC665" s="376"/>
      <c r="ID665" s="376"/>
      <c r="IE665" s="376"/>
      <c r="IF665" s="376"/>
      <c r="IG665" s="376"/>
      <c r="IH665" s="376"/>
      <c r="II665" s="376"/>
      <c r="IJ665" s="376"/>
    </row>
    <row r="666" spans="1:244" s="377" customFormat="1" ht="15" customHeight="1" x14ac:dyDescent="0.4">
      <c r="A666" s="410"/>
      <c r="B666" s="371"/>
      <c r="C666" s="354"/>
      <c r="D666" s="355"/>
      <c r="E666" s="374"/>
      <c r="F666" s="374"/>
      <c r="G666" s="374"/>
      <c r="H666" s="374"/>
      <c r="I666" s="374"/>
      <c r="J666" s="374"/>
      <c r="K666" s="374"/>
      <c r="L666" s="374"/>
      <c r="M666" s="374"/>
      <c r="N666" s="374"/>
      <c r="O666" s="374"/>
      <c r="P666" s="374"/>
      <c r="Q666" s="374"/>
      <c r="R666" s="374"/>
      <c r="S666" s="374"/>
      <c r="T666" s="374"/>
      <c r="U666" s="374"/>
      <c r="V666" s="374"/>
      <c r="W666" s="374"/>
      <c r="X666" s="369"/>
      <c r="Y666" s="369"/>
      <c r="Z666" s="369"/>
      <c r="AA666" s="369"/>
      <c r="AB666" s="369"/>
      <c r="AC666" s="369"/>
      <c r="AD666" s="369"/>
      <c r="AE666" s="369"/>
      <c r="AF666" s="369"/>
      <c r="AG666" s="369"/>
      <c r="AH666" s="369"/>
      <c r="AI666" s="369"/>
      <c r="AJ666" s="369"/>
      <c r="AK666" s="369"/>
      <c r="AL666" s="369"/>
      <c r="AM666" s="369"/>
      <c r="AN666" s="369"/>
      <c r="AO666" s="369"/>
      <c r="AP666" s="369"/>
      <c r="AQ666" s="369"/>
      <c r="AR666" s="372"/>
      <c r="AS666" s="372"/>
      <c r="AT666" s="372"/>
      <c r="AU666" s="373"/>
      <c r="AV666" s="11"/>
      <c r="AW666" s="11"/>
      <c r="AX666" s="11"/>
      <c r="AY666" s="8"/>
      <c r="AZ666" s="8"/>
      <c r="BA666" s="8"/>
      <c r="BB666" s="8"/>
      <c r="BC666" s="11"/>
      <c r="BD666" s="11"/>
      <c r="BE666" s="11"/>
      <c r="BF666" s="11"/>
      <c r="BG666" s="11"/>
      <c r="BH666" s="11"/>
      <c r="BI666" s="11"/>
      <c r="BJ666" s="11"/>
      <c r="BK666" s="8"/>
      <c r="BL666" s="8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375"/>
      <c r="EQ666" s="376"/>
      <c r="ER666" s="376"/>
      <c r="ES666" s="376"/>
      <c r="ET666" s="376"/>
      <c r="EU666" s="376"/>
      <c r="EV666" s="376"/>
      <c r="EW666" s="376"/>
      <c r="EX666" s="376"/>
      <c r="EY666" s="376"/>
      <c r="EZ666" s="376"/>
      <c r="FA666" s="376"/>
      <c r="FB666" s="376"/>
      <c r="FC666" s="376"/>
      <c r="FD666" s="376"/>
      <c r="FE666" s="376"/>
      <c r="FF666" s="376"/>
      <c r="FG666" s="376"/>
      <c r="FH666" s="376"/>
      <c r="FI666" s="376"/>
      <c r="FJ666" s="376"/>
      <c r="FK666" s="376"/>
      <c r="FL666" s="376"/>
      <c r="FM666" s="376"/>
      <c r="FN666" s="376"/>
      <c r="FO666" s="376"/>
      <c r="FP666" s="376"/>
      <c r="FQ666" s="376"/>
      <c r="FR666" s="376"/>
      <c r="FS666" s="376"/>
      <c r="FT666" s="376"/>
      <c r="FU666" s="376"/>
      <c r="FV666" s="376"/>
      <c r="FW666" s="376"/>
      <c r="FX666" s="376"/>
      <c r="FY666" s="376"/>
      <c r="FZ666" s="376"/>
      <c r="GA666" s="376"/>
      <c r="GB666" s="376"/>
      <c r="GC666" s="376"/>
      <c r="GD666" s="376"/>
      <c r="GE666" s="376"/>
      <c r="GF666" s="376"/>
      <c r="GG666" s="376"/>
      <c r="GH666" s="376"/>
      <c r="GI666" s="376"/>
      <c r="GJ666" s="376"/>
      <c r="GK666" s="376"/>
      <c r="GL666" s="376"/>
      <c r="GM666" s="376"/>
      <c r="GN666" s="376"/>
      <c r="GO666" s="376"/>
      <c r="GP666" s="376"/>
      <c r="GQ666" s="376"/>
      <c r="GR666" s="376"/>
      <c r="GS666" s="376"/>
      <c r="GT666" s="376"/>
      <c r="GU666" s="376"/>
      <c r="GV666" s="376"/>
      <c r="GW666" s="376"/>
      <c r="GX666" s="376"/>
      <c r="GY666" s="376"/>
      <c r="GZ666" s="376"/>
      <c r="HA666" s="376"/>
      <c r="HB666" s="376"/>
      <c r="HC666" s="376"/>
      <c r="HD666" s="376"/>
      <c r="HE666" s="376"/>
      <c r="HF666" s="376"/>
      <c r="HG666" s="376"/>
      <c r="HH666" s="376"/>
      <c r="HI666" s="376"/>
      <c r="HJ666" s="376"/>
      <c r="HK666" s="376"/>
      <c r="HL666" s="376"/>
      <c r="HM666" s="376"/>
      <c r="HN666" s="376"/>
      <c r="HO666" s="376"/>
      <c r="HP666" s="376"/>
      <c r="HQ666" s="376"/>
      <c r="HR666" s="376"/>
      <c r="HS666" s="376"/>
      <c r="HT666" s="376"/>
      <c r="HU666" s="376"/>
      <c r="HV666" s="376"/>
      <c r="HW666" s="376"/>
      <c r="HX666" s="376"/>
      <c r="HY666" s="376"/>
      <c r="HZ666" s="376"/>
      <c r="IA666" s="376"/>
      <c r="IB666" s="376"/>
      <c r="IC666" s="376"/>
      <c r="ID666" s="376"/>
      <c r="IE666" s="376"/>
      <c r="IF666" s="376"/>
      <c r="IG666" s="376"/>
      <c r="IH666" s="376"/>
      <c r="II666" s="376"/>
      <c r="IJ666" s="376"/>
    </row>
    <row r="667" spans="1:244" s="377" customFormat="1" ht="15" customHeight="1" x14ac:dyDescent="0.4">
      <c r="A667" s="410"/>
      <c r="B667" s="371"/>
      <c r="C667" s="354"/>
      <c r="D667" s="355"/>
      <c r="E667" s="374"/>
      <c r="F667" s="374"/>
      <c r="G667" s="374"/>
      <c r="H667" s="374"/>
      <c r="I667" s="374"/>
      <c r="J667" s="374"/>
      <c r="K667" s="374"/>
      <c r="L667" s="374"/>
      <c r="M667" s="374"/>
      <c r="N667" s="374"/>
      <c r="O667" s="374"/>
      <c r="P667" s="374"/>
      <c r="Q667" s="374"/>
      <c r="R667" s="374"/>
      <c r="S667" s="374"/>
      <c r="T667" s="374"/>
      <c r="U667" s="374"/>
      <c r="V667" s="374"/>
      <c r="W667" s="374"/>
      <c r="X667" s="369"/>
      <c r="Y667" s="369"/>
      <c r="Z667" s="369"/>
      <c r="AA667" s="369"/>
      <c r="AB667" s="369"/>
      <c r="AC667" s="369"/>
      <c r="AD667" s="369"/>
      <c r="AE667" s="369"/>
      <c r="AF667" s="369"/>
      <c r="AG667" s="369"/>
      <c r="AH667" s="369"/>
      <c r="AI667" s="369"/>
      <c r="AJ667" s="369"/>
      <c r="AK667" s="369"/>
      <c r="AL667" s="369"/>
      <c r="AM667" s="369"/>
      <c r="AN667" s="369"/>
      <c r="AO667" s="369"/>
      <c r="AP667" s="369"/>
      <c r="AQ667" s="369"/>
      <c r="AR667" s="372"/>
      <c r="AS667" s="372"/>
      <c r="AT667" s="372"/>
      <c r="AU667" s="373"/>
      <c r="AV667" s="11"/>
      <c r="AW667" s="11"/>
      <c r="AX667" s="11"/>
      <c r="AY667" s="8"/>
      <c r="AZ667" s="8"/>
      <c r="BA667" s="8"/>
      <c r="BB667" s="8"/>
      <c r="BC667" s="11"/>
      <c r="BD667" s="11"/>
      <c r="BE667" s="11"/>
      <c r="BF667" s="11"/>
      <c r="BG667" s="11"/>
      <c r="BH667" s="11"/>
      <c r="BI667" s="11"/>
      <c r="BJ667" s="11"/>
      <c r="BK667" s="8"/>
      <c r="BL667" s="8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375"/>
      <c r="EQ667" s="376"/>
      <c r="ER667" s="376"/>
      <c r="ES667" s="376"/>
      <c r="ET667" s="376"/>
      <c r="EU667" s="376"/>
      <c r="EV667" s="376"/>
      <c r="EW667" s="376"/>
      <c r="EX667" s="376"/>
      <c r="EY667" s="376"/>
      <c r="EZ667" s="376"/>
      <c r="FA667" s="376"/>
      <c r="FB667" s="376"/>
      <c r="FC667" s="376"/>
      <c r="FD667" s="376"/>
      <c r="FE667" s="376"/>
      <c r="FF667" s="376"/>
      <c r="FG667" s="376"/>
      <c r="FH667" s="376"/>
      <c r="FI667" s="376"/>
      <c r="FJ667" s="376"/>
      <c r="FK667" s="376"/>
      <c r="FL667" s="376"/>
      <c r="FM667" s="376"/>
      <c r="FN667" s="376"/>
      <c r="FO667" s="376"/>
      <c r="FP667" s="376"/>
      <c r="FQ667" s="376"/>
      <c r="FR667" s="376"/>
      <c r="FS667" s="376"/>
      <c r="FT667" s="376"/>
      <c r="FU667" s="376"/>
      <c r="FV667" s="376"/>
      <c r="FW667" s="376"/>
      <c r="FX667" s="376"/>
      <c r="FY667" s="376"/>
      <c r="FZ667" s="376"/>
      <c r="GA667" s="376"/>
      <c r="GB667" s="376"/>
      <c r="GC667" s="376"/>
      <c r="GD667" s="376"/>
      <c r="GE667" s="376"/>
      <c r="GF667" s="376"/>
      <c r="GG667" s="376"/>
      <c r="GH667" s="376"/>
      <c r="GI667" s="376"/>
      <c r="GJ667" s="376"/>
      <c r="GK667" s="376"/>
      <c r="GL667" s="376"/>
      <c r="GM667" s="376"/>
      <c r="GN667" s="376"/>
      <c r="GO667" s="376"/>
      <c r="GP667" s="376"/>
      <c r="GQ667" s="376"/>
      <c r="GR667" s="376"/>
      <c r="GS667" s="376"/>
      <c r="GT667" s="376"/>
      <c r="GU667" s="376"/>
      <c r="GV667" s="376"/>
      <c r="GW667" s="376"/>
      <c r="GX667" s="376"/>
      <c r="GY667" s="376"/>
      <c r="GZ667" s="376"/>
      <c r="HA667" s="376"/>
      <c r="HB667" s="376"/>
      <c r="HC667" s="376"/>
      <c r="HD667" s="376"/>
      <c r="HE667" s="376"/>
      <c r="HF667" s="376"/>
      <c r="HG667" s="376"/>
      <c r="HH667" s="376"/>
      <c r="HI667" s="376"/>
      <c r="HJ667" s="376"/>
      <c r="HK667" s="376"/>
      <c r="HL667" s="376"/>
      <c r="HM667" s="376"/>
      <c r="HN667" s="376"/>
      <c r="HO667" s="376"/>
      <c r="HP667" s="376"/>
      <c r="HQ667" s="376"/>
      <c r="HR667" s="376"/>
      <c r="HS667" s="376"/>
      <c r="HT667" s="376"/>
      <c r="HU667" s="376"/>
      <c r="HV667" s="376"/>
      <c r="HW667" s="376"/>
      <c r="HX667" s="376"/>
      <c r="HY667" s="376"/>
      <c r="HZ667" s="376"/>
      <c r="IA667" s="376"/>
      <c r="IB667" s="376"/>
      <c r="IC667" s="376"/>
      <c r="ID667" s="376"/>
      <c r="IE667" s="376"/>
      <c r="IF667" s="376"/>
      <c r="IG667" s="376"/>
      <c r="IH667" s="376"/>
      <c r="II667" s="376"/>
      <c r="IJ667" s="376"/>
    </row>
    <row r="668" spans="1:244" s="377" customFormat="1" ht="15" customHeight="1" x14ac:dyDescent="0.4">
      <c r="A668" s="410"/>
      <c r="B668" s="371"/>
      <c r="C668" s="354"/>
      <c r="D668" s="355"/>
      <c r="E668" s="374"/>
      <c r="F668" s="374"/>
      <c r="G668" s="374"/>
      <c r="H668" s="374"/>
      <c r="I668" s="374"/>
      <c r="J668" s="374"/>
      <c r="K668" s="374"/>
      <c r="L668" s="374"/>
      <c r="M668" s="374"/>
      <c r="N668" s="374"/>
      <c r="O668" s="374"/>
      <c r="P668" s="374"/>
      <c r="Q668" s="374"/>
      <c r="R668" s="374"/>
      <c r="S668" s="374"/>
      <c r="T668" s="374"/>
      <c r="U668" s="374"/>
      <c r="V668" s="374"/>
      <c r="W668" s="374"/>
      <c r="X668" s="369"/>
      <c r="Y668" s="369"/>
      <c r="Z668" s="369"/>
      <c r="AA668" s="369"/>
      <c r="AB668" s="369"/>
      <c r="AC668" s="369"/>
      <c r="AD668" s="369"/>
      <c r="AE668" s="369"/>
      <c r="AF668" s="369"/>
      <c r="AG668" s="369"/>
      <c r="AH668" s="369"/>
      <c r="AI668" s="369"/>
      <c r="AJ668" s="369"/>
      <c r="AK668" s="369"/>
      <c r="AL668" s="369"/>
      <c r="AM668" s="369"/>
      <c r="AN668" s="369"/>
      <c r="AO668" s="369"/>
      <c r="AP668" s="369"/>
      <c r="AQ668" s="369"/>
      <c r="AR668" s="372"/>
      <c r="AS668" s="372"/>
      <c r="AT668" s="372"/>
      <c r="AU668" s="373"/>
      <c r="AV668" s="11"/>
      <c r="AW668" s="11"/>
      <c r="AX668" s="11"/>
      <c r="AY668" s="8"/>
      <c r="AZ668" s="8"/>
      <c r="BA668" s="8"/>
      <c r="BB668" s="8"/>
      <c r="BC668" s="11"/>
      <c r="BD668" s="11"/>
      <c r="BE668" s="11"/>
      <c r="BF668" s="11"/>
      <c r="BG668" s="11"/>
      <c r="BH668" s="11"/>
      <c r="BI668" s="11"/>
      <c r="BJ668" s="11"/>
      <c r="BK668" s="8"/>
      <c r="BL668" s="8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375"/>
      <c r="EQ668" s="376"/>
      <c r="ER668" s="376"/>
      <c r="ES668" s="376"/>
      <c r="ET668" s="376"/>
      <c r="EU668" s="376"/>
      <c r="EV668" s="376"/>
      <c r="EW668" s="376"/>
      <c r="EX668" s="376"/>
      <c r="EY668" s="376"/>
      <c r="EZ668" s="376"/>
      <c r="FA668" s="376"/>
      <c r="FB668" s="376"/>
      <c r="FC668" s="376"/>
      <c r="FD668" s="376"/>
      <c r="FE668" s="376"/>
      <c r="FF668" s="376"/>
      <c r="FG668" s="376"/>
      <c r="FH668" s="376"/>
      <c r="FI668" s="376"/>
      <c r="FJ668" s="376"/>
      <c r="FK668" s="376"/>
      <c r="FL668" s="376"/>
      <c r="FM668" s="376"/>
      <c r="FN668" s="376"/>
      <c r="FO668" s="376"/>
      <c r="FP668" s="376"/>
      <c r="FQ668" s="376"/>
      <c r="FR668" s="376"/>
      <c r="FS668" s="376"/>
      <c r="FT668" s="376"/>
      <c r="FU668" s="376"/>
      <c r="FV668" s="376"/>
      <c r="FW668" s="376"/>
      <c r="FX668" s="376"/>
      <c r="FY668" s="376"/>
      <c r="FZ668" s="376"/>
      <c r="GA668" s="376"/>
      <c r="GB668" s="376"/>
      <c r="GC668" s="376"/>
      <c r="GD668" s="376"/>
      <c r="GE668" s="376"/>
      <c r="GF668" s="376"/>
      <c r="GG668" s="376"/>
      <c r="GH668" s="376"/>
      <c r="GI668" s="376"/>
      <c r="GJ668" s="376"/>
      <c r="GK668" s="376"/>
      <c r="GL668" s="376"/>
      <c r="GM668" s="376"/>
      <c r="GN668" s="376"/>
      <c r="GO668" s="376"/>
      <c r="GP668" s="376"/>
      <c r="GQ668" s="376"/>
      <c r="GR668" s="376"/>
      <c r="GS668" s="376"/>
      <c r="GT668" s="376"/>
      <c r="GU668" s="376"/>
      <c r="GV668" s="376"/>
      <c r="GW668" s="376"/>
      <c r="GX668" s="376"/>
      <c r="GY668" s="376"/>
      <c r="GZ668" s="376"/>
      <c r="HA668" s="376"/>
      <c r="HB668" s="376"/>
      <c r="HC668" s="376"/>
      <c r="HD668" s="376"/>
      <c r="HE668" s="376"/>
      <c r="HF668" s="376"/>
      <c r="HG668" s="376"/>
      <c r="HH668" s="376"/>
      <c r="HI668" s="376"/>
      <c r="HJ668" s="376"/>
      <c r="HK668" s="376"/>
      <c r="HL668" s="376"/>
      <c r="HM668" s="376"/>
      <c r="HN668" s="376"/>
      <c r="HO668" s="376"/>
      <c r="HP668" s="376"/>
      <c r="HQ668" s="376"/>
      <c r="HR668" s="376"/>
      <c r="HS668" s="376"/>
      <c r="HT668" s="376"/>
      <c r="HU668" s="376"/>
      <c r="HV668" s="376"/>
      <c r="HW668" s="376"/>
      <c r="HX668" s="376"/>
      <c r="HY668" s="376"/>
      <c r="HZ668" s="376"/>
      <c r="IA668" s="376"/>
      <c r="IB668" s="376"/>
      <c r="IC668" s="376"/>
      <c r="ID668" s="376"/>
      <c r="IE668" s="376"/>
      <c r="IF668" s="376"/>
      <c r="IG668" s="376"/>
      <c r="IH668" s="376"/>
      <c r="II668" s="376"/>
      <c r="IJ668" s="376"/>
    </row>
    <row r="669" spans="1:244" s="377" customFormat="1" ht="15" customHeight="1" x14ac:dyDescent="0.4">
      <c r="A669" s="410"/>
      <c r="B669" s="371"/>
      <c r="C669" s="354"/>
      <c r="D669" s="355"/>
      <c r="E669" s="374"/>
      <c r="F669" s="374"/>
      <c r="G669" s="374"/>
      <c r="H669" s="374"/>
      <c r="I669" s="374"/>
      <c r="J669" s="374"/>
      <c r="K669" s="374"/>
      <c r="L669" s="374"/>
      <c r="M669" s="374"/>
      <c r="N669" s="374"/>
      <c r="O669" s="374"/>
      <c r="P669" s="374"/>
      <c r="Q669" s="374"/>
      <c r="R669" s="374"/>
      <c r="S669" s="374"/>
      <c r="T669" s="374"/>
      <c r="U669" s="374"/>
      <c r="V669" s="374"/>
      <c r="W669" s="374"/>
      <c r="X669" s="369"/>
      <c r="Y669" s="369"/>
      <c r="Z669" s="369"/>
      <c r="AA669" s="369"/>
      <c r="AB669" s="369"/>
      <c r="AC669" s="369"/>
      <c r="AD669" s="369"/>
      <c r="AE669" s="369"/>
      <c r="AF669" s="369"/>
      <c r="AG669" s="369"/>
      <c r="AH669" s="369"/>
      <c r="AI669" s="369"/>
      <c r="AJ669" s="369"/>
      <c r="AK669" s="369"/>
      <c r="AL669" s="369"/>
      <c r="AM669" s="369"/>
      <c r="AN669" s="369"/>
      <c r="AO669" s="369"/>
      <c r="AP669" s="369"/>
      <c r="AQ669" s="369"/>
      <c r="AR669" s="372"/>
      <c r="AS669" s="372"/>
      <c r="AT669" s="372"/>
      <c r="AU669" s="373"/>
      <c r="AV669" s="11"/>
      <c r="AW669" s="11"/>
      <c r="AX669" s="11"/>
      <c r="AY669" s="8"/>
      <c r="AZ669" s="8"/>
      <c r="BA669" s="8"/>
      <c r="BB669" s="8"/>
      <c r="BC669" s="11"/>
      <c r="BD669" s="11"/>
      <c r="BE669" s="11"/>
      <c r="BF669" s="11"/>
      <c r="BG669" s="11"/>
      <c r="BH669" s="11"/>
      <c r="BI669" s="11"/>
      <c r="BJ669" s="11"/>
      <c r="BK669" s="8"/>
      <c r="BL669" s="8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375"/>
      <c r="EQ669" s="376"/>
      <c r="ER669" s="376"/>
      <c r="ES669" s="376"/>
      <c r="ET669" s="376"/>
      <c r="EU669" s="376"/>
      <c r="EV669" s="376"/>
      <c r="EW669" s="376"/>
      <c r="EX669" s="376"/>
      <c r="EY669" s="376"/>
      <c r="EZ669" s="376"/>
      <c r="FA669" s="376"/>
      <c r="FB669" s="376"/>
      <c r="FC669" s="376"/>
      <c r="FD669" s="376"/>
      <c r="FE669" s="376"/>
      <c r="FF669" s="376"/>
      <c r="FG669" s="376"/>
      <c r="FH669" s="376"/>
      <c r="FI669" s="376"/>
      <c r="FJ669" s="376"/>
      <c r="FK669" s="376"/>
      <c r="FL669" s="376"/>
      <c r="FM669" s="376"/>
      <c r="FN669" s="376"/>
      <c r="FO669" s="376"/>
      <c r="FP669" s="376"/>
      <c r="FQ669" s="376"/>
      <c r="FR669" s="376"/>
      <c r="FS669" s="376"/>
      <c r="FT669" s="376"/>
      <c r="FU669" s="376"/>
      <c r="FV669" s="376"/>
      <c r="FW669" s="376"/>
      <c r="FX669" s="376"/>
      <c r="FY669" s="376"/>
      <c r="FZ669" s="376"/>
      <c r="GA669" s="376"/>
      <c r="GB669" s="376"/>
      <c r="GC669" s="376"/>
      <c r="GD669" s="376"/>
      <c r="GE669" s="376"/>
      <c r="GF669" s="376"/>
      <c r="GG669" s="376"/>
      <c r="GH669" s="376"/>
      <c r="GI669" s="376"/>
      <c r="GJ669" s="376"/>
      <c r="GK669" s="376"/>
      <c r="GL669" s="376"/>
      <c r="GM669" s="376"/>
      <c r="GN669" s="376"/>
      <c r="GO669" s="376"/>
      <c r="GP669" s="376"/>
      <c r="GQ669" s="376"/>
      <c r="GR669" s="376"/>
      <c r="GS669" s="376"/>
      <c r="GT669" s="376"/>
      <c r="GU669" s="376"/>
      <c r="GV669" s="376"/>
      <c r="GW669" s="376"/>
      <c r="GX669" s="376"/>
      <c r="GY669" s="376"/>
      <c r="GZ669" s="376"/>
      <c r="HA669" s="376"/>
      <c r="HB669" s="376"/>
      <c r="HC669" s="376"/>
      <c r="HD669" s="376"/>
      <c r="HE669" s="376"/>
      <c r="HF669" s="376"/>
      <c r="HG669" s="376"/>
      <c r="HH669" s="376"/>
      <c r="HI669" s="376"/>
      <c r="HJ669" s="376"/>
      <c r="HK669" s="376"/>
      <c r="HL669" s="376"/>
      <c r="HM669" s="376"/>
      <c r="HN669" s="376"/>
      <c r="HO669" s="376"/>
      <c r="HP669" s="376"/>
      <c r="HQ669" s="376"/>
      <c r="HR669" s="376"/>
      <c r="HS669" s="376"/>
      <c r="HT669" s="376"/>
      <c r="HU669" s="376"/>
      <c r="HV669" s="376"/>
      <c r="HW669" s="376"/>
      <c r="HX669" s="376"/>
      <c r="HY669" s="376"/>
      <c r="HZ669" s="376"/>
      <c r="IA669" s="376"/>
      <c r="IB669" s="376"/>
      <c r="IC669" s="376"/>
      <c r="ID669" s="376"/>
      <c r="IE669" s="376"/>
      <c r="IF669" s="376"/>
      <c r="IG669" s="376"/>
      <c r="IH669" s="376"/>
      <c r="II669" s="376"/>
      <c r="IJ669" s="376"/>
    </row>
    <row r="670" spans="1:244" s="377" customFormat="1" ht="15" customHeight="1" x14ac:dyDescent="0.4">
      <c r="A670" s="410"/>
      <c r="B670" s="371"/>
      <c r="C670" s="354"/>
      <c r="D670" s="355"/>
      <c r="E670" s="374"/>
      <c r="F670" s="374"/>
      <c r="G670" s="374"/>
      <c r="H670" s="374"/>
      <c r="I670" s="374"/>
      <c r="J670" s="374"/>
      <c r="K670" s="374"/>
      <c r="L670" s="374"/>
      <c r="M670" s="374"/>
      <c r="N670" s="374"/>
      <c r="O670" s="374"/>
      <c r="P670" s="374"/>
      <c r="Q670" s="374"/>
      <c r="R670" s="374"/>
      <c r="S670" s="374"/>
      <c r="T670" s="374"/>
      <c r="U670" s="374"/>
      <c r="V670" s="374"/>
      <c r="W670" s="374"/>
      <c r="X670" s="369"/>
      <c r="Y670" s="369"/>
      <c r="Z670" s="369"/>
      <c r="AA670" s="369"/>
      <c r="AB670" s="369"/>
      <c r="AC670" s="369"/>
      <c r="AD670" s="369"/>
      <c r="AE670" s="369"/>
      <c r="AF670" s="369"/>
      <c r="AG670" s="369"/>
      <c r="AH670" s="369"/>
      <c r="AI670" s="369"/>
      <c r="AJ670" s="369"/>
      <c r="AK670" s="369"/>
      <c r="AL670" s="369"/>
      <c r="AM670" s="369"/>
      <c r="AN670" s="369"/>
      <c r="AO670" s="369"/>
      <c r="AP670" s="369"/>
      <c r="AQ670" s="369"/>
      <c r="AR670" s="372"/>
      <c r="AS670" s="372"/>
      <c r="AT670" s="372"/>
      <c r="AU670" s="373"/>
      <c r="AV670" s="11"/>
      <c r="AW670" s="11"/>
      <c r="AX670" s="11"/>
      <c r="AY670" s="8"/>
      <c r="AZ670" s="8"/>
      <c r="BA670" s="8"/>
      <c r="BB670" s="8"/>
      <c r="BC670" s="11"/>
      <c r="BD670" s="11"/>
      <c r="BE670" s="11"/>
      <c r="BF670" s="11"/>
      <c r="BG670" s="11"/>
      <c r="BH670" s="11"/>
      <c r="BI670" s="11"/>
      <c r="BJ670" s="11"/>
      <c r="BK670" s="8"/>
      <c r="BL670" s="8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375"/>
      <c r="EQ670" s="376"/>
      <c r="ER670" s="376"/>
      <c r="ES670" s="376"/>
      <c r="ET670" s="376"/>
      <c r="EU670" s="376"/>
      <c r="EV670" s="376"/>
      <c r="EW670" s="376"/>
      <c r="EX670" s="376"/>
      <c r="EY670" s="376"/>
      <c r="EZ670" s="376"/>
      <c r="FA670" s="376"/>
      <c r="FB670" s="376"/>
      <c r="FC670" s="376"/>
      <c r="FD670" s="376"/>
      <c r="FE670" s="376"/>
      <c r="FF670" s="376"/>
      <c r="FG670" s="376"/>
      <c r="FH670" s="376"/>
      <c r="FI670" s="376"/>
      <c r="FJ670" s="376"/>
      <c r="FK670" s="376"/>
      <c r="FL670" s="376"/>
      <c r="FM670" s="376"/>
      <c r="FN670" s="376"/>
      <c r="FO670" s="376"/>
      <c r="FP670" s="376"/>
      <c r="FQ670" s="376"/>
      <c r="FR670" s="376"/>
      <c r="FS670" s="376"/>
      <c r="FT670" s="376"/>
      <c r="FU670" s="376"/>
      <c r="FV670" s="376"/>
      <c r="FW670" s="376"/>
      <c r="FX670" s="376"/>
      <c r="FY670" s="376"/>
      <c r="FZ670" s="376"/>
      <c r="GA670" s="376"/>
      <c r="GB670" s="376"/>
      <c r="GC670" s="376"/>
      <c r="GD670" s="376"/>
      <c r="GE670" s="376"/>
      <c r="GF670" s="376"/>
      <c r="GG670" s="376"/>
      <c r="GH670" s="376"/>
      <c r="GI670" s="376"/>
      <c r="GJ670" s="376"/>
      <c r="GK670" s="376"/>
      <c r="GL670" s="376"/>
      <c r="GM670" s="376"/>
      <c r="GN670" s="376"/>
      <c r="GO670" s="376"/>
      <c r="GP670" s="376"/>
      <c r="GQ670" s="376"/>
      <c r="GR670" s="376"/>
      <c r="GS670" s="376"/>
      <c r="GT670" s="376"/>
      <c r="GU670" s="376"/>
      <c r="GV670" s="376"/>
      <c r="GW670" s="376"/>
      <c r="GX670" s="376"/>
      <c r="GY670" s="376"/>
      <c r="GZ670" s="376"/>
      <c r="HA670" s="376"/>
      <c r="HB670" s="376"/>
      <c r="HC670" s="376"/>
      <c r="HD670" s="376"/>
      <c r="HE670" s="376"/>
      <c r="HF670" s="376"/>
      <c r="HG670" s="376"/>
      <c r="HH670" s="376"/>
      <c r="HI670" s="376"/>
      <c r="HJ670" s="376"/>
      <c r="HK670" s="376"/>
      <c r="HL670" s="376"/>
      <c r="HM670" s="376"/>
      <c r="HN670" s="376"/>
      <c r="HO670" s="376"/>
      <c r="HP670" s="376"/>
      <c r="HQ670" s="376"/>
      <c r="HR670" s="376"/>
      <c r="HS670" s="376"/>
      <c r="HT670" s="376"/>
      <c r="HU670" s="376"/>
      <c r="HV670" s="376"/>
      <c r="HW670" s="376"/>
      <c r="HX670" s="376"/>
      <c r="HY670" s="376"/>
      <c r="HZ670" s="376"/>
      <c r="IA670" s="376"/>
      <c r="IB670" s="376"/>
      <c r="IC670" s="376"/>
      <c r="ID670" s="376"/>
      <c r="IE670" s="376"/>
      <c r="IF670" s="376"/>
      <c r="IG670" s="376"/>
      <c r="IH670" s="376"/>
      <c r="II670" s="376"/>
      <c r="IJ670" s="376"/>
    </row>
    <row r="671" spans="1:244" s="377" customFormat="1" ht="15" customHeight="1" x14ac:dyDescent="0.4">
      <c r="A671" s="410"/>
      <c r="B671" s="371"/>
      <c r="C671" s="354"/>
      <c r="D671" s="355"/>
      <c r="E671" s="374"/>
      <c r="F671" s="374"/>
      <c r="G671" s="374"/>
      <c r="H671" s="374"/>
      <c r="I671" s="374"/>
      <c r="J671" s="374"/>
      <c r="K671" s="374"/>
      <c r="L671" s="374"/>
      <c r="M671" s="374"/>
      <c r="N671" s="374"/>
      <c r="O671" s="374"/>
      <c r="P671" s="374"/>
      <c r="Q671" s="374"/>
      <c r="R671" s="374"/>
      <c r="S671" s="374"/>
      <c r="T671" s="374"/>
      <c r="U671" s="374"/>
      <c r="V671" s="374"/>
      <c r="W671" s="374"/>
      <c r="X671" s="369"/>
      <c r="Y671" s="369"/>
      <c r="Z671" s="369"/>
      <c r="AA671" s="369"/>
      <c r="AB671" s="369"/>
      <c r="AC671" s="369"/>
      <c r="AD671" s="369"/>
      <c r="AE671" s="369"/>
      <c r="AF671" s="369"/>
      <c r="AG671" s="369"/>
      <c r="AH671" s="369"/>
      <c r="AI671" s="369"/>
      <c r="AJ671" s="369"/>
      <c r="AK671" s="369"/>
      <c r="AL671" s="369"/>
      <c r="AM671" s="369"/>
      <c r="AN671" s="369"/>
      <c r="AO671" s="369"/>
      <c r="AP671" s="369"/>
      <c r="AQ671" s="369"/>
      <c r="AR671" s="372"/>
      <c r="AS671" s="372"/>
      <c r="AT671" s="372"/>
      <c r="AU671" s="373"/>
      <c r="AV671" s="11"/>
      <c r="AW671" s="11"/>
      <c r="AX671" s="11"/>
      <c r="AY671" s="8"/>
      <c r="AZ671" s="8"/>
      <c r="BA671" s="8"/>
      <c r="BB671" s="8"/>
      <c r="BC671" s="11"/>
      <c r="BD671" s="11"/>
      <c r="BE671" s="11"/>
      <c r="BF671" s="11"/>
      <c r="BG671" s="11"/>
      <c r="BH671" s="11"/>
      <c r="BI671" s="11"/>
      <c r="BJ671" s="11"/>
      <c r="BK671" s="8"/>
      <c r="BL671" s="8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375"/>
      <c r="EQ671" s="376"/>
      <c r="ER671" s="376"/>
      <c r="ES671" s="376"/>
      <c r="ET671" s="376"/>
      <c r="EU671" s="376"/>
      <c r="EV671" s="376"/>
      <c r="EW671" s="376"/>
      <c r="EX671" s="376"/>
      <c r="EY671" s="376"/>
      <c r="EZ671" s="376"/>
      <c r="FA671" s="376"/>
      <c r="FB671" s="376"/>
      <c r="FC671" s="376"/>
      <c r="FD671" s="376"/>
      <c r="FE671" s="376"/>
      <c r="FF671" s="376"/>
      <c r="FG671" s="376"/>
      <c r="FH671" s="376"/>
      <c r="FI671" s="376"/>
      <c r="FJ671" s="376"/>
      <c r="FK671" s="376"/>
      <c r="FL671" s="376"/>
      <c r="FM671" s="376"/>
      <c r="FN671" s="376"/>
      <c r="FO671" s="376"/>
      <c r="FP671" s="376"/>
      <c r="FQ671" s="376"/>
      <c r="FR671" s="376"/>
      <c r="FS671" s="376"/>
      <c r="FT671" s="376"/>
      <c r="FU671" s="376"/>
      <c r="FV671" s="376"/>
      <c r="FW671" s="376"/>
      <c r="FX671" s="376"/>
      <c r="FY671" s="376"/>
      <c r="FZ671" s="376"/>
      <c r="GA671" s="376"/>
      <c r="GB671" s="376"/>
      <c r="GC671" s="376"/>
      <c r="GD671" s="376"/>
      <c r="GE671" s="376"/>
      <c r="GF671" s="376"/>
      <c r="GG671" s="376"/>
      <c r="GH671" s="376"/>
      <c r="GI671" s="376"/>
      <c r="GJ671" s="376"/>
      <c r="GK671" s="376"/>
      <c r="GL671" s="376"/>
      <c r="GM671" s="376"/>
      <c r="GN671" s="376"/>
      <c r="GO671" s="376"/>
      <c r="GP671" s="376"/>
      <c r="GQ671" s="376"/>
      <c r="GR671" s="376"/>
      <c r="GS671" s="376"/>
      <c r="GT671" s="376"/>
      <c r="GU671" s="376"/>
      <c r="GV671" s="376"/>
      <c r="GW671" s="376"/>
      <c r="GX671" s="376"/>
      <c r="GY671" s="376"/>
      <c r="GZ671" s="376"/>
      <c r="HA671" s="376"/>
      <c r="HB671" s="376"/>
      <c r="HC671" s="376"/>
      <c r="HD671" s="376"/>
      <c r="HE671" s="376"/>
      <c r="HF671" s="376"/>
      <c r="HG671" s="376"/>
      <c r="HH671" s="376"/>
      <c r="HI671" s="376"/>
      <c r="HJ671" s="376"/>
      <c r="HK671" s="376"/>
      <c r="HL671" s="376"/>
      <c r="HM671" s="376"/>
      <c r="HN671" s="376"/>
      <c r="HO671" s="376"/>
      <c r="HP671" s="376"/>
      <c r="HQ671" s="376"/>
      <c r="HR671" s="376"/>
      <c r="HS671" s="376"/>
      <c r="HT671" s="376"/>
      <c r="HU671" s="376"/>
      <c r="HV671" s="376"/>
      <c r="HW671" s="376"/>
      <c r="HX671" s="376"/>
      <c r="HY671" s="376"/>
      <c r="HZ671" s="376"/>
      <c r="IA671" s="376"/>
      <c r="IB671" s="376"/>
      <c r="IC671" s="376"/>
      <c r="ID671" s="376"/>
      <c r="IE671" s="376"/>
      <c r="IF671" s="376"/>
      <c r="IG671" s="376"/>
      <c r="IH671" s="376"/>
      <c r="II671" s="376"/>
      <c r="IJ671" s="376"/>
    </row>
    <row r="672" spans="1:244" s="377" customFormat="1" ht="15" customHeight="1" x14ac:dyDescent="0.4">
      <c r="A672" s="410"/>
      <c r="B672" s="371"/>
      <c r="C672" s="354"/>
      <c r="D672" s="355"/>
      <c r="E672" s="374"/>
      <c r="F672" s="374"/>
      <c r="G672" s="374"/>
      <c r="H672" s="374"/>
      <c r="I672" s="374"/>
      <c r="J672" s="374"/>
      <c r="K672" s="374"/>
      <c r="L672" s="374"/>
      <c r="M672" s="374"/>
      <c r="N672" s="374"/>
      <c r="O672" s="374"/>
      <c r="P672" s="374"/>
      <c r="Q672" s="374"/>
      <c r="R672" s="374"/>
      <c r="S672" s="374"/>
      <c r="T672" s="374"/>
      <c r="U672" s="374"/>
      <c r="V672" s="374"/>
      <c r="W672" s="374"/>
      <c r="X672" s="369"/>
      <c r="Y672" s="369"/>
      <c r="Z672" s="369"/>
      <c r="AA672" s="369"/>
      <c r="AB672" s="369"/>
      <c r="AC672" s="369"/>
      <c r="AD672" s="369"/>
      <c r="AE672" s="369"/>
      <c r="AF672" s="369"/>
      <c r="AG672" s="369"/>
      <c r="AH672" s="369"/>
      <c r="AI672" s="369"/>
      <c r="AJ672" s="369"/>
      <c r="AK672" s="369"/>
      <c r="AL672" s="369"/>
      <c r="AM672" s="369"/>
      <c r="AN672" s="369"/>
      <c r="AO672" s="369"/>
      <c r="AP672" s="369"/>
      <c r="AQ672" s="369"/>
      <c r="AR672" s="372"/>
      <c r="AS672" s="372"/>
      <c r="AT672" s="372"/>
      <c r="AU672" s="373"/>
      <c r="AV672" s="11"/>
      <c r="AW672" s="11"/>
      <c r="AX672" s="11"/>
      <c r="AY672" s="8"/>
      <c r="AZ672" s="8"/>
      <c r="BA672" s="8"/>
      <c r="BB672" s="8"/>
      <c r="BC672" s="11"/>
      <c r="BD672" s="11"/>
      <c r="BE672" s="11"/>
      <c r="BF672" s="11"/>
      <c r="BG672" s="11"/>
      <c r="BH672" s="11"/>
      <c r="BI672" s="11"/>
      <c r="BJ672" s="11"/>
      <c r="BK672" s="8"/>
      <c r="BL672" s="8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375"/>
      <c r="EQ672" s="376"/>
      <c r="ER672" s="376"/>
      <c r="ES672" s="376"/>
      <c r="ET672" s="376"/>
      <c r="EU672" s="376"/>
      <c r="EV672" s="376"/>
      <c r="EW672" s="376"/>
      <c r="EX672" s="376"/>
      <c r="EY672" s="376"/>
      <c r="EZ672" s="376"/>
      <c r="FA672" s="376"/>
      <c r="FB672" s="376"/>
      <c r="FC672" s="376"/>
      <c r="FD672" s="376"/>
      <c r="FE672" s="376"/>
      <c r="FF672" s="376"/>
      <c r="FG672" s="376"/>
      <c r="FH672" s="376"/>
      <c r="FI672" s="376"/>
      <c r="FJ672" s="376"/>
      <c r="FK672" s="376"/>
      <c r="FL672" s="376"/>
      <c r="FM672" s="376"/>
      <c r="FN672" s="376"/>
      <c r="FO672" s="376"/>
      <c r="FP672" s="376"/>
      <c r="FQ672" s="376"/>
      <c r="FR672" s="376"/>
      <c r="FS672" s="376"/>
      <c r="FT672" s="376"/>
      <c r="FU672" s="376"/>
      <c r="FV672" s="376"/>
      <c r="FW672" s="376"/>
      <c r="FX672" s="376"/>
      <c r="FY672" s="376"/>
      <c r="FZ672" s="376"/>
      <c r="GA672" s="376"/>
      <c r="GB672" s="376"/>
      <c r="GC672" s="376"/>
      <c r="GD672" s="376"/>
      <c r="GE672" s="376"/>
      <c r="GF672" s="376"/>
      <c r="GG672" s="376"/>
      <c r="GH672" s="376"/>
      <c r="GI672" s="376"/>
      <c r="GJ672" s="376"/>
      <c r="GK672" s="376"/>
      <c r="GL672" s="376"/>
      <c r="GM672" s="376"/>
      <c r="GN672" s="376"/>
      <c r="GO672" s="376"/>
      <c r="GP672" s="376"/>
      <c r="GQ672" s="376"/>
      <c r="GR672" s="376"/>
      <c r="GS672" s="376"/>
      <c r="GT672" s="376"/>
      <c r="GU672" s="376"/>
      <c r="GV672" s="376"/>
      <c r="GW672" s="376"/>
      <c r="GX672" s="376"/>
      <c r="GY672" s="376"/>
      <c r="GZ672" s="376"/>
      <c r="HA672" s="376"/>
      <c r="HB672" s="376"/>
      <c r="HC672" s="376"/>
      <c r="HD672" s="376"/>
      <c r="HE672" s="376"/>
      <c r="HF672" s="376"/>
      <c r="HG672" s="376"/>
      <c r="HH672" s="376"/>
      <c r="HI672" s="376"/>
      <c r="HJ672" s="376"/>
      <c r="HK672" s="376"/>
      <c r="HL672" s="376"/>
      <c r="HM672" s="376"/>
      <c r="HN672" s="376"/>
      <c r="HO672" s="376"/>
      <c r="HP672" s="376"/>
      <c r="HQ672" s="376"/>
      <c r="HR672" s="376"/>
      <c r="HS672" s="376"/>
      <c r="HT672" s="376"/>
      <c r="HU672" s="376"/>
      <c r="HV672" s="376"/>
      <c r="HW672" s="376"/>
      <c r="HX672" s="376"/>
      <c r="HY672" s="376"/>
      <c r="HZ672" s="376"/>
      <c r="IA672" s="376"/>
      <c r="IB672" s="376"/>
      <c r="IC672" s="376"/>
      <c r="ID672" s="376"/>
      <c r="IE672" s="376"/>
      <c r="IF672" s="376"/>
      <c r="IG672" s="376"/>
      <c r="IH672" s="376"/>
      <c r="II672" s="376"/>
      <c r="IJ672" s="376"/>
    </row>
    <row r="673" spans="1:244" s="377" customFormat="1" ht="15" customHeight="1" x14ac:dyDescent="0.4">
      <c r="A673" s="410"/>
      <c r="B673" s="371"/>
      <c r="C673" s="354"/>
      <c r="D673" s="355"/>
      <c r="E673" s="374"/>
      <c r="F673" s="374"/>
      <c r="G673" s="374"/>
      <c r="H673" s="374"/>
      <c r="I673" s="374"/>
      <c r="J673" s="374"/>
      <c r="K673" s="374"/>
      <c r="L673" s="374"/>
      <c r="M673" s="374"/>
      <c r="N673" s="374"/>
      <c r="O673" s="374"/>
      <c r="P673" s="374"/>
      <c r="Q673" s="374"/>
      <c r="R673" s="374"/>
      <c r="S673" s="374"/>
      <c r="T673" s="374"/>
      <c r="U673" s="374"/>
      <c r="V673" s="374"/>
      <c r="W673" s="374"/>
      <c r="X673" s="369"/>
      <c r="Y673" s="369"/>
      <c r="Z673" s="369"/>
      <c r="AA673" s="369"/>
      <c r="AB673" s="369"/>
      <c r="AC673" s="369"/>
      <c r="AD673" s="369"/>
      <c r="AE673" s="369"/>
      <c r="AF673" s="369"/>
      <c r="AG673" s="369"/>
      <c r="AH673" s="369"/>
      <c r="AI673" s="369"/>
      <c r="AJ673" s="369"/>
      <c r="AK673" s="369"/>
      <c r="AL673" s="369"/>
      <c r="AM673" s="369"/>
      <c r="AN673" s="369"/>
      <c r="AO673" s="369"/>
      <c r="AP673" s="369"/>
      <c r="AQ673" s="369"/>
      <c r="AR673" s="372"/>
      <c r="AS673" s="372"/>
      <c r="AT673" s="372"/>
      <c r="AU673" s="373"/>
      <c r="AV673" s="11"/>
      <c r="AW673" s="11"/>
      <c r="AX673" s="11"/>
      <c r="AY673" s="8"/>
      <c r="AZ673" s="8"/>
      <c r="BA673" s="8"/>
      <c r="BB673" s="8"/>
      <c r="BC673" s="11"/>
      <c r="BD673" s="11"/>
      <c r="BE673" s="11"/>
      <c r="BF673" s="11"/>
      <c r="BG673" s="11"/>
      <c r="BH673" s="11"/>
      <c r="BI673" s="11"/>
      <c r="BJ673" s="11"/>
      <c r="BK673" s="8"/>
      <c r="BL673" s="8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375"/>
      <c r="EQ673" s="376"/>
      <c r="ER673" s="376"/>
      <c r="ES673" s="376"/>
      <c r="ET673" s="376"/>
      <c r="EU673" s="376"/>
      <c r="EV673" s="376"/>
      <c r="EW673" s="376"/>
      <c r="EX673" s="376"/>
      <c r="EY673" s="376"/>
      <c r="EZ673" s="376"/>
      <c r="FA673" s="376"/>
      <c r="FB673" s="376"/>
      <c r="FC673" s="376"/>
      <c r="FD673" s="376"/>
      <c r="FE673" s="376"/>
      <c r="FF673" s="376"/>
      <c r="FG673" s="376"/>
      <c r="FH673" s="376"/>
      <c r="FI673" s="376"/>
      <c r="FJ673" s="376"/>
      <c r="FK673" s="376"/>
      <c r="FL673" s="376"/>
      <c r="FM673" s="376"/>
      <c r="FN673" s="376"/>
      <c r="FO673" s="376"/>
      <c r="FP673" s="376"/>
      <c r="FQ673" s="376"/>
      <c r="FR673" s="376"/>
      <c r="FS673" s="376"/>
      <c r="FT673" s="376"/>
      <c r="FU673" s="376"/>
      <c r="FV673" s="376"/>
      <c r="FW673" s="376"/>
      <c r="FX673" s="376"/>
      <c r="FY673" s="376"/>
      <c r="FZ673" s="376"/>
      <c r="GA673" s="376"/>
      <c r="GB673" s="376"/>
      <c r="GC673" s="376"/>
      <c r="GD673" s="376"/>
      <c r="GE673" s="376"/>
      <c r="GF673" s="376"/>
      <c r="GG673" s="376"/>
      <c r="GH673" s="376"/>
      <c r="GI673" s="376"/>
      <c r="GJ673" s="376"/>
      <c r="GK673" s="376"/>
      <c r="GL673" s="376"/>
      <c r="GM673" s="376"/>
      <c r="GN673" s="376"/>
      <c r="GO673" s="376"/>
      <c r="GP673" s="376"/>
      <c r="GQ673" s="376"/>
      <c r="GR673" s="376"/>
      <c r="GS673" s="376"/>
      <c r="GT673" s="376"/>
      <c r="GU673" s="376"/>
      <c r="GV673" s="376"/>
      <c r="GW673" s="376"/>
      <c r="GX673" s="376"/>
      <c r="GY673" s="376"/>
      <c r="GZ673" s="376"/>
      <c r="HA673" s="376"/>
      <c r="HB673" s="376"/>
      <c r="HC673" s="376"/>
      <c r="HD673" s="376"/>
      <c r="HE673" s="376"/>
      <c r="HF673" s="376"/>
      <c r="HG673" s="376"/>
      <c r="HH673" s="376"/>
      <c r="HI673" s="376"/>
      <c r="HJ673" s="376"/>
      <c r="HK673" s="376"/>
      <c r="HL673" s="376"/>
      <c r="HM673" s="376"/>
      <c r="HN673" s="376"/>
      <c r="HO673" s="376"/>
      <c r="HP673" s="376"/>
      <c r="HQ673" s="376"/>
      <c r="HR673" s="376"/>
      <c r="HS673" s="376"/>
      <c r="HT673" s="376"/>
      <c r="HU673" s="376"/>
      <c r="HV673" s="376"/>
      <c r="HW673" s="376"/>
      <c r="HX673" s="376"/>
      <c r="HY673" s="376"/>
      <c r="HZ673" s="376"/>
      <c r="IA673" s="376"/>
      <c r="IB673" s="376"/>
      <c r="IC673" s="376"/>
      <c r="ID673" s="376"/>
      <c r="IE673" s="376"/>
      <c r="IF673" s="376"/>
      <c r="IG673" s="376"/>
      <c r="IH673" s="376"/>
      <c r="II673" s="376"/>
      <c r="IJ673" s="376"/>
    </row>
    <row r="674" spans="1:244" s="377" customFormat="1" ht="15" customHeight="1" x14ac:dyDescent="0.4">
      <c r="A674" s="410"/>
      <c r="B674" s="371"/>
      <c r="C674" s="354"/>
      <c r="D674" s="355"/>
      <c r="E674" s="374"/>
      <c r="F674" s="374"/>
      <c r="G674" s="374"/>
      <c r="H674" s="374"/>
      <c r="I674" s="374"/>
      <c r="J674" s="374"/>
      <c r="K674" s="374"/>
      <c r="L674" s="374"/>
      <c r="M674" s="374"/>
      <c r="N674" s="374"/>
      <c r="O674" s="374"/>
      <c r="P674" s="374"/>
      <c r="Q674" s="374"/>
      <c r="R674" s="374"/>
      <c r="S674" s="374"/>
      <c r="T674" s="374"/>
      <c r="U674" s="374"/>
      <c r="V674" s="374"/>
      <c r="W674" s="374"/>
      <c r="X674" s="369"/>
      <c r="Y674" s="369"/>
      <c r="Z674" s="369"/>
      <c r="AA674" s="369"/>
      <c r="AB674" s="369"/>
      <c r="AC674" s="369"/>
      <c r="AD674" s="369"/>
      <c r="AE674" s="369"/>
      <c r="AF674" s="369"/>
      <c r="AG674" s="369"/>
      <c r="AH674" s="369"/>
      <c r="AI674" s="369"/>
      <c r="AJ674" s="369"/>
      <c r="AK674" s="369"/>
      <c r="AL674" s="369"/>
      <c r="AM674" s="369"/>
      <c r="AN674" s="369"/>
      <c r="AO674" s="369"/>
      <c r="AP674" s="369"/>
      <c r="AQ674" s="369"/>
      <c r="AR674" s="372"/>
      <c r="AS674" s="372"/>
      <c r="AT674" s="372"/>
      <c r="AU674" s="373"/>
      <c r="AV674" s="11"/>
      <c r="AW674" s="11"/>
      <c r="AX674" s="11"/>
      <c r="AY674" s="8"/>
      <c r="AZ674" s="8"/>
      <c r="BA674" s="8"/>
      <c r="BB674" s="8"/>
      <c r="BC674" s="11"/>
      <c r="BD674" s="11"/>
      <c r="BE674" s="11"/>
      <c r="BF674" s="11"/>
      <c r="BG674" s="11"/>
      <c r="BH674" s="11"/>
      <c r="BI674" s="11"/>
      <c r="BJ674" s="11"/>
      <c r="BK674" s="8"/>
      <c r="BL674" s="8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375"/>
      <c r="EQ674" s="376"/>
      <c r="ER674" s="376"/>
      <c r="ES674" s="376"/>
      <c r="ET674" s="376"/>
      <c r="EU674" s="376"/>
      <c r="EV674" s="376"/>
      <c r="EW674" s="376"/>
      <c r="EX674" s="376"/>
      <c r="EY674" s="376"/>
      <c r="EZ674" s="376"/>
      <c r="FA674" s="376"/>
      <c r="FB674" s="376"/>
      <c r="FC674" s="376"/>
      <c r="FD674" s="376"/>
      <c r="FE674" s="376"/>
      <c r="FF674" s="376"/>
      <c r="FG674" s="376"/>
      <c r="FH674" s="376"/>
      <c r="FI674" s="376"/>
      <c r="FJ674" s="376"/>
      <c r="FK674" s="376"/>
      <c r="FL674" s="376"/>
      <c r="FM674" s="376"/>
      <c r="FN674" s="376"/>
      <c r="FO674" s="376"/>
      <c r="FP674" s="376"/>
      <c r="FQ674" s="376"/>
      <c r="FR674" s="376"/>
      <c r="FS674" s="376"/>
      <c r="FT674" s="376"/>
      <c r="FU674" s="376"/>
      <c r="FV674" s="376"/>
      <c r="FW674" s="376"/>
      <c r="FX674" s="376"/>
      <c r="FY674" s="376"/>
      <c r="FZ674" s="376"/>
      <c r="GA674" s="376"/>
      <c r="GB674" s="376"/>
      <c r="GC674" s="376"/>
      <c r="GD674" s="376"/>
      <c r="GE674" s="376"/>
      <c r="GF674" s="376"/>
      <c r="GG674" s="376"/>
      <c r="GH674" s="376"/>
      <c r="GI674" s="376"/>
      <c r="GJ674" s="376"/>
      <c r="GK674" s="376"/>
      <c r="GL674" s="376"/>
      <c r="GM674" s="376"/>
      <c r="GN674" s="376"/>
      <c r="GO674" s="376"/>
      <c r="GP674" s="376"/>
      <c r="GQ674" s="376"/>
      <c r="GR674" s="376"/>
      <c r="GS674" s="376"/>
      <c r="GT674" s="376"/>
      <c r="GU674" s="376"/>
      <c r="GV674" s="376"/>
      <c r="GW674" s="376"/>
      <c r="GX674" s="376"/>
      <c r="GY674" s="376"/>
      <c r="GZ674" s="376"/>
      <c r="HA674" s="376"/>
      <c r="HB674" s="376"/>
      <c r="HC674" s="376"/>
      <c r="HD674" s="376"/>
      <c r="HE674" s="376"/>
      <c r="HF674" s="376"/>
      <c r="HG674" s="376"/>
      <c r="HH674" s="376"/>
      <c r="HI674" s="376"/>
      <c r="HJ674" s="376"/>
      <c r="HK674" s="376"/>
      <c r="HL674" s="376"/>
      <c r="HM674" s="376"/>
      <c r="HN674" s="376"/>
      <c r="HO674" s="376"/>
      <c r="HP674" s="376"/>
      <c r="HQ674" s="376"/>
      <c r="HR674" s="376"/>
      <c r="HS674" s="376"/>
      <c r="HT674" s="376"/>
      <c r="HU674" s="376"/>
      <c r="HV674" s="376"/>
      <c r="HW674" s="376"/>
      <c r="HX674" s="376"/>
      <c r="HY674" s="376"/>
      <c r="HZ674" s="376"/>
      <c r="IA674" s="376"/>
      <c r="IB674" s="376"/>
      <c r="IC674" s="376"/>
      <c r="ID674" s="376"/>
      <c r="IE674" s="376"/>
      <c r="IF674" s="376"/>
      <c r="IG674" s="376"/>
      <c r="IH674" s="376"/>
      <c r="II674" s="376"/>
      <c r="IJ674" s="376"/>
    </row>
    <row r="675" spans="1:244" s="377" customFormat="1" ht="15" customHeight="1" x14ac:dyDescent="0.4">
      <c r="A675" s="410"/>
      <c r="B675" s="371"/>
      <c r="C675" s="354"/>
      <c r="D675" s="355"/>
      <c r="E675" s="374"/>
      <c r="F675" s="374"/>
      <c r="G675" s="374"/>
      <c r="H675" s="374"/>
      <c r="I675" s="374"/>
      <c r="J675" s="374"/>
      <c r="K675" s="374"/>
      <c r="L675" s="374"/>
      <c r="M675" s="374"/>
      <c r="N675" s="374"/>
      <c r="O675" s="374"/>
      <c r="P675" s="374"/>
      <c r="Q675" s="374"/>
      <c r="R675" s="374"/>
      <c r="S675" s="374"/>
      <c r="T675" s="374"/>
      <c r="U675" s="374"/>
      <c r="V675" s="374"/>
      <c r="W675" s="374"/>
      <c r="X675" s="369"/>
      <c r="Y675" s="369"/>
      <c r="Z675" s="369"/>
      <c r="AA675" s="369"/>
      <c r="AB675" s="369"/>
      <c r="AC675" s="369"/>
      <c r="AD675" s="369"/>
      <c r="AE675" s="369"/>
      <c r="AF675" s="369"/>
      <c r="AG675" s="369"/>
      <c r="AH675" s="369"/>
      <c r="AI675" s="369"/>
      <c r="AJ675" s="369"/>
      <c r="AK675" s="369"/>
      <c r="AL675" s="369"/>
      <c r="AM675" s="369"/>
      <c r="AN675" s="369"/>
      <c r="AO675" s="369"/>
      <c r="AP675" s="369"/>
      <c r="AQ675" s="369"/>
      <c r="AR675" s="372"/>
      <c r="AS675" s="372"/>
      <c r="AT675" s="372"/>
      <c r="AU675" s="373"/>
      <c r="AV675" s="11"/>
      <c r="AW675" s="11"/>
      <c r="AX675" s="11"/>
      <c r="AY675" s="8"/>
      <c r="AZ675" s="8"/>
      <c r="BA675" s="8"/>
      <c r="BB675" s="8"/>
      <c r="BC675" s="11"/>
      <c r="BD675" s="11"/>
      <c r="BE675" s="11"/>
      <c r="BF675" s="11"/>
      <c r="BG675" s="11"/>
      <c r="BH675" s="11"/>
      <c r="BI675" s="11"/>
      <c r="BJ675" s="11"/>
      <c r="BK675" s="8"/>
      <c r="BL675" s="8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375"/>
      <c r="EQ675" s="376"/>
      <c r="ER675" s="376"/>
      <c r="ES675" s="376"/>
      <c r="ET675" s="376"/>
      <c r="EU675" s="376"/>
      <c r="EV675" s="376"/>
      <c r="EW675" s="376"/>
      <c r="EX675" s="376"/>
      <c r="EY675" s="376"/>
      <c r="EZ675" s="376"/>
      <c r="FA675" s="376"/>
      <c r="FB675" s="376"/>
      <c r="FC675" s="376"/>
      <c r="FD675" s="376"/>
      <c r="FE675" s="376"/>
      <c r="FF675" s="376"/>
      <c r="FG675" s="376"/>
      <c r="FH675" s="376"/>
      <c r="FI675" s="376"/>
      <c r="FJ675" s="376"/>
      <c r="FK675" s="376"/>
      <c r="FL675" s="376"/>
      <c r="FM675" s="376"/>
      <c r="FN675" s="376"/>
      <c r="FO675" s="376"/>
      <c r="FP675" s="376"/>
      <c r="FQ675" s="376"/>
      <c r="FR675" s="376"/>
      <c r="FS675" s="376"/>
      <c r="FT675" s="376"/>
      <c r="FU675" s="376"/>
      <c r="FV675" s="376"/>
      <c r="FW675" s="376"/>
      <c r="FX675" s="376"/>
      <c r="FY675" s="376"/>
      <c r="FZ675" s="376"/>
      <c r="GA675" s="376"/>
      <c r="GB675" s="376"/>
      <c r="GC675" s="376"/>
      <c r="GD675" s="376"/>
      <c r="GE675" s="376"/>
      <c r="GF675" s="376"/>
      <c r="GG675" s="376"/>
      <c r="GH675" s="376"/>
      <c r="GI675" s="376"/>
      <c r="GJ675" s="376"/>
      <c r="GK675" s="376"/>
      <c r="GL675" s="376"/>
      <c r="GM675" s="376"/>
      <c r="GN675" s="376"/>
      <c r="GO675" s="376"/>
      <c r="GP675" s="376"/>
      <c r="GQ675" s="376"/>
      <c r="GR675" s="376"/>
      <c r="GS675" s="376"/>
      <c r="GT675" s="376"/>
      <c r="GU675" s="376"/>
      <c r="GV675" s="376"/>
      <c r="GW675" s="376"/>
      <c r="GX675" s="376"/>
      <c r="GY675" s="376"/>
      <c r="GZ675" s="376"/>
      <c r="HA675" s="376"/>
      <c r="HB675" s="376"/>
      <c r="HC675" s="376"/>
      <c r="HD675" s="376"/>
      <c r="HE675" s="376"/>
      <c r="HF675" s="376"/>
      <c r="HG675" s="376"/>
      <c r="HH675" s="376"/>
      <c r="HI675" s="376"/>
      <c r="HJ675" s="376"/>
      <c r="HK675" s="376"/>
      <c r="HL675" s="376"/>
      <c r="HM675" s="376"/>
      <c r="HN675" s="376"/>
      <c r="HO675" s="376"/>
      <c r="HP675" s="376"/>
      <c r="HQ675" s="376"/>
      <c r="HR675" s="376"/>
      <c r="HS675" s="376"/>
      <c r="HT675" s="376"/>
      <c r="HU675" s="376"/>
      <c r="HV675" s="376"/>
      <c r="HW675" s="376"/>
      <c r="HX675" s="376"/>
      <c r="HY675" s="376"/>
      <c r="HZ675" s="376"/>
      <c r="IA675" s="376"/>
      <c r="IB675" s="376"/>
      <c r="IC675" s="376"/>
      <c r="ID675" s="376"/>
      <c r="IE675" s="376"/>
      <c r="IF675" s="376"/>
      <c r="IG675" s="376"/>
      <c r="IH675" s="376"/>
      <c r="II675" s="376"/>
      <c r="IJ675" s="376"/>
    </row>
    <row r="676" spans="1:244" s="377" customFormat="1" ht="15" customHeight="1" x14ac:dyDescent="0.4">
      <c r="A676" s="410"/>
      <c r="B676" s="371"/>
      <c r="C676" s="354"/>
      <c r="D676" s="355"/>
      <c r="E676" s="374"/>
      <c r="F676" s="374"/>
      <c r="G676" s="374"/>
      <c r="H676" s="374"/>
      <c r="I676" s="374"/>
      <c r="J676" s="374"/>
      <c r="K676" s="374"/>
      <c r="L676" s="374"/>
      <c r="M676" s="374"/>
      <c r="N676" s="374"/>
      <c r="O676" s="374"/>
      <c r="P676" s="374"/>
      <c r="Q676" s="374"/>
      <c r="R676" s="374"/>
      <c r="S676" s="374"/>
      <c r="T676" s="374"/>
      <c r="U676" s="374"/>
      <c r="V676" s="374"/>
      <c r="W676" s="374"/>
      <c r="X676" s="369"/>
      <c r="Y676" s="369"/>
      <c r="Z676" s="369"/>
      <c r="AA676" s="369"/>
      <c r="AB676" s="369"/>
      <c r="AC676" s="369"/>
      <c r="AD676" s="369"/>
      <c r="AE676" s="369"/>
      <c r="AF676" s="369"/>
      <c r="AG676" s="369"/>
      <c r="AH676" s="369"/>
      <c r="AI676" s="369"/>
      <c r="AJ676" s="369"/>
      <c r="AK676" s="369"/>
      <c r="AL676" s="369"/>
      <c r="AM676" s="369"/>
      <c r="AN676" s="369"/>
      <c r="AO676" s="369"/>
      <c r="AP676" s="369"/>
      <c r="AQ676" s="369"/>
      <c r="AR676" s="372"/>
      <c r="AS676" s="372"/>
      <c r="AT676" s="372"/>
      <c r="AU676" s="373"/>
      <c r="AV676" s="11"/>
      <c r="AW676" s="11"/>
      <c r="AX676" s="11"/>
      <c r="AY676" s="8"/>
      <c r="AZ676" s="8"/>
      <c r="BA676" s="8"/>
      <c r="BB676" s="8"/>
      <c r="BC676" s="11"/>
      <c r="BD676" s="11"/>
      <c r="BE676" s="11"/>
      <c r="BF676" s="11"/>
      <c r="BG676" s="11"/>
      <c r="BH676" s="11"/>
      <c r="BI676" s="11"/>
      <c r="BJ676" s="11"/>
      <c r="BK676" s="8"/>
      <c r="BL676" s="8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375"/>
      <c r="EQ676" s="376"/>
      <c r="ER676" s="376"/>
      <c r="ES676" s="376"/>
      <c r="ET676" s="376"/>
      <c r="EU676" s="376"/>
      <c r="EV676" s="376"/>
      <c r="EW676" s="376"/>
      <c r="EX676" s="376"/>
      <c r="EY676" s="376"/>
      <c r="EZ676" s="376"/>
      <c r="FA676" s="376"/>
      <c r="FB676" s="376"/>
      <c r="FC676" s="376"/>
      <c r="FD676" s="376"/>
      <c r="FE676" s="376"/>
      <c r="FF676" s="376"/>
      <c r="FG676" s="376"/>
      <c r="FH676" s="376"/>
      <c r="FI676" s="376"/>
      <c r="FJ676" s="376"/>
      <c r="FK676" s="376"/>
      <c r="FL676" s="376"/>
      <c r="FM676" s="376"/>
      <c r="FN676" s="376"/>
      <c r="FO676" s="376"/>
      <c r="FP676" s="376"/>
      <c r="FQ676" s="376"/>
      <c r="FR676" s="376"/>
      <c r="FS676" s="376"/>
      <c r="FT676" s="376"/>
      <c r="FU676" s="376"/>
      <c r="FV676" s="376"/>
      <c r="FW676" s="376"/>
      <c r="FX676" s="376"/>
      <c r="FY676" s="376"/>
      <c r="FZ676" s="376"/>
      <c r="GA676" s="376"/>
      <c r="GB676" s="376"/>
      <c r="GC676" s="376"/>
      <c r="GD676" s="376"/>
      <c r="GE676" s="376"/>
      <c r="GF676" s="376"/>
      <c r="GG676" s="376"/>
      <c r="GH676" s="376"/>
      <c r="GI676" s="376"/>
      <c r="GJ676" s="376"/>
      <c r="GK676" s="376"/>
      <c r="GL676" s="376"/>
      <c r="GM676" s="376"/>
      <c r="GN676" s="376"/>
      <c r="GO676" s="376"/>
      <c r="GP676" s="376"/>
      <c r="GQ676" s="376"/>
      <c r="GR676" s="376"/>
      <c r="GS676" s="376"/>
      <c r="GT676" s="376"/>
      <c r="GU676" s="376"/>
      <c r="GV676" s="376"/>
      <c r="GW676" s="376"/>
      <c r="GX676" s="376"/>
      <c r="GY676" s="376"/>
      <c r="GZ676" s="376"/>
      <c r="HA676" s="376"/>
      <c r="HB676" s="376"/>
      <c r="HC676" s="376"/>
      <c r="HD676" s="376"/>
      <c r="HE676" s="376"/>
      <c r="HF676" s="376"/>
      <c r="HG676" s="376"/>
      <c r="HH676" s="376"/>
      <c r="HI676" s="376"/>
      <c r="HJ676" s="376"/>
      <c r="HK676" s="376"/>
      <c r="HL676" s="376"/>
      <c r="HM676" s="376"/>
      <c r="HN676" s="376"/>
      <c r="HO676" s="376"/>
      <c r="HP676" s="376"/>
      <c r="HQ676" s="376"/>
      <c r="HR676" s="376"/>
      <c r="HS676" s="376"/>
      <c r="HT676" s="376"/>
      <c r="HU676" s="376"/>
      <c r="HV676" s="376"/>
      <c r="HW676" s="376"/>
      <c r="HX676" s="376"/>
      <c r="HY676" s="376"/>
      <c r="HZ676" s="376"/>
      <c r="IA676" s="376"/>
      <c r="IB676" s="376"/>
      <c r="IC676" s="376"/>
      <c r="ID676" s="376"/>
      <c r="IE676" s="376"/>
      <c r="IF676" s="376"/>
      <c r="IG676" s="376"/>
      <c r="IH676" s="376"/>
      <c r="II676" s="376"/>
      <c r="IJ676" s="376"/>
    </row>
    <row r="677" spans="1:244" s="377" customFormat="1" ht="15" customHeight="1" x14ac:dyDescent="0.4">
      <c r="A677" s="410"/>
      <c r="B677" s="371"/>
      <c r="C677" s="354"/>
      <c r="D677" s="355"/>
      <c r="E677" s="374"/>
      <c r="F677" s="374"/>
      <c r="G677" s="374"/>
      <c r="H677" s="374"/>
      <c r="I677" s="374"/>
      <c r="J677" s="374"/>
      <c r="K677" s="374"/>
      <c r="L677" s="374"/>
      <c r="M677" s="374"/>
      <c r="N677" s="374"/>
      <c r="O677" s="374"/>
      <c r="P677" s="374"/>
      <c r="Q677" s="374"/>
      <c r="R677" s="374"/>
      <c r="S677" s="374"/>
      <c r="T677" s="374"/>
      <c r="U677" s="374"/>
      <c r="V677" s="374"/>
      <c r="W677" s="374"/>
      <c r="X677" s="369"/>
      <c r="Y677" s="369"/>
      <c r="Z677" s="369"/>
      <c r="AA677" s="369"/>
      <c r="AB677" s="369"/>
      <c r="AC677" s="369"/>
      <c r="AD677" s="369"/>
      <c r="AE677" s="369"/>
      <c r="AF677" s="369"/>
      <c r="AG677" s="369"/>
      <c r="AH677" s="369"/>
      <c r="AI677" s="369"/>
      <c r="AJ677" s="369"/>
      <c r="AK677" s="369"/>
      <c r="AL677" s="369"/>
      <c r="AM677" s="369"/>
      <c r="AN677" s="369"/>
      <c r="AO677" s="369"/>
      <c r="AP677" s="369"/>
      <c r="AQ677" s="369"/>
      <c r="AR677" s="372"/>
      <c r="AS677" s="372"/>
      <c r="AT677" s="372"/>
      <c r="AU677" s="373"/>
      <c r="AV677" s="11"/>
      <c r="AW677" s="11"/>
      <c r="AX677" s="11"/>
      <c r="AY677" s="8"/>
      <c r="AZ677" s="8"/>
      <c r="BA677" s="8"/>
      <c r="BB677" s="8"/>
      <c r="BC677" s="11"/>
      <c r="BD677" s="11"/>
      <c r="BE677" s="11"/>
      <c r="BF677" s="11"/>
      <c r="BG677" s="11"/>
      <c r="BH677" s="11"/>
      <c r="BI677" s="11"/>
      <c r="BJ677" s="11"/>
      <c r="BK677" s="8"/>
      <c r="BL677" s="8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375"/>
      <c r="EQ677" s="376"/>
      <c r="ER677" s="376"/>
      <c r="ES677" s="376"/>
      <c r="ET677" s="376"/>
      <c r="EU677" s="376"/>
      <c r="EV677" s="376"/>
      <c r="EW677" s="376"/>
      <c r="EX677" s="376"/>
      <c r="EY677" s="376"/>
      <c r="EZ677" s="376"/>
      <c r="FA677" s="376"/>
      <c r="FB677" s="376"/>
      <c r="FC677" s="376"/>
      <c r="FD677" s="376"/>
      <c r="FE677" s="376"/>
      <c r="FF677" s="376"/>
      <c r="FG677" s="376"/>
      <c r="FH677" s="376"/>
      <c r="FI677" s="376"/>
      <c r="FJ677" s="376"/>
      <c r="FK677" s="376"/>
      <c r="FL677" s="376"/>
      <c r="FM677" s="376"/>
      <c r="FN677" s="376"/>
      <c r="FO677" s="376"/>
      <c r="FP677" s="376"/>
      <c r="FQ677" s="376"/>
      <c r="FR677" s="376"/>
      <c r="FS677" s="376"/>
      <c r="FT677" s="376"/>
      <c r="FU677" s="376"/>
      <c r="FV677" s="376"/>
      <c r="FW677" s="376"/>
      <c r="FX677" s="376"/>
      <c r="FY677" s="376"/>
      <c r="FZ677" s="376"/>
      <c r="GA677" s="376"/>
      <c r="GB677" s="376"/>
      <c r="GC677" s="376"/>
      <c r="GD677" s="376"/>
      <c r="GE677" s="376"/>
      <c r="GF677" s="376"/>
      <c r="GG677" s="376"/>
      <c r="GH677" s="376"/>
      <c r="GI677" s="376"/>
      <c r="GJ677" s="376"/>
      <c r="GK677" s="376"/>
      <c r="GL677" s="376"/>
      <c r="GM677" s="376"/>
      <c r="GN677" s="376"/>
      <c r="GO677" s="376"/>
      <c r="GP677" s="376"/>
      <c r="GQ677" s="376"/>
      <c r="GR677" s="376"/>
      <c r="GS677" s="376"/>
      <c r="GT677" s="376"/>
      <c r="GU677" s="376"/>
      <c r="GV677" s="376"/>
      <c r="GW677" s="376"/>
      <c r="GX677" s="376"/>
      <c r="GY677" s="376"/>
      <c r="GZ677" s="376"/>
      <c r="HA677" s="376"/>
      <c r="HB677" s="376"/>
      <c r="HC677" s="376"/>
      <c r="HD677" s="376"/>
      <c r="HE677" s="376"/>
      <c r="HF677" s="376"/>
      <c r="HG677" s="376"/>
      <c r="HH677" s="376"/>
      <c r="HI677" s="376"/>
      <c r="HJ677" s="376"/>
      <c r="HK677" s="376"/>
      <c r="HL677" s="376"/>
      <c r="HM677" s="376"/>
      <c r="HN677" s="376"/>
      <c r="HO677" s="376"/>
      <c r="HP677" s="376"/>
      <c r="HQ677" s="376"/>
      <c r="HR677" s="376"/>
      <c r="HS677" s="376"/>
      <c r="HT677" s="376"/>
      <c r="HU677" s="376"/>
      <c r="HV677" s="376"/>
      <c r="HW677" s="376"/>
      <c r="HX677" s="376"/>
      <c r="HY677" s="376"/>
      <c r="HZ677" s="376"/>
      <c r="IA677" s="376"/>
      <c r="IB677" s="376"/>
      <c r="IC677" s="376"/>
      <c r="ID677" s="376"/>
      <c r="IE677" s="376"/>
      <c r="IF677" s="376"/>
      <c r="IG677" s="376"/>
      <c r="IH677" s="376"/>
      <c r="II677" s="376"/>
      <c r="IJ677" s="376"/>
    </row>
    <row r="678" spans="1:244" s="377" customFormat="1" ht="15" customHeight="1" x14ac:dyDescent="0.4">
      <c r="A678" s="410"/>
      <c r="B678" s="371"/>
      <c r="C678" s="354"/>
      <c r="D678" s="355"/>
      <c r="E678" s="374"/>
      <c r="F678" s="374"/>
      <c r="G678" s="374"/>
      <c r="H678" s="374"/>
      <c r="I678" s="374"/>
      <c r="J678" s="374"/>
      <c r="K678" s="374"/>
      <c r="L678" s="374"/>
      <c r="M678" s="374"/>
      <c r="N678" s="374"/>
      <c r="O678" s="374"/>
      <c r="P678" s="374"/>
      <c r="Q678" s="374"/>
      <c r="R678" s="374"/>
      <c r="S678" s="374"/>
      <c r="T678" s="374"/>
      <c r="U678" s="374"/>
      <c r="V678" s="374"/>
      <c r="W678" s="374"/>
      <c r="X678" s="369"/>
      <c r="Y678" s="369"/>
      <c r="Z678" s="369"/>
      <c r="AA678" s="369"/>
      <c r="AB678" s="369"/>
      <c r="AC678" s="369"/>
      <c r="AD678" s="369"/>
      <c r="AE678" s="369"/>
      <c r="AF678" s="369"/>
      <c r="AG678" s="369"/>
      <c r="AH678" s="369"/>
      <c r="AI678" s="369"/>
      <c r="AJ678" s="369"/>
      <c r="AK678" s="369"/>
      <c r="AL678" s="369"/>
      <c r="AM678" s="369"/>
      <c r="AN678" s="369"/>
      <c r="AO678" s="369"/>
      <c r="AP678" s="369"/>
      <c r="AQ678" s="369"/>
      <c r="AR678" s="372"/>
      <c r="AS678" s="372"/>
      <c r="AT678" s="372"/>
      <c r="AU678" s="373"/>
      <c r="AV678" s="11"/>
      <c r="AW678" s="11"/>
      <c r="AX678" s="11"/>
      <c r="AY678" s="8"/>
      <c r="AZ678" s="8"/>
      <c r="BA678" s="8"/>
      <c r="BB678" s="8"/>
      <c r="BC678" s="11"/>
      <c r="BD678" s="11"/>
      <c r="BE678" s="11"/>
      <c r="BF678" s="11"/>
      <c r="BG678" s="11"/>
      <c r="BH678" s="11"/>
      <c r="BI678" s="11"/>
      <c r="BJ678" s="11"/>
      <c r="BK678" s="8"/>
      <c r="BL678" s="8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375"/>
      <c r="EQ678" s="376"/>
      <c r="ER678" s="376"/>
      <c r="ES678" s="376"/>
      <c r="ET678" s="376"/>
      <c r="EU678" s="376"/>
      <c r="EV678" s="376"/>
      <c r="EW678" s="376"/>
      <c r="EX678" s="376"/>
      <c r="EY678" s="376"/>
      <c r="EZ678" s="376"/>
      <c r="FA678" s="376"/>
      <c r="FB678" s="376"/>
      <c r="FC678" s="376"/>
      <c r="FD678" s="376"/>
      <c r="FE678" s="376"/>
      <c r="FF678" s="376"/>
      <c r="FG678" s="376"/>
      <c r="FH678" s="376"/>
      <c r="FI678" s="376"/>
      <c r="FJ678" s="376"/>
      <c r="FK678" s="376"/>
      <c r="FL678" s="376"/>
      <c r="FM678" s="376"/>
      <c r="FN678" s="376"/>
      <c r="FO678" s="376"/>
      <c r="FP678" s="376"/>
      <c r="FQ678" s="376"/>
      <c r="FR678" s="376"/>
      <c r="FS678" s="376"/>
      <c r="FT678" s="376"/>
      <c r="FU678" s="376"/>
      <c r="FV678" s="376"/>
      <c r="FW678" s="376"/>
      <c r="FX678" s="376"/>
      <c r="FY678" s="376"/>
      <c r="FZ678" s="376"/>
      <c r="GA678" s="376"/>
      <c r="GB678" s="376"/>
      <c r="GC678" s="376"/>
      <c r="GD678" s="376"/>
      <c r="GE678" s="376"/>
      <c r="GF678" s="376"/>
      <c r="GG678" s="376"/>
      <c r="GH678" s="376"/>
      <c r="GI678" s="376"/>
      <c r="GJ678" s="376"/>
      <c r="GK678" s="376"/>
      <c r="GL678" s="376"/>
      <c r="GM678" s="376"/>
      <c r="GN678" s="376"/>
      <c r="GO678" s="376"/>
      <c r="GP678" s="376"/>
      <c r="GQ678" s="376"/>
      <c r="GR678" s="376"/>
      <c r="GS678" s="376"/>
      <c r="GT678" s="376"/>
      <c r="GU678" s="376"/>
      <c r="GV678" s="376"/>
      <c r="GW678" s="376"/>
      <c r="GX678" s="376"/>
      <c r="GY678" s="376"/>
      <c r="GZ678" s="376"/>
      <c r="HA678" s="376"/>
      <c r="HB678" s="376"/>
      <c r="HC678" s="376"/>
      <c r="HD678" s="376"/>
      <c r="HE678" s="376"/>
      <c r="HF678" s="376"/>
      <c r="HG678" s="376"/>
      <c r="HH678" s="376"/>
      <c r="HI678" s="376"/>
      <c r="HJ678" s="376"/>
      <c r="HK678" s="376"/>
      <c r="HL678" s="376"/>
      <c r="HM678" s="376"/>
      <c r="HN678" s="376"/>
      <c r="HO678" s="376"/>
      <c r="HP678" s="376"/>
      <c r="HQ678" s="376"/>
      <c r="HR678" s="376"/>
      <c r="HS678" s="376"/>
      <c r="HT678" s="376"/>
      <c r="HU678" s="376"/>
      <c r="HV678" s="376"/>
      <c r="HW678" s="376"/>
      <c r="HX678" s="376"/>
      <c r="HY678" s="376"/>
      <c r="HZ678" s="376"/>
      <c r="IA678" s="376"/>
      <c r="IB678" s="376"/>
      <c r="IC678" s="376"/>
      <c r="ID678" s="376"/>
      <c r="IE678" s="376"/>
      <c r="IF678" s="376"/>
      <c r="IG678" s="376"/>
      <c r="IH678" s="376"/>
      <c r="II678" s="376"/>
      <c r="IJ678" s="376"/>
    </row>
    <row r="679" spans="1:244" s="377" customFormat="1" ht="15" customHeight="1" x14ac:dyDescent="0.4">
      <c r="A679" s="410"/>
      <c r="B679" s="371"/>
      <c r="C679" s="354"/>
      <c r="D679" s="355"/>
      <c r="E679" s="374"/>
      <c r="F679" s="374"/>
      <c r="G679" s="374"/>
      <c r="H679" s="374"/>
      <c r="I679" s="374"/>
      <c r="J679" s="374"/>
      <c r="K679" s="374"/>
      <c r="L679" s="374"/>
      <c r="M679" s="374"/>
      <c r="N679" s="374"/>
      <c r="O679" s="374"/>
      <c r="P679" s="374"/>
      <c r="Q679" s="374"/>
      <c r="R679" s="374"/>
      <c r="S679" s="374"/>
      <c r="T679" s="374"/>
      <c r="U679" s="374"/>
      <c r="V679" s="374"/>
      <c r="W679" s="374"/>
      <c r="X679" s="369"/>
      <c r="Y679" s="369"/>
      <c r="Z679" s="369"/>
      <c r="AA679" s="369"/>
      <c r="AB679" s="369"/>
      <c r="AC679" s="369"/>
      <c r="AD679" s="369"/>
      <c r="AE679" s="369"/>
      <c r="AF679" s="369"/>
      <c r="AG679" s="369"/>
      <c r="AH679" s="369"/>
      <c r="AI679" s="369"/>
      <c r="AJ679" s="369"/>
      <c r="AK679" s="369"/>
      <c r="AL679" s="369"/>
      <c r="AM679" s="369"/>
      <c r="AN679" s="369"/>
      <c r="AO679" s="369"/>
      <c r="AP679" s="369"/>
      <c r="AQ679" s="369"/>
      <c r="AR679" s="372"/>
      <c r="AS679" s="372"/>
      <c r="AT679" s="372"/>
      <c r="AU679" s="373"/>
      <c r="AV679" s="11"/>
      <c r="AW679" s="11"/>
      <c r="AX679" s="11"/>
      <c r="AY679" s="8"/>
      <c r="AZ679" s="8"/>
      <c r="BA679" s="8"/>
      <c r="BB679" s="8"/>
      <c r="BC679" s="11"/>
      <c r="BD679" s="11"/>
      <c r="BE679" s="11"/>
      <c r="BF679" s="11"/>
      <c r="BG679" s="11"/>
      <c r="BH679" s="11"/>
      <c r="BI679" s="11"/>
      <c r="BJ679" s="11"/>
      <c r="BK679" s="8"/>
      <c r="BL679" s="8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375"/>
      <c r="EQ679" s="376"/>
      <c r="ER679" s="376"/>
      <c r="ES679" s="376"/>
      <c r="ET679" s="376"/>
      <c r="EU679" s="376"/>
      <c r="EV679" s="376"/>
      <c r="EW679" s="376"/>
      <c r="EX679" s="376"/>
      <c r="EY679" s="376"/>
      <c r="EZ679" s="376"/>
      <c r="FA679" s="376"/>
      <c r="FB679" s="376"/>
      <c r="FC679" s="376"/>
      <c r="FD679" s="376"/>
      <c r="FE679" s="376"/>
      <c r="FF679" s="376"/>
      <c r="FG679" s="376"/>
      <c r="FH679" s="376"/>
      <c r="FI679" s="376"/>
      <c r="FJ679" s="376"/>
      <c r="FK679" s="376"/>
      <c r="FL679" s="376"/>
      <c r="FM679" s="376"/>
      <c r="FN679" s="376"/>
      <c r="FO679" s="376"/>
      <c r="FP679" s="376"/>
      <c r="FQ679" s="376"/>
      <c r="FR679" s="376"/>
      <c r="FS679" s="376"/>
      <c r="FT679" s="376"/>
      <c r="FU679" s="376"/>
      <c r="FV679" s="376"/>
      <c r="FW679" s="376"/>
      <c r="FX679" s="376"/>
      <c r="FY679" s="376"/>
      <c r="FZ679" s="376"/>
      <c r="GA679" s="376"/>
      <c r="GB679" s="376"/>
      <c r="GC679" s="376"/>
      <c r="GD679" s="376"/>
      <c r="GE679" s="376"/>
      <c r="GF679" s="376"/>
      <c r="GG679" s="376"/>
      <c r="GH679" s="376"/>
      <c r="GI679" s="376"/>
      <c r="GJ679" s="376"/>
      <c r="GK679" s="376"/>
      <c r="GL679" s="376"/>
      <c r="GM679" s="376"/>
      <c r="GN679" s="376"/>
      <c r="GO679" s="376"/>
      <c r="GP679" s="376"/>
      <c r="GQ679" s="376"/>
      <c r="GR679" s="376"/>
      <c r="GS679" s="376"/>
      <c r="GT679" s="376"/>
      <c r="GU679" s="376"/>
      <c r="GV679" s="376"/>
      <c r="GW679" s="376"/>
      <c r="GX679" s="376"/>
      <c r="GY679" s="376"/>
      <c r="GZ679" s="376"/>
      <c r="HA679" s="376"/>
      <c r="HB679" s="376"/>
      <c r="HC679" s="376"/>
      <c r="HD679" s="376"/>
      <c r="HE679" s="376"/>
      <c r="HF679" s="376"/>
      <c r="HG679" s="376"/>
      <c r="HH679" s="376"/>
      <c r="HI679" s="376"/>
      <c r="HJ679" s="376"/>
      <c r="HK679" s="376"/>
      <c r="HL679" s="376"/>
      <c r="HM679" s="376"/>
      <c r="HN679" s="376"/>
      <c r="HO679" s="376"/>
      <c r="HP679" s="376"/>
      <c r="HQ679" s="376"/>
      <c r="HR679" s="376"/>
      <c r="HS679" s="376"/>
      <c r="HT679" s="376"/>
      <c r="HU679" s="376"/>
      <c r="HV679" s="376"/>
      <c r="HW679" s="376"/>
      <c r="HX679" s="376"/>
      <c r="HY679" s="376"/>
      <c r="HZ679" s="376"/>
      <c r="IA679" s="376"/>
      <c r="IB679" s="376"/>
      <c r="IC679" s="376"/>
      <c r="ID679" s="376"/>
      <c r="IE679" s="376"/>
      <c r="IF679" s="376"/>
      <c r="IG679" s="376"/>
      <c r="IH679" s="376"/>
      <c r="II679" s="376"/>
      <c r="IJ679" s="376"/>
    </row>
    <row r="680" spans="1:244" s="377" customFormat="1" ht="15" customHeight="1" x14ac:dyDescent="0.4">
      <c r="A680" s="410"/>
      <c r="B680" s="371"/>
      <c r="C680" s="354"/>
      <c r="D680" s="355"/>
      <c r="E680" s="374"/>
      <c r="F680" s="374"/>
      <c r="G680" s="374"/>
      <c r="H680" s="374"/>
      <c r="I680" s="374"/>
      <c r="J680" s="374"/>
      <c r="K680" s="374"/>
      <c r="L680" s="374"/>
      <c r="M680" s="374"/>
      <c r="N680" s="374"/>
      <c r="O680" s="374"/>
      <c r="P680" s="374"/>
      <c r="Q680" s="374"/>
      <c r="R680" s="374"/>
      <c r="S680" s="374"/>
      <c r="T680" s="374"/>
      <c r="U680" s="374"/>
      <c r="V680" s="374"/>
      <c r="W680" s="374"/>
      <c r="X680" s="369"/>
      <c r="Y680" s="369"/>
      <c r="Z680" s="369"/>
      <c r="AA680" s="369"/>
      <c r="AB680" s="369"/>
      <c r="AC680" s="369"/>
      <c r="AD680" s="369"/>
      <c r="AE680" s="369"/>
      <c r="AF680" s="369"/>
      <c r="AG680" s="369"/>
      <c r="AH680" s="369"/>
      <c r="AI680" s="369"/>
      <c r="AJ680" s="369"/>
      <c r="AK680" s="369"/>
      <c r="AL680" s="369"/>
      <c r="AM680" s="369"/>
      <c r="AN680" s="369"/>
      <c r="AO680" s="369"/>
      <c r="AP680" s="369"/>
      <c r="AQ680" s="369"/>
      <c r="AR680" s="372"/>
      <c r="AS680" s="372"/>
      <c r="AT680" s="372"/>
      <c r="AU680" s="373"/>
      <c r="AV680" s="11"/>
      <c r="AW680" s="11"/>
      <c r="AX680" s="11"/>
      <c r="AY680" s="8"/>
      <c r="AZ680" s="8"/>
      <c r="BA680" s="8"/>
      <c r="BB680" s="8"/>
      <c r="BC680" s="11"/>
      <c r="BD680" s="11"/>
      <c r="BE680" s="11"/>
      <c r="BF680" s="11"/>
      <c r="BG680" s="11"/>
      <c r="BH680" s="11"/>
      <c r="BI680" s="11"/>
      <c r="BJ680" s="11"/>
      <c r="BK680" s="8"/>
      <c r="BL680" s="8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375"/>
      <c r="EQ680" s="376"/>
      <c r="ER680" s="376"/>
      <c r="ES680" s="376"/>
      <c r="ET680" s="376"/>
      <c r="EU680" s="376"/>
      <c r="EV680" s="376"/>
      <c r="EW680" s="376"/>
      <c r="EX680" s="376"/>
      <c r="EY680" s="376"/>
      <c r="EZ680" s="376"/>
      <c r="FA680" s="376"/>
      <c r="FB680" s="376"/>
      <c r="FC680" s="376"/>
      <c r="FD680" s="376"/>
      <c r="FE680" s="376"/>
      <c r="FF680" s="376"/>
      <c r="FG680" s="376"/>
      <c r="FH680" s="376"/>
      <c r="FI680" s="376"/>
      <c r="FJ680" s="376"/>
      <c r="FK680" s="376"/>
      <c r="FL680" s="376"/>
      <c r="FM680" s="376"/>
      <c r="FN680" s="376"/>
      <c r="FO680" s="376"/>
      <c r="FP680" s="376"/>
      <c r="FQ680" s="376"/>
      <c r="FR680" s="376"/>
      <c r="FS680" s="376"/>
      <c r="FT680" s="376"/>
      <c r="FU680" s="376"/>
      <c r="FV680" s="376"/>
      <c r="FW680" s="376"/>
      <c r="FX680" s="376"/>
      <c r="FY680" s="376"/>
      <c r="FZ680" s="376"/>
      <c r="GA680" s="376"/>
      <c r="GB680" s="376"/>
      <c r="GC680" s="376"/>
      <c r="GD680" s="376"/>
      <c r="GE680" s="376"/>
      <c r="GF680" s="376"/>
      <c r="GG680" s="376"/>
      <c r="GH680" s="376"/>
      <c r="GI680" s="376"/>
      <c r="GJ680" s="376"/>
      <c r="GK680" s="376"/>
      <c r="GL680" s="376"/>
      <c r="GM680" s="376"/>
      <c r="GN680" s="376"/>
      <c r="GO680" s="376"/>
      <c r="GP680" s="376"/>
      <c r="GQ680" s="376"/>
      <c r="GR680" s="376"/>
      <c r="GS680" s="376"/>
      <c r="GT680" s="376"/>
      <c r="GU680" s="376"/>
      <c r="GV680" s="376"/>
      <c r="GW680" s="376"/>
      <c r="GX680" s="376"/>
      <c r="GY680" s="376"/>
      <c r="GZ680" s="376"/>
      <c r="HA680" s="376"/>
      <c r="HB680" s="376"/>
      <c r="HC680" s="376"/>
      <c r="HD680" s="376"/>
      <c r="HE680" s="376"/>
      <c r="HF680" s="376"/>
      <c r="HG680" s="376"/>
      <c r="HH680" s="376"/>
      <c r="HI680" s="376"/>
      <c r="HJ680" s="376"/>
      <c r="HK680" s="376"/>
      <c r="HL680" s="376"/>
      <c r="HM680" s="376"/>
      <c r="HN680" s="376"/>
      <c r="HO680" s="376"/>
      <c r="HP680" s="376"/>
      <c r="HQ680" s="376"/>
      <c r="HR680" s="376"/>
      <c r="HS680" s="376"/>
      <c r="HT680" s="376"/>
      <c r="HU680" s="376"/>
      <c r="HV680" s="376"/>
      <c r="HW680" s="376"/>
      <c r="HX680" s="376"/>
      <c r="HY680" s="376"/>
      <c r="HZ680" s="376"/>
      <c r="IA680" s="376"/>
      <c r="IB680" s="376"/>
      <c r="IC680" s="376"/>
      <c r="ID680" s="376"/>
      <c r="IE680" s="376"/>
      <c r="IF680" s="376"/>
      <c r="IG680" s="376"/>
      <c r="IH680" s="376"/>
      <c r="II680" s="376"/>
      <c r="IJ680" s="376"/>
    </row>
    <row r="681" spans="1:244" s="377" customFormat="1" ht="15" customHeight="1" x14ac:dyDescent="0.4">
      <c r="A681" s="410"/>
      <c r="B681" s="371"/>
      <c r="C681" s="354"/>
      <c r="D681" s="355"/>
      <c r="E681" s="374"/>
      <c r="F681" s="374"/>
      <c r="G681" s="374"/>
      <c r="H681" s="374"/>
      <c r="I681" s="374"/>
      <c r="J681" s="374"/>
      <c r="K681" s="374"/>
      <c r="L681" s="374"/>
      <c r="M681" s="374"/>
      <c r="N681" s="374"/>
      <c r="O681" s="374"/>
      <c r="P681" s="374"/>
      <c r="Q681" s="374"/>
      <c r="R681" s="374"/>
      <c r="S681" s="374"/>
      <c r="T681" s="374"/>
      <c r="U681" s="374"/>
      <c r="V681" s="374"/>
      <c r="W681" s="374"/>
      <c r="X681" s="369"/>
      <c r="Y681" s="369"/>
      <c r="Z681" s="369"/>
      <c r="AA681" s="369"/>
      <c r="AB681" s="369"/>
      <c r="AC681" s="369"/>
      <c r="AD681" s="369"/>
      <c r="AE681" s="369"/>
      <c r="AF681" s="369"/>
      <c r="AG681" s="369"/>
      <c r="AH681" s="369"/>
      <c r="AI681" s="369"/>
      <c r="AJ681" s="369"/>
      <c r="AK681" s="369"/>
      <c r="AL681" s="369"/>
      <c r="AM681" s="369"/>
      <c r="AN681" s="369"/>
      <c r="AO681" s="369"/>
      <c r="AP681" s="369"/>
      <c r="AQ681" s="369"/>
      <c r="AR681" s="372"/>
      <c r="AS681" s="372"/>
      <c r="AT681" s="372"/>
      <c r="AU681" s="373"/>
      <c r="AV681" s="11"/>
      <c r="AW681" s="11"/>
      <c r="AX681" s="11"/>
      <c r="AY681" s="8"/>
      <c r="AZ681" s="8"/>
      <c r="BA681" s="8"/>
      <c r="BB681" s="8"/>
      <c r="BC681" s="11"/>
      <c r="BD681" s="11"/>
      <c r="BE681" s="11"/>
      <c r="BF681" s="11"/>
      <c r="BG681" s="11"/>
      <c r="BH681" s="11"/>
      <c r="BI681" s="11"/>
      <c r="BJ681" s="11"/>
      <c r="BK681" s="8"/>
      <c r="BL681" s="8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375"/>
      <c r="EQ681" s="376"/>
      <c r="ER681" s="376"/>
      <c r="ES681" s="376"/>
      <c r="ET681" s="376"/>
      <c r="EU681" s="376"/>
      <c r="EV681" s="376"/>
      <c r="EW681" s="376"/>
      <c r="EX681" s="376"/>
      <c r="EY681" s="376"/>
      <c r="EZ681" s="376"/>
      <c r="FA681" s="376"/>
      <c r="FB681" s="376"/>
      <c r="FC681" s="376"/>
      <c r="FD681" s="376"/>
      <c r="FE681" s="376"/>
      <c r="FF681" s="376"/>
      <c r="FG681" s="376"/>
      <c r="FH681" s="376"/>
      <c r="FI681" s="376"/>
      <c r="FJ681" s="376"/>
      <c r="FK681" s="376"/>
      <c r="FL681" s="376"/>
      <c r="FM681" s="376"/>
      <c r="FN681" s="376"/>
      <c r="FO681" s="376"/>
      <c r="FP681" s="376"/>
      <c r="FQ681" s="376"/>
      <c r="FR681" s="376"/>
      <c r="FS681" s="376"/>
      <c r="FT681" s="376"/>
      <c r="FU681" s="376"/>
      <c r="FV681" s="376"/>
      <c r="FW681" s="376"/>
      <c r="FX681" s="376"/>
      <c r="FY681" s="376"/>
      <c r="FZ681" s="376"/>
      <c r="GA681" s="376"/>
      <c r="GB681" s="376"/>
      <c r="GC681" s="376"/>
      <c r="GD681" s="376"/>
      <c r="GE681" s="376"/>
      <c r="GF681" s="376"/>
      <c r="GG681" s="376"/>
      <c r="GH681" s="376"/>
      <c r="GI681" s="376"/>
      <c r="GJ681" s="376"/>
      <c r="GK681" s="376"/>
      <c r="GL681" s="376"/>
      <c r="GM681" s="376"/>
      <c r="GN681" s="376"/>
      <c r="GO681" s="376"/>
      <c r="GP681" s="376"/>
      <c r="GQ681" s="376"/>
      <c r="GR681" s="376"/>
      <c r="GS681" s="376"/>
      <c r="GT681" s="376"/>
      <c r="GU681" s="376"/>
      <c r="GV681" s="376"/>
      <c r="GW681" s="376"/>
      <c r="GX681" s="376"/>
      <c r="GY681" s="376"/>
      <c r="GZ681" s="376"/>
      <c r="HA681" s="376"/>
      <c r="HB681" s="376"/>
      <c r="HC681" s="376"/>
      <c r="HD681" s="376"/>
      <c r="HE681" s="376"/>
      <c r="HF681" s="376"/>
      <c r="HG681" s="376"/>
      <c r="HH681" s="376"/>
      <c r="HI681" s="376"/>
      <c r="HJ681" s="376"/>
      <c r="HK681" s="376"/>
      <c r="HL681" s="376"/>
      <c r="HM681" s="376"/>
      <c r="HN681" s="376"/>
      <c r="HO681" s="376"/>
      <c r="HP681" s="376"/>
      <c r="HQ681" s="376"/>
      <c r="HR681" s="376"/>
      <c r="HS681" s="376"/>
      <c r="HT681" s="376"/>
      <c r="HU681" s="376"/>
      <c r="HV681" s="376"/>
      <c r="HW681" s="376"/>
      <c r="HX681" s="376"/>
      <c r="HY681" s="376"/>
      <c r="HZ681" s="376"/>
      <c r="IA681" s="376"/>
      <c r="IB681" s="376"/>
      <c r="IC681" s="376"/>
      <c r="ID681" s="376"/>
      <c r="IE681" s="376"/>
      <c r="IF681" s="376"/>
      <c r="IG681" s="376"/>
      <c r="IH681" s="376"/>
      <c r="II681" s="376"/>
      <c r="IJ681" s="376"/>
    </row>
    <row r="682" spans="1:244" s="377" customFormat="1" ht="15" customHeight="1" x14ac:dyDescent="0.4">
      <c r="A682" s="410"/>
      <c r="B682" s="371"/>
      <c r="C682" s="354"/>
      <c r="D682" s="355"/>
      <c r="E682" s="374"/>
      <c r="F682" s="374"/>
      <c r="G682" s="374"/>
      <c r="H682" s="374"/>
      <c r="I682" s="374"/>
      <c r="J682" s="374"/>
      <c r="K682" s="374"/>
      <c r="L682" s="374"/>
      <c r="M682" s="374"/>
      <c r="N682" s="374"/>
      <c r="O682" s="374"/>
      <c r="P682" s="374"/>
      <c r="Q682" s="374"/>
      <c r="R682" s="374"/>
      <c r="S682" s="374"/>
      <c r="T682" s="374"/>
      <c r="U682" s="374"/>
      <c r="V682" s="374"/>
      <c r="W682" s="374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69"/>
      <c r="AI682" s="369"/>
      <c r="AJ682" s="369"/>
      <c r="AK682" s="369"/>
      <c r="AL682" s="369"/>
      <c r="AM682" s="369"/>
      <c r="AN682" s="369"/>
      <c r="AO682" s="369"/>
      <c r="AP682" s="369"/>
      <c r="AQ682" s="369"/>
      <c r="AR682" s="372"/>
      <c r="AS682" s="372"/>
      <c r="AT682" s="372"/>
      <c r="AU682" s="373"/>
      <c r="AV682" s="11"/>
      <c r="AW682" s="11"/>
      <c r="AX682" s="11"/>
      <c r="AY682" s="8"/>
      <c r="AZ682" s="8"/>
      <c r="BA682" s="8"/>
      <c r="BB682" s="8"/>
      <c r="BC682" s="11"/>
      <c r="BD682" s="11"/>
      <c r="BE682" s="11"/>
      <c r="BF682" s="11"/>
      <c r="BG682" s="11"/>
      <c r="BH682" s="11"/>
      <c r="BI682" s="11"/>
      <c r="BJ682" s="11"/>
      <c r="BK682" s="8"/>
      <c r="BL682" s="8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375"/>
      <c r="EQ682" s="376"/>
      <c r="ER682" s="376"/>
      <c r="ES682" s="376"/>
      <c r="ET682" s="376"/>
      <c r="EU682" s="376"/>
      <c r="EV682" s="376"/>
      <c r="EW682" s="376"/>
      <c r="EX682" s="376"/>
      <c r="EY682" s="376"/>
      <c r="EZ682" s="376"/>
      <c r="FA682" s="376"/>
      <c r="FB682" s="376"/>
      <c r="FC682" s="376"/>
      <c r="FD682" s="376"/>
      <c r="FE682" s="376"/>
      <c r="FF682" s="376"/>
      <c r="FG682" s="376"/>
      <c r="FH682" s="376"/>
      <c r="FI682" s="376"/>
      <c r="FJ682" s="376"/>
      <c r="FK682" s="376"/>
      <c r="FL682" s="376"/>
      <c r="FM682" s="376"/>
      <c r="FN682" s="376"/>
      <c r="FO682" s="376"/>
      <c r="FP682" s="376"/>
      <c r="FQ682" s="376"/>
      <c r="FR682" s="376"/>
      <c r="FS682" s="376"/>
      <c r="FT682" s="376"/>
      <c r="FU682" s="376"/>
      <c r="FV682" s="376"/>
      <c r="FW682" s="376"/>
      <c r="FX682" s="376"/>
      <c r="FY682" s="376"/>
      <c r="FZ682" s="376"/>
      <c r="GA682" s="376"/>
      <c r="GB682" s="376"/>
      <c r="GC682" s="376"/>
      <c r="GD682" s="376"/>
      <c r="GE682" s="376"/>
      <c r="GF682" s="376"/>
      <c r="GG682" s="376"/>
      <c r="GH682" s="376"/>
      <c r="GI682" s="376"/>
      <c r="GJ682" s="376"/>
      <c r="GK682" s="376"/>
      <c r="GL682" s="376"/>
      <c r="GM682" s="376"/>
      <c r="GN682" s="376"/>
      <c r="GO682" s="376"/>
      <c r="GP682" s="376"/>
      <c r="GQ682" s="376"/>
      <c r="GR682" s="376"/>
      <c r="GS682" s="376"/>
      <c r="GT682" s="376"/>
      <c r="GU682" s="376"/>
      <c r="GV682" s="376"/>
      <c r="GW682" s="376"/>
      <c r="GX682" s="376"/>
      <c r="GY682" s="376"/>
      <c r="GZ682" s="376"/>
      <c r="HA682" s="376"/>
      <c r="HB682" s="376"/>
      <c r="HC682" s="376"/>
      <c r="HD682" s="376"/>
      <c r="HE682" s="376"/>
      <c r="HF682" s="376"/>
      <c r="HG682" s="376"/>
      <c r="HH682" s="376"/>
      <c r="HI682" s="376"/>
      <c r="HJ682" s="376"/>
      <c r="HK682" s="376"/>
      <c r="HL682" s="376"/>
      <c r="HM682" s="376"/>
      <c r="HN682" s="376"/>
      <c r="HO682" s="376"/>
      <c r="HP682" s="376"/>
      <c r="HQ682" s="376"/>
      <c r="HR682" s="376"/>
      <c r="HS682" s="376"/>
      <c r="HT682" s="376"/>
      <c r="HU682" s="376"/>
      <c r="HV682" s="376"/>
      <c r="HW682" s="376"/>
      <c r="HX682" s="376"/>
      <c r="HY682" s="376"/>
      <c r="HZ682" s="376"/>
      <c r="IA682" s="376"/>
      <c r="IB682" s="376"/>
      <c r="IC682" s="376"/>
      <c r="ID682" s="376"/>
      <c r="IE682" s="376"/>
      <c r="IF682" s="376"/>
      <c r="IG682" s="376"/>
      <c r="IH682" s="376"/>
      <c r="II682" s="376"/>
      <c r="IJ682" s="376"/>
    </row>
    <row r="683" spans="1:244" s="377" customFormat="1" ht="15" customHeight="1" x14ac:dyDescent="0.4">
      <c r="A683" s="410"/>
      <c r="B683" s="371"/>
      <c r="C683" s="354"/>
      <c r="D683" s="355"/>
      <c r="E683" s="374"/>
      <c r="F683" s="374"/>
      <c r="G683" s="374"/>
      <c r="H683" s="374"/>
      <c r="I683" s="374"/>
      <c r="J683" s="374"/>
      <c r="K683" s="374"/>
      <c r="L683" s="374"/>
      <c r="M683" s="374"/>
      <c r="N683" s="374"/>
      <c r="O683" s="374"/>
      <c r="P683" s="374"/>
      <c r="Q683" s="374"/>
      <c r="R683" s="374"/>
      <c r="S683" s="374"/>
      <c r="T683" s="374"/>
      <c r="U683" s="374"/>
      <c r="V683" s="374"/>
      <c r="W683" s="374"/>
      <c r="X683" s="369"/>
      <c r="Y683" s="369"/>
      <c r="Z683" s="369"/>
      <c r="AA683" s="369"/>
      <c r="AB683" s="369"/>
      <c r="AC683" s="369"/>
      <c r="AD683" s="369"/>
      <c r="AE683" s="369"/>
      <c r="AF683" s="369"/>
      <c r="AG683" s="369"/>
      <c r="AH683" s="369"/>
      <c r="AI683" s="369"/>
      <c r="AJ683" s="369"/>
      <c r="AK683" s="369"/>
      <c r="AL683" s="369"/>
      <c r="AM683" s="369"/>
      <c r="AN683" s="369"/>
      <c r="AO683" s="369"/>
      <c r="AP683" s="369"/>
      <c r="AQ683" s="369"/>
      <c r="AR683" s="372"/>
      <c r="AS683" s="372"/>
      <c r="AT683" s="372"/>
      <c r="AU683" s="373"/>
      <c r="AV683" s="11"/>
      <c r="AW683" s="11"/>
      <c r="AX683" s="11"/>
      <c r="AY683" s="8"/>
      <c r="AZ683" s="8"/>
      <c r="BA683" s="8"/>
      <c r="BB683" s="8"/>
      <c r="BC683" s="11"/>
      <c r="BD683" s="11"/>
      <c r="BE683" s="11"/>
      <c r="BF683" s="11"/>
      <c r="BG683" s="11"/>
      <c r="BH683" s="11"/>
      <c r="BI683" s="11"/>
      <c r="BJ683" s="11"/>
      <c r="BK683" s="8"/>
      <c r="BL683" s="8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375"/>
      <c r="EQ683" s="376"/>
      <c r="ER683" s="376"/>
      <c r="ES683" s="376"/>
      <c r="ET683" s="376"/>
      <c r="EU683" s="376"/>
      <c r="EV683" s="376"/>
      <c r="EW683" s="376"/>
      <c r="EX683" s="376"/>
      <c r="EY683" s="376"/>
      <c r="EZ683" s="376"/>
      <c r="FA683" s="376"/>
      <c r="FB683" s="376"/>
      <c r="FC683" s="376"/>
      <c r="FD683" s="376"/>
      <c r="FE683" s="376"/>
      <c r="FF683" s="376"/>
      <c r="FG683" s="376"/>
      <c r="FH683" s="376"/>
      <c r="FI683" s="376"/>
      <c r="FJ683" s="376"/>
      <c r="FK683" s="376"/>
      <c r="FL683" s="376"/>
      <c r="FM683" s="376"/>
      <c r="FN683" s="376"/>
      <c r="FO683" s="376"/>
      <c r="FP683" s="376"/>
      <c r="FQ683" s="376"/>
      <c r="FR683" s="376"/>
      <c r="FS683" s="376"/>
      <c r="FT683" s="376"/>
      <c r="FU683" s="376"/>
      <c r="FV683" s="376"/>
      <c r="FW683" s="376"/>
      <c r="FX683" s="376"/>
      <c r="FY683" s="376"/>
      <c r="FZ683" s="376"/>
      <c r="GA683" s="376"/>
      <c r="GB683" s="376"/>
      <c r="GC683" s="376"/>
      <c r="GD683" s="376"/>
      <c r="GE683" s="376"/>
      <c r="GF683" s="376"/>
      <c r="GG683" s="376"/>
      <c r="GH683" s="376"/>
      <c r="GI683" s="376"/>
      <c r="GJ683" s="376"/>
      <c r="GK683" s="376"/>
      <c r="GL683" s="376"/>
      <c r="GM683" s="376"/>
      <c r="GN683" s="376"/>
      <c r="GO683" s="376"/>
      <c r="GP683" s="376"/>
      <c r="GQ683" s="376"/>
      <c r="GR683" s="376"/>
      <c r="GS683" s="376"/>
      <c r="GT683" s="376"/>
      <c r="GU683" s="376"/>
      <c r="GV683" s="376"/>
      <c r="GW683" s="376"/>
      <c r="GX683" s="376"/>
      <c r="GY683" s="376"/>
      <c r="GZ683" s="376"/>
      <c r="HA683" s="376"/>
      <c r="HB683" s="376"/>
      <c r="HC683" s="376"/>
      <c r="HD683" s="376"/>
      <c r="HE683" s="376"/>
      <c r="HF683" s="376"/>
      <c r="HG683" s="376"/>
      <c r="HH683" s="376"/>
      <c r="HI683" s="376"/>
      <c r="HJ683" s="376"/>
      <c r="HK683" s="376"/>
      <c r="HL683" s="376"/>
      <c r="HM683" s="376"/>
      <c r="HN683" s="376"/>
      <c r="HO683" s="376"/>
      <c r="HP683" s="376"/>
      <c r="HQ683" s="376"/>
      <c r="HR683" s="376"/>
      <c r="HS683" s="376"/>
      <c r="HT683" s="376"/>
      <c r="HU683" s="376"/>
      <c r="HV683" s="376"/>
      <c r="HW683" s="376"/>
      <c r="HX683" s="376"/>
      <c r="HY683" s="376"/>
      <c r="HZ683" s="376"/>
      <c r="IA683" s="376"/>
      <c r="IB683" s="376"/>
      <c r="IC683" s="376"/>
      <c r="ID683" s="376"/>
      <c r="IE683" s="376"/>
      <c r="IF683" s="376"/>
      <c r="IG683" s="376"/>
      <c r="IH683" s="376"/>
      <c r="II683" s="376"/>
      <c r="IJ683" s="376"/>
    </row>
    <row r="684" spans="1:244" s="377" customFormat="1" ht="15" customHeight="1" x14ac:dyDescent="0.4">
      <c r="A684" s="410"/>
      <c r="B684" s="371"/>
      <c r="C684" s="354"/>
      <c r="D684" s="355"/>
      <c r="E684" s="374"/>
      <c r="F684" s="374"/>
      <c r="G684" s="374"/>
      <c r="H684" s="374"/>
      <c r="I684" s="374"/>
      <c r="J684" s="374"/>
      <c r="K684" s="374"/>
      <c r="L684" s="374"/>
      <c r="M684" s="374"/>
      <c r="N684" s="374"/>
      <c r="O684" s="374"/>
      <c r="P684" s="374"/>
      <c r="Q684" s="374"/>
      <c r="R684" s="374"/>
      <c r="S684" s="374"/>
      <c r="T684" s="374"/>
      <c r="U684" s="374"/>
      <c r="V684" s="374"/>
      <c r="W684" s="374"/>
      <c r="X684" s="369"/>
      <c r="Y684" s="369"/>
      <c r="Z684" s="369"/>
      <c r="AA684" s="369"/>
      <c r="AB684" s="369"/>
      <c r="AC684" s="369"/>
      <c r="AD684" s="369"/>
      <c r="AE684" s="369"/>
      <c r="AF684" s="369"/>
      <c r="AG684" s="369"/>
      <c r="AH684" s="369"/>
      <c r="AI684" s="369"/>
      <c r="AJ684" s="369"/>
      <c r="AK684" s="369"/>
      <c r="AL684" s="369"/>
      <c r="AM684" s="369"/>
      <c r="AN684" s="369"/>
      <c r="AO684" s="369"/>
      <c r="AP684" s="369"/>
      <c r="AQ684" s="369"/>
      <c r="AR684" s="372"/>
      <c r="AS684" s="372"/>
      <c r="AT684" s="372"/>
      <c r="AU684" s="373"/>
      <c r="AV684" s="11"/>
      <c r="AW684" s="11"/>
      <c r="AX684" s="11"/>
      <c r="AY684" s="8"/>
      <c r="AZ684" s="8"/>
      <c r="BA684" s="8"/>
      <c r="BB684" s="8"/>
      <c r="BC684" s="11"/>
      <c r="BD684" s="11"/>
      <c r="BE684" s="11"/>
      <c r="BF684" s="11"/>
      <c r="BG684" s="11"/>
      <c r="BH684" s="11"/>
      <c r="BI684" s="11"/>
      <c r="BJ684" s="11"/>
      <c r="BK684" s="8"/>
      <c r="BL684" s="8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375"/>
      <c r="EQ684" s="376"/>
      <c r="ER684" s="376"/>
      <c r="ES684" s="376"/>
      <c r="ET684" s="376"/>
      <c r="EU684" s="376"/>
      <c r="EV684" s="376"/>
      <c r="EW684" s="376"/>
      <c r="EX684" s="376"/>
      <c r="EY684" s="376"/>
      <c r="EZ684" s="376"/>
      <c r="FA684" s="376"/>
      <c r="FB684" s="376"/>
      <c r="FC684" s="376"/>
      <c r="FD684" s="376"/>
      <c r="FE684" s="376"/>
      <c r="FF684" s="376"/>
      <c r="FG684" s="376"/>
      <c r="FH684" s="376"/>
      <c r="FI684" s="376"/>
      <c r="FJ684" s="376"/>
      <c r="FK684" s="376"/>
      <c r="FL684" s="376"/>
      <c r="FM684" s="376"/>
      <c r="FN684" s="376"/>
      <c r="FO684" s="376"/>
      <c r="FP684" s="376"/>
      <c r="FQ684" s="376"/>
      <c r="FR684" s="376"/>
      <c r="FS684" s="376"/>
      <c r="FT684" s="376"/>
      <c r="FU684" s="376"/>
      <c r="FV684" s="376"/>
      <c r="FW684" s="376"/>
      <c r="FX684" s="376"/>
      <c r="FY684" s="376"/>
      <c r="FZ684" s="376"/>
      <c r="GA684" s="376"/>
      <c r="GB684" s="376"/>
      <c r="GC684" s="376"/>
      <c r="GD684" s="376"/>
      <c r="GE684" s="376"/>
      <c r="GF684" s="376"/>
      <c r="GG684" s="376"/>
      <c r="GH684" s="376"/>
      <c r="GI684" s="376"/>
      <c r="GJ684" s="376"/>
      <c r="GK684" s="376"/>
      <c r="GL684" s="376"/>
      <c r="GM684" s="376"/>
      <c r="GN684" s="376"/>
      <c r="GO684" s="376"/>
      <c r="GP684" s="376"/>
      <c r="GQ684" s="376"/>
      <c r="GR684" s="376"/>
      <c r="GS684" s="376"/>
      <c r="GT684" s="376"/>
      <c r="GU684" s="376"/>
      <c r="GV684" s="376"/>
      <c r="GW684" s="376"/>
      <c r="GX684" s="376"/>
      <c r="GY684" s="376"/>
      <c r="GZ684" s="376"/>
      <c r="HA684" s="376"/>
      <c r="HB684" s="376"/>
      <c r="HC684" s="376"/>
      <c r="HD684" s="376"/>
      <c r="HE684" s="376"/>
      <c r="HF684" s="376"/>
      <c r="HG684" s="376"/>
      <c r="HH684" s="376"/>
      <c r="HI684" s="376"/>
      <c r="HJ684" s="376"/>
      <c r="HK684" s="376"/>
      <c r="HL684" s="376"/>
      <c r="HM684" s="376"/>
      <c r="HN684" s="376"/>
      <c r="HO684" s="376"/>
      <c r="HP684" s="376"/>
      <c r="HQ684" s="376"/>
      <c r="HR684" s="376"/>
      <c r="HS684" s="376"/>
      <c r="HT684" s="376"/>
      <c r="HU684" s="376"/>
      <c r="HV684" s="376"/>
      <c r="HW684" s="376"/>
      <c r="HX684" s="376"/>
      <c r="HY684" s="376"/>
      <c r="HZ684" s="376"/>
      <c r="IA684" s="376"/>
      <c r="IB684" s="376"/>
      <c r="IC684" s="376"/>
      <c r="ID684" s="376"/>
      <c r="IE684" s="376"/>
      <c r="IF684" s="376"/>
      <c r="IG684" s="376"/>
      <c r="IH684" s="376"/>
      <c r="II684" s="376"/>
      <c r="IJ684" s="376"/>
    </row>
    <row r="685" spans="1:244" s="377" customFormat="1" ht="15" customHeight="1" x14ac:dyDescent="0.4">
      <c r="A685" s="410"/>
      <c r="B685" s="371"/>
      <c r="C685" s="354"/>
      <c r="D685" s="355"/>
      <c r="E685" s="374"/>
      <c r="F685" s="374"/>
      <c r="G685" s="374"/>
      <c r="H685" s="374"/>
      <c r="I685" s="374"/>
      <c r="J685" s="374"/>
      <c r="K685" s="374"/>
      <c r="L685" s="374"/>
      <c r="M685" s="374"/>
      <c r="N685" s="374"/>
      <c r="O685" s="374"/>
      <c r="P685" s="374"/>
      <c r="Q685" s="374"/>
      <c r="R685" s="374"/>
      <c r="S685" s="374"/>
      <c r="T685" s="374"/>
      <c r="U685" s="374"/>
      <c r="V685" s="374"/>
      <c r="W685" s="374"/>
      <c r="X685" s="369"/>
      <c r="Y685" s="369"/>
      <c r="Z685" s="369"/>
      <c r="AA685" s="369"/>
      <c r="AB685" s="369"/>
      <c r="AC685" s="369"/>
      <c r="AD685" s="369"/>
      <c r="AE685" s="369"/>
      <c r="AF685" s="369"/>
      <c r="AG685" s="369"/>
      <c r="AH685" s="369"/>
      <c r="AI685" s="369"/>
      <c r="AJ685" s="369"/>
      <c r="AK685" s="369"/>
      <c r="AL685" s="369"/>
      <c r="AM685" s="369"/>
      <c r="AN685" s="369"/>
      <c r="AO685" s="369"/>
      <c r="AP685" s="369"/>
      <c r="AQ685" s="369"/>
      <c r="AR685" s="372"/>
      <c r="AS685" s="372"/>
      <c r="AT685" s="372"/>
      <c r="AU685" s="373"/>
      <c r="AV685" s="11"/>
      <c r="AW685" s="11"/>
      <c r="AX685" s="11"/>
      <c r="AY685" s="8"/>
      <c r="AZ685" s="8"/>
      <c r="BA685" s="8"/>
      <c r="BB685" s="8"/>
      <c r="BC685" s="11"/>
      <c r="BD685" s="11"/>
      <c r="BE685" s="11"/>
      <c r="BF685" s="11"/>
      <c r="BG685" s="11"/>
      <c r="BH685" s="11"/>
      <c r="BI685" s="11"/>
      <c r="BJ685" s="11"/>
      <c r="BK685" s="8"/>
      <c r="BL685" s="8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375"/>
      <c r="EQ685" s="376"/>
      <c r="ER685" s="376"/>
      <c r="ES685" s="376"/>
      <c r="ET685" s="376"/>
      <c r="EU685" s="376"/>
      <c r="EV685" s="376"/>
      <c r="EW685" s="376"/>
      <c r="EX685" s="376"/>
      <c r="EY685" s="376"/>
      <c r="EZ685" s="376"/>
      <c r="FA685" s="376"/>
      <c r="FB685" s="376"/>
      <c r="FC685" s="376"/>
      <c r="FD685" s="376"/>
      <c r="FE685" s="376"/>
      <c r="FF685" s="376"/>
      <c r="FG685" s="376"/>
      <c r="FH685" s="376"/>
      <c r="FI685" s="376"/>
      <c r="FJ685" s="376"/>
      <c r="FK685" s="376"/>
      <c r="FL685" s="376"/>
      <c r="FM685" s="376"/>
      <c r="FN685" s="376"/>
      <c r="FO685" s="376"/>
      <c r="FP685" s="376"/>
      <c r="FQ685" s="376"/>
      <c r="FR685" s="376"/>
      <c r="FS685" s="376"/>
      <c r="FT685" s="376"/>
      <c r="FU685" s="376"/>
      <c r="FV685" s="376"/>
      <c r="FW685" s="376"/>
      <c r="FX685" s="376"/>
      <c r="FY685" s="376"/>
      <c r="FZ685" s="376"/>
      <c r="GA685" s="376"/>
      <c r="GB685" s="376"/>
      <c r="GC685" s="376"/>
      <c r="GD685" s="376"/>
      <c r="GE685" s="376"/>
      <c r="GF685" s="376"/>
      <c r="GG685" s="376"/>
      <c r="GH685" s="376"/>
      <c r="GI685" s="376"/>
      <c r="GJ685" s="376"/>
      <c r="GK685" s="376"/>
      <c r="GL685" s="376"/>
      <c r="GM685" s="376"/>
      <c r="GN685" s="376"/>
      <c r="GO685" s="376"/>
      <c r="GP685" s="376"/>
      <c r="GQ685" s="376"/>
      <c r="GR685" s="376"/>
      <c r="GS685" s="376"/>
      <c r="GT685" s="376"/>
      <c r="GU685" s="376"/>
      <c r="GV685" s="376"/>
      <c r="GW685" s="376"/>
      <c r="GX685" s="376"/>
      <c r="GY685" s="376"/>
      <c r="GZ685" s="376"/>
      <c r="HA685" s="376"/>
      <c r="HB685" s="376"/>
      <c r="HC685" s="376"/>
      <c r="HD685" s="376"/>
      <c r="HE685" s="376"/>
      <c r="HF685" s="376"/>
      <c r="HG685" s="376"/>
      <c r="HH685" s="376"/>
      <c r="HI685" s="376"/>
      <c r="HJ685" s="376"/>
      <c r="HK685" s="376"/>
      <c r="HL685" s="376"/>
      <c r="HM685" s="376"/>
      <c r="HN685" s="376"/>
      <c r="HO685" s="376"/>
      <c r="HP685" s="376"/>
      <c r="HQ685" s="376"/>
      <c r="HR685" s="376"/>
      <c r="HS685" s="376"/>
      <c r="HT685" s="376"/>
      <c r="HU685" s="376"/>
      <c r="HV685" s="376"/>
      <c r="HW685" s="376"/>
      <c r="HX685" s="376"/>
      <c r="HY685" s="376"/>
      <c r="HZ685" s="376"/>
      <c r="IA685" s="376"/>
      <c r="IB685" s="376"/>
      <c r="IC685" s="376"/>
      <c r="ID685" s="376"/>
      <c r="IE685" s="376"/>
      <c r="IF685" s="376"/>
      <c r="IG685" s="376"/>
      <c r="IH685" s="376"/>
      <c r="II685" s="376"/>
      <c r="IJ685" s="376"/>
    </row>
    <row r="686" spans="1:244" s="377" customFormat="1" ht="15" customHeight="1" x14ac:dyDescent="0.4">
      <c r="A686" s="410"/>
      <c r="B686" s="371"/>
      <c r="C686" s="354"/>
      <c r="D686" s="355"/>
      <c r="E686" s="374"/>
      <c r="F686" s="374"/>
      <c r="G686" s="374"/>
      <c r="H686" s="374"/>
      <c r="I686" s="374"/>
      <c r="J686" s="374"/>
      <c r="K686" s="374"/>
      <c r="L686" s="374"/>
      <c r="M686" s="374"/>
      <c r="N686" s="374"/>
      <c r="O686" s="374"/>
      <c r="P686" s="374"/>
      <c r="Q686" s="374"/>
      <c r="R686" s="374"/>
      <c r="S686" s="374"/>
      <c r="T686" s="374"/>
      <c r="U686" s="374"/>
      <c r="V686" s="374"/>
      <c r="W686" s="374"/>
      <c r="X686" s="369"/>
      <c r="Y686" s="369"/>
      <c r="Z686" s="369"/>
      <c r="AA686" s="369"/>
      <c r="AB686" s="369"/>
      <c r="AC686" s="369"/>
      <c r="AD686" s="369"/>
      <c r="AE686" s="369"/>
      <c r="AF686" s="369"/>
      <c r="AG686" s="369"/>
      <c r="AH686" s="369"/>
      <c r="AI686" s="369"/>
      <c r="AJ686" s="369"/>
      <c r="AK686" s="369"/>
      <c r="AL686" s="369"/>
      <c r="AM686" s="369"/>
      <c r="AN686" s="369"/>
      <c r="AO686" s="369"/>
      <c r="AP686" s="369"/>
      <c r="AQ686" s="369"/>
      <c r="AR686" s="372"/>
      <c r="AS686" s="372"/>
      <c r="AT686" s="372"/>
      <c r="AU686" s="373"/>
      <c r="AV686" s="11"/>
      <c r="AW686" s="11"/>
      <c r="AX686" s="11"/>
      <c r="AY686" s="8"/>
      <c r="AZ686" s="8"/>
      <c r="BA686" s="8"/>
      <c r="BB686" s="8"/>
      <c r="BC686" s="11"/>
      <c r="BD686" s="11"/>
      <c r="BE686" s="11"/>
      <c r="BF686" s="11"/>
      <c r="BG686" s="11"/>
      <c r="BH686" s="11"/>
      <c r="BI686" s="11"/>
      <c r="BJ686" s="11"/>
      <c r="BK686" s="8"/>
      <c r="BL686" s="8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375"/>
      <c r="EQ686" s="376"/>
      <c r="ER686" s="376"/>
      <c r="ES686" s="376"/>
      <c r="ET686" s="376"/>
      <c r="EU686" s="376"/>
      <c r="EV686" s="376"/>
      <c r="EW686" s="376"/>
      <c r="EX686" s="376"/>
      <c r="EY686" s="376"/>
      <c r="EZ686" s="376"/>
      <c r="FA686" s="376"/>
      <c r="FB686" s="376"/>
      <c r="FC686" s="376"/>
      <c r="FD686" s="376"/>
      <c r="FE686" s="376"/>
      <c r="FF686" s="376"/>
      <c r="FG686" s="376"/>
      <c r="FH686" s="376"/>
      <c r="FI686" s="376"/>
      <c r="FJ686" s="376"/>
      <c r="FK686" s="376"/>
      <c r="FL686" s="376"/>
      <c r="FM686" s="376"/>
      <c r="FN686" s="376"/>
      <c r="FO686" s="376"/>
      <c r="FP686" s="376"/>
      <c r="FQ686" s="376"/>
      <c r="FR686" s="376"/>
      <c r="FS686" s="376"/>
      <c r="FT686" s="376"/>
      <c r="FU686" s="376"/>
      <c r="FV686" s="376"/>
      <c r="FW686" s="376"/>
      <c r="FX686" s="376"/>
      <c r="FY686" s="376"/>
      <c r="FZ686" s="376"/>
      <c r="GA686" s="376"/>
      <c r="GB686" s="376"/>
      <c r="GC686" s="376"/>
      <c r="GD686" s="376"/>
      <c r="GE686" s="376"/>
      <c r="GF686" s="376"/>
      <c r="GG686" s="376"/>
      <c r="GH686" s="376"/>
      <c r="GI686" s="376"/>
      <c r="GJ686" s="376"/>
      <c r="GK686" s="376"/>
      <c r="GL686" s="376"/>
      <c r="GM686" s="376"/>
      <c r="GN686" s="376"/>
      <c r="GO686" s="376"/>
      <c r="GP686" s="376"/>
      <c r="GQ686" s="376"/>
      <c r="GR686" s="376"/>
      <c r="GS686" s="376"/>
      <c r="GT686" s="376"/>
      <c r="GU686" s="376"/>
      <c r="GV686" s="376"/>
      <c r="GW686" s="376"/>
      <c r="GX686" s="376"/>
      <c r="GY686" s="376"/>
      <c r="GZ686" s="376"/>
      <c r="HA686" s="376"/>
      <c r="HB686" s="376"/>
      <c r="HC686" s="376"/>
      <c r="HD686" s="376"/>
      <c r="HE686" s="376"/>
      <c r="HF686" s="376"/>
      <c r="HG686" s="376"/>
      <c r="HH686" s="376"/>
      <c r="HI686" s="376"/>
      <c r="HJ686" s="376"/>
      <c r="HK686" s="376"/>
      <c r="HL686" s="376"/>
      <c r="HM686" s="376"/>
      <c r="HN686" s="376"/>
      <c r="HO686" s="376"/>
      <c r="HP686" s="376"/>
      <c r="HQ686" s="376"/>
      <c r="HR686" s="376"/>
      <c r="HS686" s="376"/>
      <c r="HT686" s="376"/>
      <c r="HU686" s="376"/>
      <c r="HV686" s="376"/>
      <c r="HW686" s="376"/>
      <c r="HX686" s="376"/>
      <c r="HY686" s="376"/>
      <c r="HZ686" s="376"/>
      <c r="IA686" s="376"/>
      <c r="IB686" s="376"/>
      <c r="IC686" s="376"/>
      <c r="ID686" s="376"/>
      <c r="IE686" s="376"/>
      <c r="IF686" s="376"/>
      <c r="IG686" s="376"/>
      <c r="IH686" s="376"/>
      <c r="II686" s="376"/>
      <c r="IJ686" s="376"/>
    </row>
    <row r="687" spans="1:244" s="377" customFormat="1" ht="15" customHeight="1" x14ac:dyDescent="0.4">
      <c r="A687" s="410"/>
      <c r="B687" s="371"/>
      <c r="C687" s="354"/>
      <c r="D687" s="355"/>
      <c r="E687" s="374"/>
      <c r="F687" s="374"/>
      <c r="G687" s="374"/>
      <c r="H687" s="374"/>
      <c r="I687" s="374"/>
      <c r="J687" s="374"/>
      <c r="K687" s="374"/>
      <c r="L687" s="374"/>
      <c r="M687" s="374"/>
      <c r="N687" s="374"/>
      <c r="O687" s="374"/>
      <c r="P687" s="374"/>
      <c r="Q687" s="374"/>
      <c r="R687" s="374"/>
      <c r="S687" s="374"/>
      <c r="T687" s="374"/>
      <c r="U687" s="374"/>
      <c r="V687" s="374"/>
      <c r="W687" s="374"/>
      <c r="X687" s="369"/>
      <c r="Y687" s="369"/>
      <c r="Z687" s="369"/>
      <c r="AA687" s="369"/>
      <c r="AB687" s="369"/>
      <c r="AC687" s="369"/>
      <c r="AD687" s="369"/>
      <c r="AE687" s="369"/>
      <c r="AF687" s="369"/>
      <c r="AG687" s="369"/>
      <c r="AH687" s="369"/>
      <c r="AI687" s="369"/>
      <c r="AJ687" s="369"/>
      <c r="AK687" s="369"/>
      <c r="AL687" s="369"/>
      <c r="AM687" s="369"/>
      <c r="AN687" s="369"/>
      <c r="AO687" s="369"/>
      <c r="AP687" s="369"/>
      <c r="AQ687" s="369"/>
      <c r="AR687" s="372"/>
      <c r="AS687" s="372"/>
      <c r="AT687" s="372"/>
      <c r="AU687" s="373"/>
      <c r="AV687" s="11"/>
      <c r="AW687" s="11"/>
      <c r="AX687" s="11"/>
      <c r="AY687" s="8"/>
      <c r="AZ687" s="8"/>
      <c r="BA687" s="8"/>
      <c r="BB687" s="8"/>
      <c r="BC687" s="11"/>
      <c r="BD687" s="11"/>
      <c r="BE687" s="11"/>
      <c r="BF687" s="11"/>
      <c r="BG687" s="11"/>
      <c r="BH687" s="11"/>
      <c r="BI687" s="11"/>
      <c r="BJ687" s="11"/>
      <c r="BK687" s="8"/>
      <c r="BL687" s="8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375"/>
      <c r="EQ687" s="376"/>
      <c r="ER687" s="376"/>
      <c r="ES687" s="376"/>
      <c r="ET687" s="376"/>
      <c r="EU687" s="376"/>
      <c r="EV687" s="376"/>
      <c r="EW687" s="376"/>
      <c r="EX687" s="376"/>
      <c r="EY687" s="376"/>
      <c r="EZ687" s="376"/>
      <c r="FA687" s="376"/>
      <c r="FB687" s="376"/>
      <c r="FC687" s="376"/>
      <c r="FD687" s="376"/>
      <c r="FE687" s="376"/>
      <c r="FF687" s="376"/>
      <c r="FG687" s="376"/>
      <c r="FH687" s="376"/>
      <c r="FI687" s="376"/>
      <c r="FJ687" s="376"/>
      <c r="FK687" s="376"/>
      <c r="FL687" s="376"/>
      <c r="FM687" s="376"/>
      <c r="FN687" s="376"/>
      <c r="FO687" s="376"/>
      <c r="FP687" s="376"/>
      <c r="FQ687" s="376"/>
      <c r="FR687" s="376"/>
      <c r="FS687" s="376"/>
      <c r="FT687" s="376"/>
      <c r="FU687" s="376"/>
      <c r="FV687" s="376"/>
      <c r="FW687" s="376"/>
      <c r="FX687" s="376"/>
      <c r="FY687" s="376"/>
      <c r="FZ687" s="376"/>
      <c r="GA687" s="376"/>
      <c r="GB687" s="376"/>
      <c r="GC687" s="376"/>
      <c r="GD687" s="376"/>
      <c r="GE687" s="376"/>
      <c r="GF687" s="376"/>
      <c r="GG687" s="376"/>
      <c r="GH687" s="376"/>
      <c r="GI687" s="376"/>
      <c r="GJ687" s="376"/>
      <c r="GK687" s="376"/>
      <c r="GL687" s="376"/>
      <c r="GM687" s="376"/>
      <c r="GN687" s="376"/>
      <c r="GO687" s="376"/>
      <c r="GP687" s="376"/>
      <c r="GQ687" s="376"/>
      <c r="GR687" s="376"/>
      <c r="GS687" s="376"/>
      <c r="GT687" s="376"/>
      <c r="GU687" s="376"/>
      <c r="GV687" s="376"/>
      <c r="GW687" s="376"/>
      <c r="GX687" s="376"/>
      <c r="GY687" s="376"/>
      <c r="GZ687" s="376"/>
      <c r="HA687" s="376"/>
      <c r="HB687" s="376"/>
      <c r="HC687" s="376"/>
      <c r="HD687" s="376"/>
      <c r="HE687" s="376"/>
      <c r="HF687" s="376"/>
      <c r="HG687" s="376"/>
      <c r="HH687" s="376"/>
      <c r="HI687" s="376"/>
      <c r="HJ687" s="376"/>
      <c r="HK687" s="376"/>
      <c r="HL687" s="376"/>
      <c r="HM687" s="376"/>
      <c r="HN687" s="376"/>
      <c r="HO687" s="376"/>
      <c r="HP687" s="376"/>
      <c r="HQ687" s="376"/>
      <c r="HR687" s="376"/>
      <c r="HS687" s="376"/>
      <c r="HT687" s="376"/>
      <c r="HU687" s="376"/>
      <c r="HV687" s="376"/>
      <c r="HW687" s="376"/>
      <c r="HX687" s="376"/>
      <c r="HY687" s="376"/>
      <c r="HZ687" s="376"/>
      <c r="IA687" s="376"/>
      <c r="IB687" s="376"/>
      <c r="IC687" s="376"/>
      <c r="ID687" s="376"/>
      <c r="IE687" s="376"/>
      <c r="IF687" s="376"/>
      <c r="IG687" s="376"/>
      <c r="IH687" s="376"/>
      <c r="II687" s="376"/>
      <c r="IJ687" s="376"/>
    </row>
    <row r="688" spans="1:244" s="377" customFormat="1" ht="15" customHeight="1" x14ac:dyDescent="0.4">
      <c r="A688" s="410"/>
      <c r="B688" s="371"/>
      <c r="C688" s="354"/>
      <c r="D688" s="355"/>
      <c r="E688" s="374"/>
      <c r="F688" s="374"/>
      <c r="G688" s="374"/>
      <c r="H688" s="374"/>
      <c r="I688" s="374"/>
      <c r="J688" s="374"/>
      <c r="K688" s="374"/>
      <c r="L688" s="374"/>
      <c r="M688" s="374"/>
      <c r="N688" s="374"/>
      <c r="O688" s="374"/>
      <c r="P688" s="374"/>
      <c r="Q688" s="374"/>
      <c r="R688" s="374"/>
      <c r="S688" s="374"/>
      <c r="T688" s="374"/>
      <c r="U688" s="374"/>
      <c r="V688" s="374"/>
      <c r="W688" s="374"/>
      <c r="X688" s="369"/>
      <c r="Y688" s="369"/>
      <c r="Z688" s="369"/>
      <c r="AA688" s="369"/>
      <c r="AB688" s="369"/>
      <c r="AC688" s="369"/>
      <c r="AD688" s="369"/>
      <c r="AE688" s="369"/>
      <c r="AF688" s="369"/>
      <c r="AG688" s="369"/>
      <c r="AH688" s="369"/>
      <c r="AI688" s="369"/>
      <c r="AJ688" s="369"/>
      <c r="AK688" s="369"/>
      <c r="AL688" s="369"/>
      <c r="AM688" s="369"/>
      <c r="AN688" s="369"/>
      <c r="AO688" s="369"/>
      <c r="AP688" s="369"/>
      <c r="AQ688" s="369"/>
      <c r="AR688" s="372"/>
      <c r="AS688" s="372"/>
      <c r="AT688" s="372"/>
      <c r="AU688" s="373"/>
      <c r="AV688" s="11"/>
      <c r="AW688" s="11"/>
      <c r="AX688" s="11"/>
      <c r="AY688" s="8"/>
      <c r="AZ688" s="8"/>
      <c r="BA688" s="8"/>
      <c r="BB688" s="8"/>
      <c r="BC688" s="11"/>
      <c r="BD688" s="11"/>
      <c r="BE688" s="11"/>
      <c r="BF688" s="11"/>
      <c r="BG688" s="11"/>
      <c r="BH688" s="11"/>
      <c r="BI688" s="11"/>
      <c r="BJ688" s="11"/>
      <c r="BK688" s="8"/>
      <c r="BL688" s="8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375"/>
      <c r="EQ688" s="376"/>
      <c r="ER688" s="376"/>
      <c r="ES688" s="376"/>
      <c r="ET688" s="376"/>
      <c r="EU688" s="376"/>
      <c r="EV688" s="376"/>
      <c r="EW688" s="376"/>
      <c r="EX688" s="376"/>
      <c r="EY688" s="376"/>
      <c r="EZ688" s="376"/>
      <c r="FA688" s="376"/>
      <c r="FB688" s="376"/>
      <c r="FC688" s="376"/>
      <c r="FD688" s="376"/>
      <c r="FE688" s="376"/>
      <c r="FF688" s="376"/>
      <c r="FG688" s="376"/>
      <c r="FH688" s="376"/>
      <c r="FI688" s="376"/>
      <c r="FJ688" s="376"/>
      <c r="FK688" s="376"/>
      <c r="FL688" s="376"/>
      <c r="FM688" s="376"/>
      <c r="FN688" s="376"/>
      <c r="FO688" s="376"/>
      <c r="FP688" s="376"/>
      <c r="FQ688" s="376"/>
      <c r="FR688" s="376"/>
      <c r="FS688" s="376"/>
      <c r="FT688" s="376"/>
      <c r="FU688" s="376"/>
      <c r="FV688" s="376"/>
      <c r="FW688" s="376"/>
      <c r="FX688" s="376"/>
      <c r="FY688" s="376"/>
      <c r="FZ688" s="376"/>
      <c r="GA688" s="376"/>
      <c r="GB688" s="376"/>
      <c r="GC688" s="376"/>
      <c r="GD688" s="376"/>
      <c r="GE688" s="376"/>
      <c r="GF688" s="376"/>
      <c r="GG688" s="376"/>
      <c r="GH688" s="376"/>
      <c r="GI688" s="376"/>
      <c r="GJ688" s="376"/>
      <c r="GK688" s="376"/>
      <c r="GL688" s="376"/>
      <c r="GM688" s="376"/>
      <c r="GN688" s="376"/>
      <c r="GO688" s="376"/>
      <c r="GP688" s="376"/>
      <c r="GQ688" s="376"/>
      <c r="GR688" s="376"/>
      <c r="GS688" s="376"/>
      <c r="GT688" s="376"/>
      <c r="GU688" s="376"/>
      <c r="GV688" s="376"/>
      <c r="GW688" s="376"/>
      <c r="GX688" s="376"/>
      <c r="GY688" s="376"/>
      <c r="GZ688" s="376"/>
      <c r="HA688" s="376"/>
      <c r="HB688" s="376"/>
      <c r="HC688" s="376"/>
      <c r="HD688" s="376"/>
      <c r="HE688" s="376"/>
      <c r="HF688" s="376"/>
      <c r="HG688" s="376"/>
      <c r="HH688" s="376"/>
      <c r="HI688" s="376"/>
      <c r="HJ688" s="376"/>
      <c r="HK688" s="376"/>
      <c r="HL688" s="376"/>
      <c r="HM688" s="376"/>
      <c r="HN688" s="376"/>
      <c r="HO688" s="376"/>
      <c r="HP688" s="376"/>
      <c r="HQ688" s="376"/>
      <c r="HR688" s="376"/>
      <c r="HS688" s="376"/>
      <c r="HT688" s="376"/>
      <c r="HU688" s="376"/>
      <c r="HV688" s="376"/>
      <c r="HW688" s="376"/>
      <c r="HX688" s="376"/>
      <c r="HY688" s="376"/>
      <c r="HZ688" s="376"/>
      <c r="IA688" s="376"/>
      <c r="IB688" s="376"/>
      <c r="IC688" s="376"/>
      <c r="ID688" s="376"/>
      <c r="IE688" s="376"/>
      <c r="IF688" s="376"/>
      <c r="IG688" s="376"/>
      <c r="IH688" s="376"/>
      <c r="II688" s="376"/>
      <c r="IJ688" s="376"/>
    </row>
    <row r="689" spans="1:244" s="377" customFormat="1" ht="15" customHeight="1" x14ac:dyDescent="0.4">
      <c r="A689" s="410"/>
      <c r="B689" s="371"/>
      <c r="C689" s="354"/>
      <c r="D689" s="355"/>
      <c r="E689" s="374"/>
      <c r="F689" s="374"/>
      <c r="G689" s="374"/>
      <c r="H689" s="374"/>
      <c r="I689" s="374"/>
      <c r="J689" s="374"/>
      <c r="K689" s="374"/>
      <c r="L689" s="374"/>
      <c r="M689" s="374"/>
      <c r="N689" s="374"/>
      <c r="O689" s="374"/>
      <c r="P689" s="374"/>
      <c r="Q689" s="374"/>
      <c r="R689" s="374"/>
      <c r="S689" s="374"/>
      <c r="T689" s="374"/>
      <c r="U689" s="374"/>
      <c r="V689" s="374"/>
      <c r="W689" s="374"/>
      <c r="X689" s="369"/>
      <c r="Y689" s="369"/>
      <c r="Z689" s="369"/>
      <c r="AA689" s="369"/>
      <c r="AB689" s="369"/>
      <c r="AC689" s="369"/>
      <c r="AD689" s="369"/>
      <c r="AE689" s="369"/>
      <c r="AF689" s="369"/>
      <c r="AG689" s="369"/>
      <c r="AH689" s="369"/>
      <c r="AI689" s="369"/>
      <c r="AJ689" s="369"/>
      <c r="AK689" s="369"/>
      <c r="AL689" s="369"/>
      <c r="AM689" s="369"/>
      <c r="AN689" s="369"/>
      <c r="AO689" s="369"/>
      <c r="AP689" s="369"/>
      <c r="AQ689" s="369"/>
      <c r="AR689" s="372"/>
      <c r="AS689" s="372"/>
      <c r="AT689" s="372"/>
      <c r="AU689" s="373"/>
      <c r="AV689" s="11"/>
      <c r="AW689" s="11"/>
      <c r="AX689" s="11"/>
      <c r="AY689" s="8"/>
      <c r="AZ689" s="8"/>
      <c r="BA689" s="8"/>
      <c r="BB689" s="8"/>
      <c r="BC689" s="11"/>
      <c r="BD689" s="11"/>
      <c r="BE689" s="11"/>
      <c r="BF689" s="11"/>
      <c r="BG689" s="11"/>
      <c r="BH689" s="11"/>
      <c r="BI689" s="11"/>
      <c r="BJ689" s="11"/>
      <c r="BK689" s="8"/>
      <c r="BL689" s="8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375"/>
      <c r="EQ689" s="376"/>
      <c r="ER689" s="376"/>
      <c r="ES689" s="376"/>
      <c r="ET689" s="376"/>
      <c r="EU689" s="376"/>
      <c r="EV689" s="376"/>
      <c r="EW689" s="376"/>
      <c r="EX689" s="376"/>
      <c r="EY689" s="376"/>
      <c r="EZ689" s="376"/>
      <c r="FA689" s="376"/>
      <c r="FB689" s="376"/>
      <c r="FC689" s="376"/>
      <c r="FD689" s="376"/>
      <c r="FE689" s="376"/>
      <c r="FF689" s="376"/>
      <c r="FG689" s="376"/>
      <c r="FH689" s="376"/>
      <c r="FI689" s="376"/>
      <c r="FJ689" s="376"/>
      <c r="FK689" s="376"/>
      <c r="FL689" s="376"/>
      <c r="FM689" s="376"/>
      <c r="FN689" s="376"/>
      <c r="FO689" s="376"/>
      <c r="FP689" s="376"/>
      <c r="FQ689" s="376"/>
      <c r="FR689" s="376"/>
      <c r="FS689" s="376"/>
      <c r="FT689" s="376"/>
      <c r="FU689" s="376"/>
      <c r="FV689" s="376"/>
      <c r="FW689" s="376"/>
      <c r="FX689" s="376"/>
      <c r="FY689" s="376"/>
      <c r="FZ689" s="376"/>
      <c r="GA689" s="376"/>
      <c r="GB689" s="376"/>
      <c r="GC689" s="376"/>
      <c r="GD689" s="376"/>
      <c r="GE689" s="376"/>
      <c r="GF689" s="376"/>
      <c r="GG689" s="376"/>
      <c r="GH689" s="376"/>
      <c r="GI689" s="376"/>
      <c r="GJ689" s="376"/>
      <c r="GK689" s="376"/>
      <c r="GL689" s="376"/>
      <c r="GM689" s="376"/>
      <c r="GN689" s="376"/>
      <c r="GO689" s="376"/>
      <c r="GP689" s="376"/>
      <c r="GQ689" s="376"/>
      <c r="GR689" s="376"/>
      <c r="GS689" s="376"/>
      <c r="GT689" s="376"/>
      <c r="GU689" s="376"/>
      <c r="GV689" s="376"/>
      <c r="GW689" s="376"/>
      <c r="GX689" s="376"/>
      <c r="GY689" s="376"/>
      <c r="GZ689" s="376"/>
      <c r="HA689" s="376"/>
      <c r="HB689" s="376"/>
      <c r="HC689" s="376"/>
      <c r="HD689" s="376"/>
      <c r="HE689" s="376"/>
      <c r="HF689" s="376"/>
      <c r="HG689" s="376"/>
      <c r="HH689" s="376"/>
      <c r="HI689" s="376"/>
      <c r="HJ689" s="376"/>
      <c r="HK689" s="376"/>
      <c r="HL689" s="376"/>
      <c r="HM689" s="376"/>
      <c r="HN689" s="376"/>
      <c r="HO689" s="376"/>
      <c r="HP689" s="376"/>
      <c r="HQ689" s="376"/>
      <c r="HR689" s="376"/>
      <c r="HS689" s="376"/>
      <c r="HT689" s="376"/>
      <c r="HU689" s="376"/>
      <c r="HV689" s="376"/>
      <c r="HW689" s="376"/>
      <c r="HX689" s="376"/>
      <c r="HY689" s="376"/>
      <c r="HZ689" s="376"/>
      <c r="IA689" s="376"/>
      <c r="IB689" s="376"/>
      <c r="IC689" s="376"/>
      <c r="ID689" s="376"/>
      <c r="IE689" s="376"/>
      <c r="IF689" s="376"/>
      <c r="IG689" s="376"/>
      <c r="IH689" s="376"/>
      <c r="II689" s="376"/>
      <c r="IJ689" s="376"/>
    </row>
    <row r="690" spans="1:244" s="377" customFormat="1" ht="15" customHeight="1" x14ac:dyDescent="0.4">
      <c r="A690" s="410"/>
      <c r="B690" s="371"/>
      <c r="C690" s="354"/>
      <c r="D690" s="355"/>
      <c r="E690" s="374"/>
      <c r="F690" s="374"/>
      <c r="G690" s="374"/>
      <c r="H690" s="374"/>
      <c r="I690" s="374"/>
      <c r="J690" s="374"/>
      <c r="K690" s="374"/>
      <c r="L690" s="374"/>
      <c r="M690" s="374"/>
      <c r="N690" s="374"/>
      <c r="O690" s="374"/>
      <c r="P690" s="374"/>
      <c r="Q690" s="374"/>
      <c r="R690" s="374"/>
      <c r="S690" s="374"/>
      <c r="T690" s="374"/>
      <c r="U690" s="374"/>
      <c r="V690" s="374"/>
      <c r="W690" s="374"/>
      <c r="X690" s="369"/>
      <c r="Y690" s="369"/>
      <c r="Z690" s="369"/>
      <c r="AA690" s="369"/>
      <c r="AB690" s="369"/>
      <c r="AC690" s="369"/>
      <c r="AD690" s="369"/>
      <c r="AE690" s="369"/>
      <c r="AF690" s="369"/>
      <c r="AG690" s="369"/>
      <c r="AH690" s="369"/>
      <c r="AI690" s="369"/>
      <c r="AJ690" s="369"/>
      <c r="AK690" s="369"/>
      <c r="AL690" s="369"/>
      <c r="AM690" s="369"/>
      <c r="AN690" s="369"/>
      <c r="AO690" s="369"/>
      <c r="AP690" s="369"/>
      <c r="AQ690" s="369"/>
      <c r="AR690" s="372"/>
      <c r="AS690" s="372"/>
      <c r="AT690" s="372"/>
      <c r="AU690" s="373"/>
      <c r="AV690" s="11"/>
      <c r="AW690" s="11"/>
      <c r="AX690" s="11"/>
      <c r="AY690" s="8"/>
      <c r="AZ690" s="8"/>
      <c r="BA690" s="8"/>
      <c r="BB690" s="8"/>
      <c r="BC690" s="11"/>
      <c r="BD690" s="11"/>
      <c r="BE690" s="11"/>
      <c r="BF690" s="11"/>
      <c r="BG690" s="11"/>
      <c r="BH690" s="11"/>
      <c r="BI690" s="11"/>
      <c r="BJ690" s="11"/>
      <c r="BK690" s="8"/>
      <c r="BL690" s="8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375"/>
      <c r="EQ690" s="376"/>
      <c r="ER690" s="376"/>
      <c r="ES690" s="376"/>
      <c r="ET690" s="376"/>
      <c r="EU690" s="376"/>
      <c r="EV690" s="376"/>
      <c r="EW690" s="376"/>
      <c r="EX690" s="376"/>
      <c r="EY690" s="376"/>
      <c r="EZ690" s="376"/>
      <c r="FA690" s="376"/>
      <c r="FB690" s="376"/>
      <c r="FC690" s="376"/>
      <c r="FD690" s="376"/>
      <c r="FE690" s="376"/>
      <c r="FF690" s="376"/>
      <c r="FG690" s="376"/>
      <c r="FH690" s="376"/>
      <c r="FI690" s="376"/>
      <c r="FJ690" s="376"/>
      <c r="FK690" s="376"/>
      <c r="FL690" s="376"/>
      <c r="FM690" s="376"/>
      <c r="FN690" s="376"/>
      <c r="FO690" s="376"/>
      <c r="FP690" s="376"/>
      <c r="FQ690" s="376"/>
      <c r="FR690" s="376"/>
      <c r="FS690" s="376"/>
      <c r="FT690" s="376"/>
      <c r="FU690" s="376"/>
      <c r="FV690" s="376"/>
      <c r="FW690" s="376"/>
      <c r="FX690" s="376"/>
      <c r="FY690" s="376"/>
      <c r="FZ690" s="376"/>
      <c r="GA690" s="376"/>
      <c r="GB690" s="376"/>
      <c r="GC690" s="376"/>
      <c r="GD690" s="376"/>
      <c r="GE690" s="376"/>
      <c r="GF690" s="376"/>
      <c r="GG690" s="376"/>
      <c r="GH690" s="376"/>
      <c r="GI690" s="376"/>
      <c r="GJ690" s="376"/>
      <c r="GK690" s="376"/>
      <c r="GL690" s="376"/>
      <c r="GM690" s="376"/>
      <c r="GN690" s="376"/>
      <c r="GO690" s="376"/>
      <c r="GP690" s="376"/>
      <c r="GQ690" s="376"/>
      <c r="GR690" s="376"/>
      <c r="GS690" s="376"/>
      <c r="GT690" s="376"/>
      <c r="GU690" s="376"/>
      <c r="GV690" s="376"/>
      <c r="GW690" s="376"/>
      <c r="GX690" s="376"/>
      <c r="GY690" s="376"/>
      <c r="GZ690" s="376"/>
      <c r="HA690" s="376"/>
      <c r="HB690" s="376"/>
      <c r="HC690" s="376"/>
      <c r="HD690" s="376"/>
      <c r="HE690" s="376"/>
      <c r="HF690" s="376"/>
      <c r="HG690" s="376"/>
      <c r="HH690" s="376"/>
      <c r="HI690" s="376"/>
      <c r="HJ690" s="376"/>
      <c r="HK690" s="376"/>
      <c r="HL690" s="376"/>
      <c r="HM690" s="376"/>
      <c r="HN690" s="376"/>
      <c r="HO690" s="376"/>
      <c r="HP690" s="376"/>
      <c r="HQ690" s="376"/>
      <c r="HR690" s="376"/>
      <c r="HS690" s="376"/>
      <c r="HT690" s="376"/>
      <c r="HU690" s="376"/>
      <c r="HV690" s="376"/>
      <c r="HW690" s="376"/>
      <c r="HX690" s="376"/>
      <c r="HY690" s="376"/>
      <c r="HZ690" s="376"/>
      <c r="IA690" s="376"/>
      <c r="IB690" s="376"/>
      <c r="IC690" s="376"/>
      <c r="ID690" s="376"/>
      <c r="IE690" s="376"/>
      <c r="IF690" s="376"/>
      <c r="IG690" s="376"/>
      <c r="IH690" s="376"/>
      <c r="II690" s="376"/>
      <c r="IJ690" s="376"/>
    </row>
    <row r="691" spans="1:244" s="377" customFormat="1" ht="15" customHeight="1" x14ac:dyDescent="0.4">
      <c r="A691" s="410"/>
      <c r="B691" s="371"/>
      <c r="C691" s="354"/>
      <c r="D691" s="355"/>
      <c r="E691" s="374"/>
      <c r="F691" s="374"/>
      <c r="G691" s="374"/>
      <c r="H691" s="374"/>
      <c r="I691" s="374"/>
      <c r="J691" s="374"/>
      <c r="K691" s="374"/>
      <c r="L691" s="374"/>
      <c r="M691" s="374"/>
      <c r="N691" s="374"/>
      <c r="O691" s="374"/>
      <c r="P691" s="374"/>
      <c r="Q691" s="374"/>
      <c r="R691" s="374"/>
      <c r="S691" s="374"/>
      <c r="T691" s="374"/>
      <c r="U691" s="374"/>
      <c r="V691" s="374"/>
      <c r="W691" s="374"/>
      <c r="X691" s="369"/>
      <c r="Y691" s="369"/>
      <c r="Z691" s="369"/>
      <c r="AA691" s="369"/>
      <c r="AB691" s="369"/>
      <c r="AC691" s="369"/>
      <c r="AD691" s="369"/>
      <c r="AE691" s="369"/>
      <c r="AF691" s="369"/>
      <c r="AG691" s="369"/>
      <c r="AH691" s="369"/>
      <c r="AI691" s="369"/>
      <c r="AJ691" s="369"/>
      <c r="AK691" s="369"/>
      <c r="AL691" s="369"/>
      <c r="AM691" s="369"/>
      <c r="AN691" s="369"/>
      <c r="AO691" s="369"/>
      <c r="AP691" s="369"/>
      <c r="AQ691" s="369"/>
      <c r="AR691" s="372"/>
      <c r="AS691" s="372"/>
      <c r="AT691" s="372"/>
      <c r="AU691" s="373"/>
      <c r="AV691" s="11"/>
      <c r="AW691" s="11"/>
      <c r="AX691" s="11"/>
      <c r="AY691" s="8"/>
      <c r="AZ691" s="8"/>
      <c r="BA691" s="8"/>
      <c r="BB691" s="8"/>
      <c r="BC691" s="11"/>
      <c r="BD691" s="11"/>
      <c r="BE691" s="11"/>
      <c r="BF691" s="11"/>
      <c r="BG691" s="11"/>
      <c r="BH691" s="11"/>
      <c r="BI691" s="11"/>
      <c r="BJ691" s="11"/>
      <c r="BK691" s="8"/>
      <c r="BL691" s="8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375"/>
      <c r="EQ691" s="376"/>
      <c r="ER691" s="376"/>
      <c r="ES691" s="376"/>
      <c r="ET691" s="376"/>
      <c r="EU691" s="376"/>
      <c r="EV691" s="376"/>
      <c r="EW691" s="376"/>
      <c r="EX691" s="376"/>
      <c r="EY691" s="376"/>
      <c r="EZ691" s="376"/>
      <c r="FA691" s="376"/>
      <c r="FB691" s="376"/>
      <c r="FC691" s="376"/>
      <c r="FD691" s="376"/>
      <c r="FE691" s="376"/>
      <c r="FF691" s="376"/>
      <c r="FG691" s="376"/>
      <c r="FH691" s="376"/>
      <c r="FI691" s="376"/>
      <c r="FJ691" s="376"/>
      <c r="FK691" s="376"/>
      <c r="FL691" s="376"/>
      <c r="FM691" s="376"/>
      <c r="FN691" s="376"/>
      <c r="FO691" s="376"/>
      <c r="FP691" s="376"/>
      <c r="FQ691" s="376"/>
      <c r="FR691" s="376"/>
      <c r="FS691" s="376"/>
      <c r="FT691" s="376"/>
      <c r="FU691" s="376"/>
      <c r="FV691" s="376"/>
      <c r="FW691" s="376"/>
      <c r="FX691" s="376"/>
      <c r="FY691" s="376"/>
      <c r="FZ691" s="376"/>
      <c r="GA691" s="376"/>
      <c r="GB691" s="376"/>
      <c r="GC691" s="376"/>
      <c r="GD691" s="376"/>
      <c r="GE691" s="376"/>
      <c r="GF691" s="376"/>
      <c r="GG691" s="376"/>
      <c r="GH691" s="376"/>
      <c r="GI691" s="376"/>
      <c r="GJ691" s="376"/>
      <c r="GK691" s="376"/>
      <c r="GL691" s="376"/>
      <c r="GM691" s="376"/>
      <c r="GN691" s="376"/>
      <c r="GO691" s="376"/>
      <c r="GP691" s="376"/>
      <c r="GQ691" s="376"/>
      <c r="GR691" s="376"/>
      <c r="GS691" s="376"/>
      <c r="GT691" s="376"/>
      <c r="GU691" s="376"/>
      <c r="GV691" s="376"/>
      <c r="GW691" s="376"/>
      <c r="GX691" s="376"/>
      <c r="GY691" s="376"/>
      <c r="GZ691" s="376"/>
      <c r="HA691" s="376"/>
      <c r="HB691" s="376"/>
      <c r="HC691" s="376"/>
      <c r="HD691" s="376"/>
      <c r="HE691" s="376"/>
      <c r="HF691" s="376"/>
      <c r="HG691" s="376"/>
      <c r="HH691" s="376"/>
      <c r="HI691" s="376"/>
      <c r="HJ691" s="376"/>
      <c r="HK691" s="376"/>
      <c r="HL691" s="376"/>
      <c r="HM691" s="376"/>
      <c r="HN691" s="376"/>
      <c r="HO691" s="376"/>
      <c r="HP691" s="376"/>
      <c r="HQ691" s="376"/>
      <c r="HR691" s="376"/>
      <c r="HS691" s="376"/>
      <c r="HT691" s="376"/>
      <c r="HU691" s="376"/>
      <c r="HV691" s="376"/>
      <c r="HW691" s="376"/>
      <c r="HX691" s="376"/>
      <c r="HY691" s="376"/>
      <c r="HZ691" s="376"/>
      <c r="IA691" s="376"/>
      <c r="IB691" s="376"/>
      <c r="IC691" s="376"/>
      <c r="ID691" s="376"/>
      <c r="IE691" s="376"/>
      <c r="IF691" s="376"/>
      <c r="IG691" s="376"/>
      <c r="IH691" s="376"/>
      <c r="II691" s="376"/>
      <c r="IJ691" s="376"/>
    </row>
    <row r="692" spans="1:244" s="377" customFormat="1" ht="15" customHeight="1" x14ac:dyDescent="0.4">
      <c r="A692" s="410"/>
      <c r="B692" s="371"/>
      <c r="C692" s="354"/>
      <c r="D692" s="355"/>
      <c r="E692" s="374"/>
      <c r="F692" s="374"/>
      <c r="G692" s="374"/>
      <c r="H692" s="374"/>
      <c r="I692" s="374"/>
      <c r="J692" s="374"/>
      <c r="K692" s="374"/>
      <c r="L692" s="374"/>
      <c r="M692" s="374"/>
      <c r="N692" s="374"/>
      <c r="O692" s="374"/>
      <c r="P692" s="374"/>
      <c r="Q692" s="374"/>
      <c r="R692" s="374"/>
      <c r="S692" s="374"/>
      <c r="T692" s="374"/>
      <c r="U692" s="374"/>
      <c r="V692" s="374"/>
      <c r="W692" s="374"/>
      <c r="X692" s="369"/>
      <c r="Y692" s="369"/>
      <c r="Z692" s="369"/>
      <c r="AA692" s="369"/>
      <c r="AB692" s="369"/>
      <c r="AC692" s="369"/>
      <c r="AD692" s="369"/>
      <c r="AE692" s="369"/>
      <c r="AF692" s="369"/>
      <c r="AG692" s="369"/>
      <c r="AH692" s="369"/>
      <c r="AI692" s="369"/>
      <c r="AJ692" s="369"/>
      <c r="AK692" s="369"/>
      <c r="AL692" s="369"/>
      <c r="AM692" s="369"/>
      <c r="AN692" s="369"/>
      <c r="AO692" s="369"/>
      <c r="AP692" s="369"/>
      <c r="AQ692" s="369"/>
      <c r="AR692" s="372"/>
      <c r="AS692" s="372"/>
      <c r="AT692" s="372"/>
      <c r="AU692" s="373"/>
      <c r="AV692" s="11"/>
      <c r="AW692" s="11"/>
      <c r="AX692" s="11"/>
      <c r="AY692" s="8"/>
      <c r="AZ692" s="8"/>
      <c r="BA692" s="8"/>
      <c r="BB692" s="8"/>
      <c r="BC692" s="11"/>
      <c r="BD692" s="11"/>
      <c r="BE692" s="11"/>
      <c r="BF692" s="11"/>
      <c r="BG692" s="11"/>
      <c r="BH692" s="11"/>
      <c r="BI692" s="11"/>
      <c r="BJ692" s="11"/>
      <c r="BK692" s="8"/>
      <c r="BL692" s="8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375"/>
      <c r="EQ692" s="376"/>
      <c r="ER692" s="376"/>
      <c r="ES692" s="376"/>
      <c r="ET692" s="376"/>
      <c r="EU692" s="376"/>
      <c r="EV692" s="376"/>
      <c r="EW692" s="376"/>
      <c r="EX692" s="376"/>
      <c r="EY692" s="376"/>
      <c r="EZ692" s="376"/>
      <c r="FA692" s="376"/>
      <c r="FB692" s="376"/>
      <c r="FC692" s="376"/>
      <c r="FD692" s="376"/>
      <c r="FE692" s="376"/>
      <c r="FF692" s="376"/>
      <c r="FG692" s="376"/>
      <c r="FH692" s="376"/>
      <c r="FI692" s="376"/>
      <c r="FJ692" s="376"/>
      <c r="FK692" s="376"/>
      <c r="FL692" s="376"/>
      <c r="FM692" s="376"/>
      <c r="FN692" s="376"/>
      <c r="FO692" s="376"/>
      <c r="FP692" s="376"/>
      <c r="FQ692" s="376"/>
      <c r="FR692" s="376"/>
      <c r="FS692" s="376"/>
      <c r="FT692" s="376"/>
      <c r="FU692" s="376"/>
      <c r="FV692" s="376"/>
      <c r="FW692" s="376"/>
      <c r="FX692" s="376"/>
      <c r="FY692" s="376"/>
      <c r="FZ692" s="376"/>
      <c r="GA692" s="376"/>
      <c r="GB692" s="376"/>
      <c r="GC692" s="376"/>
      <c r="GD692" s="376"/>
      <c r="GE692" s="376"/>
      <c r="GF692" s="376"/>
      <c r="GG692" s="376"/>
      <c r="GH692" s="376"/>
      <c r="GI692" s="376"/>
      <c r="GJ692" s="376"/>
      <c r="GK692" s="376"/>
      <c r="GL692" s="376"/>
      <c r="GM692" s="376"/>
      <c r="GN692" s="376"/>
      <c r="GO692" s="376"/>
      <c r="GP692" s="376"/>
      <c r="GQ692" s="376"/>
      <c r="GR692" s="376"/>
      <c r="GS692" s="376"/>
      <c r="GT692" s="376"/>
      <c r="GU692" s="376"/>
      <c r="GV692" s="376"/>
      <c r="GW692" s="376"/>
      <c r="GX692" s="376"/>
      <c r="GY692" s="376"/>
      <c r="GZ692" s="376"/>
      <c r="HA692" s="376"/>
      <c r="HB692" s="376"/>
      <c r="HC692" s="376"/>
      <c r="HD692" s="376"/>
      <c r="HE692" s="376"/>
      <c r="HF692" s="376"/>
      <c r="HG692" s="376"/>
      <c r="HH692" s="376"/>
      <c r="HI692" s="376"/>
      <c r="HJ692" s="376"/>
      <c r="HK692" s="376"/>
      <c r="HL692" s="376"/>
      <c r="HM692" s="376"/>
      <c r="HN692" s="376"/>
      <c r="HO692" s="376"/>
      <c r="HP692" s="376"/>
      <c r="HQ692" s="376"/>
      <c r="HR692" s="376"/>
      <c r="HS692" s="376"/>
      <c r="HT692" s="376"/>
      <c r="HU692" s="376"/>
      <c r="HV692" s="376"/>
      <c r="HW692" s="376"/>
      <c r="HX692" s="376"/>
      <c r="HY692" s="376"/>
      <c r="HZ692" s="376"/>
      <c r="IA692" s="376"/>
      <c r="IB692" s="376"/>
      <c r="IC692" s="376"/>
      <c r="ID692" s="376"/>
      <c r="IE692" s="376"/>
      <c r="IF692" s="376"/>
      <c r="IG692" s="376"/>
      <c r="IH692" s="376"/>
      <c r="II692" s="376"/>
      <c r="IJ692" s="376"/>
    </row>
    <row r="693" spans="1:244" s="377" customFormat="1" ht="15" customHeight="1" x14ac:dyDescent="0.4">
      <c r="A693" s="410"/>
      <c r="B693" s="371"/>
      <c r="C693" s="354"/>
      <c r="D693" s="355"/>
      <c r="E693" s="374"/>
      <c r="F693" s="374"/>
      <c r="G693" s="374"/>
      <c r="H693" s="374"/>
      <c r="I693" s="374"/>
      <c r="J693" s="374"/>
      <c r="K693" s="374"/>
      <c r="L693" s="374"/>
      <c r="M693" s="374"/>
      <c r="N693" s="374"/>
      <c r="O693" s="374"/>
      <c r="P693" s="374"/>
      <c r="Q693" s="374"/>
      <c r="R693" s="374"/>
      <c r="S693" s="374"/>
      <c r="T693" s="374"/>
      <c r="U693" s="374"/>
      <c r="V693" s="374"/>
      <c r="W693" s="374"/>
      <c r="X693" s="369"/>
      <c r="Y693" s="369"/>
      <c r="Z693" s="369"/>
      <c r="AA693" s="369"/>
      <c r="AB693" s="369"/>
      <c r="AC693" s="369"/>
      <c r="AD693" s="369"/>
      <c r="AE693" s="369"/>
      <c r="AF693" s="369"/>
      <c r="AG693" s="369"/>
      <c r="AH693" s="369"/>
      <c r="AI693" s="369"/>
      <c r="AJ693" s="369"/>
      <c r="AK693" s="369"/>
      <c r="AL693" s="369"/>
      <c r="AM693" s="369"/>
      <c r="AN693" s="369"/>
      <c r="AO693" s="369"/>
      <c r="AP693" s="369"/>
      <c r="AQ693" s="369"/>
      <c r="AR693" s="372"/>
      <c r="AS693" s="372"/>
      <c r="AT693" s="372"/>
      <c r="AU693" s="373"/>
      <c r="AV693" s="11"/>
      <c r="AW693" s="11"/>
      <c r="AX693" s="11"/>
      <c r="AY693" s="8"/>
      <c r="AZ693" s="8"/>
      <c r="BA693" s="8"/>
      <c r="BB693" s="8"/>
      <c r="BC693" s="11"/>
      <c r="BD693" s="11"/>
      <c r="BE693" s="11"/>
      <c r="BF693" s="11"/>
      <c r="BG693" s="11"/>
      <c r="BH693" s="11"/>
      <c r="BI693" s="11"/>
      <c r="BJ693" s="11"/>
      <c r="BK693" s="8"/>
      <c r="BL693" s="8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375"/>
      <c r="EQ693" s="376"/>
      <c r="ER693" s="376"/>
      <c r="ES693" s="376"/>
      <c r="ET693" s="376"/>
      <c r="EU693" s="376"/>
      <c r="EV693" s="376"/>
      <c r="EW693" s="376"/>
      <c r="EX693" s="376"/>
      <c r="EY693" s="376"/>
      <c r="EZ693" s="376"/>
      <c r="FA693" s="376"/>
      <c r="FB693" s="376"/>
      <c r="FC693" s="376"/>
      <c r="FD693" s="376"/>
      <c r="FE693" s="376"/>
      <c r="FF693" s="376"/>
      <c r="FG693" s="376"/>
      <c r="FH693" s="376"/>
      <c r="FI693" s="376"/>
      <c r="FJ693" s="376"/>
      <c r="FK693" s="376"/>
      <c r="FL693" s="376"/>
      <c r="FM693" s="376"/>
      <c r="FN693" s="376"/>
      <c r="FO693" s="376"/>
      <c r="FP693" s="376"/>
      <c r="FQ693" s="376"/>
      <c r="FR693" s="376"/>
      <c r="FS693" s="376"/>
      <c r="FT693" s="376"/>
      <c r="FU693" s="376"/>
      <c r="FV693" s="376"/>
      <c r="FW693" s="376"/>
      <c r="FX693" s="376"/>
      <c r="FY693" s="376"/>
      <c r="FZ693" s="376"/>
      <c r="GA693" s="376"/>
      <c r="GB693" s="376"/>
      <c r="GC693" s="376"/>
      <c r="GD693" s="376"/>
      <c r="GE693" s="376"/>
      <c r="GF693" s="376"/>
      <c r="GG693" s="376"/>
      <c r="GH693" s="376"/>
      <c r="GI693" s="376"/>
      <c r="GJ693" s="376"/>
      <c r="GK693" s="376"/>
      <c r="GL693" s="376"/>
      <c r="GM693" s="376"/>
      <c r="GN693" s="376"/>
      <c r="GO693" s="376"/>
      <c r="GP693" s="376"/>
      <c r="GQ693" s="376"/>
      <c r="GR693" s="376"/>
      <c r="GS693" s="376"/>
      <c r="GT693" s="376"/>
      <c r="GU693" s="376"/>
      <c r="GV693" s="376"/>
      <c r="GW693" s="376"/>
      <c r="GX693" s="376"/>
      <c r="GY693" s="376"/>
      <c r="GZ693" s="376"/>
      <c r="HA693" s="376"/>
      <c r="HB693" s="376"/>
      <c r="HC693" s="376"/>
      <c r="HD693" s="376"/>
      <c r="HE693" s="376"/>
      <c r="HF693" s="376"/>
      <c r="HG693" s="376"/>
      <c r="HH693" s="376"/>
      <c r="HI693" s="376"/>
      <c r="HJ693" s="376"/>
      <c r="HK693" s="376"/>
      <c r="HL693" s="376"/>
      <c r="HM693" s="376"/>
      <c r="HN693" s="376"/>
      <c r="HO693" s="376"/>
      <c r="HP693" s="376"/>
      <c r="HQ693" s="376"/>
      <c r="HR693" s="376"/>
      <c r="HS693" s="376"/>
      <c r="HT693" s="376"/>
      <c r="HU693" s="376"/>
      <c r="HV693" s="376"/>
      <c r="HW693" s="376"/>
      <c r="HX693" s="376"/>
      <c r="HY693" s="376"/>
      <c r="HZ693" s="376"/>
      <c r="IA693" s="376"/>
      <c r="IB693" s="376"/>
      <c r="IC693" s="376"/>
      <c r="ID693" s="376"/>
      <c r="IE693" s="376"/>
      <c r="IF693" s="376"/>
      <c r="IG693" s="376"/>
      <c r="IH693" s="376"/>
      <c r="II693" s="376"/>
      <c r="IJ693" s="376"/>
    </row>
    <row r="694" spans="1:244" s="377" customFormat="1" ht="15" customHeight="1" x14ac:dyDescent="0.4">
      <c r="A694" s="410"/>
      <c r="B694" s="371"/>
      <c r="C694" s="354"/>
      <c r="D694" s="355"/>
      <c r="E694" s="374"/>
      <c r="F694" s="374"/>
      <c r="G694" s="374"/>
      <c r="H694" s="374"/>
      <c r="I694" s="374"/>
      <c r="J694" s="374"/>
      <c r="K694" s="374"/>
      <c r="L694" s="374"/>
      <c r="M694" s="374"/>
      <c r="N694" s="374"/>
      <c r="O694" s="374"/>
      <c r="P694" s="374"/>
      <c r="Q694" s="374"/>
      <c r="R694" s="374"/>
      <c r="S694" s="374"/>
      <c r="T694" s="374"/>
      <c r="U694" s="374"/>
      <c r="V694" s="374"/>
      <c r="W694" s="374"/>
      <c r="X694" s="369"/>
      <c r="Y694" s="369"/>
      <c r="Z694" s="369"/>
      <c r="AA694" s="369"/>
      <c r="AB694" s="369"/>
      <c r="AC694" s="369"/>
      <c r="AD694" s="369"/>
      <c r="AE694" s="369"/>
      <c r="AF694" s="369"/>
      <c r="AG694" s="369"/>
      <c r="AH694" s="369"/>
      <c r="AI694" s="369"/>
      <c r="AJ694" s="369"/>
      <c r="AK694" s="369"/>
      <c r="AL694" s="369"/>
      <c r="AM694" s="369"/>
      <c r="AN694" s="369"/>
      <c r="AO694" s="369"/>
      <c r="AP694" s="369"/>
      <c r="AQ694" s="369"/>
      <c r="AR694" s="372"/>
      <c r="AS694" s="372"/>
      <c r="AT694" s="372"/>
      <c r="AU694" s="373"/>
      <c r="AV694" s="11"/>
      <c r="AW694" s="11"/>
      <c r="AX694" s="11"/>
      <c r="AY694" s="8"/>
      <c r="AZ694" s="8"/>
      <c r="BA694" s="8"/>
      <c r="BB694" s="8"/>
      <c r="BC694" s="11"/>
      <c r="BD694" s="11"/>
      <c r="BE694" s="11"/>
      <c r="BF694" s="11"/>
      <c r="BG694" s="11"/>
      <c r="BH694" s="11"/>
      <c r="BI694" s="11"/>
      <c r="BJ694" s="11"/>
      <c r="BK694" s="8"/>
      <c r="BL694" s="8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375"/>
      <c r="EQ694" s="376"/>
      <c r="ER694" s="376"/>
      <c r="ES694" s="376"/>
      <c r="ET694" s="376"/>
      <c r="EU694" s="376"/>
      <c r="EV694" s="376"/>
      <c r="EW694" s="376"/>
      <c r="EX694" s="376"/>
      <c r="EY694" s="376"/>
      <c r="EZ694" s="376"/>
      <c r="FA694" s="376"/>
      <c r="FB694" s="376"/>
      <c r="FC694" s="376"/>
      <c r="FD694" s="376"/>
      <c r="FE694" s="376"/>
      <c r="FF694" s="376"/>
      <c r="FG694" s="376"/>
      <c r="FH694" s="376"/>
      <c r="FI694" s="376"/>
      <c r="FJ694" s="376"/>
      <c r="FK694" s="376"/>
      <c r="FL694" s="376"/>
      <c r="FM694" s="376"/>
      <c r="FN694" s="376"/>
      <c r="FO694" s="376"/>
      <c r="FP694" s="376"/>
      <c r="FQ694" s="376"/>
      <c r="FR694" s="376"/>
      <c r="FS694" s="376"/>
      <c r="FT694" s="376"/>
      <c r="FU694" s="376"/>
      <c r="FV694" s="376"/>
      <c r="FW694" s="376"/>
      <c r="FX694" s="376"/>
      <c r="FY694" s="376"/>
      <c r="FZ694" s="376"/>
      <c r="GA694" s="376"/>
      <c r="GB694" s="376"/>
      <c r="GC694" s="376"/>
      <c r="GD694" s="376"/>
      <c r="GE694" s="376"/>
      <c r="GF694" s="376"/>
      <c r="GG694" s="376"/>
      <c r="GH694" s="376"/>
      <c r="GI694" s="376"/>
      <c r="GJ694" s="376"/>
      <c r="GK694" s="376"/>
      <c r="GL694" s="376"/>
      <c r="GM694" s="376"/>
      <c r="GN694" s="376"/>
      <c r="GO694" s="376"/>
      <c r="GP694" s="376"/>
      <c r="GQ694" s="376"/>
      <c r="GR694" s="376"/>
      <c r="GS694" s="376"/>
      <c r="GT694" s="376"/>
      <c r="GU694" s="376"/>
      <c r="GV694" s="376"/>
      <c r="GW694" s="376"/>
      <c r="GX694" s="376"/>
      <c r="GY694" s="376"/>
      <c r="GZ694" s="376"/>
      <c r="HA694" s="376"/>
      <c r="HB694" s="376"/>
      <c r="HC694" s="376"/>
      <c r="HD694" s="376"/>
      <c r="HE694" s="376"/>
      <c r="HF694" s="376"/>
      <c r="HG694" s="376"/>
      <c r="HH694" s="376"/>
      <c r="HI694" s="376"/>
      <c r="HJ694" s="376"/>
      <c r="HK694" s="376"/>
      <c r="HL694" s="376"/>
      <c r="HM694" s="376"/>
      <c r="HN694" s="376"/>
      <c r="HO694" s="376"/>
      <c r="HP694" s="376"/>
      <c r="HQ694" s="376"/>
      <c r="HR694" s="376"/>
      <c r="HS694" s="376"/>
      <c r="HT694" s="376"/>
      <c r="HU694" s="376"/>
      <c r="HV694" s="376"/>
      <c r="HW694" s="376"/>
      <c r="HX694" s="376"/>
      <c r="HY694" s="376"/>
      <c r="HZ694" s="376"/>
      <c r="IA694" s="376"/>
      <c r="IB694" s="376"/>
      <c r="IC694" s="376"/>
      <c r="ID694" s="376"/>
      <c r="IE694" s="376"/>
      <c r="IF694" s="376"/>
      <c r="IG694" s="376"/>
      <c r="IH694" s="376"/>
      <c r="II694" s="376"/>
      <c r="IJ694" s="376"/>
    </row>
    <row r="695" spans="1:244" s="377" customFormat="1" ht="15" customHeight="1" x14ac:dyDescent="0.4">
      <c r="A695" s="410"/>
      <c r="B695" s="371"/>
      <c r="C695" s="354"/>
      <c r="D695" s="355"/>
      <c r="E695" s="374"/>
      <c r="F695" s="374"/>
      <c r="G695" s="374"/>
      <c r="H695" s="374"/>
      <c r="I695" s="374"/>
      <c r="J695" s="374"/>
      <c r="K695" s="374"/>
      <c r="L695" s="374"/>
      <c r="M695" s="374"/>
      <c r="N695" s="374"/>
      <c r="O695" s="374"/>
      <c r="P695" s="374"/>
      <c r="Q695" s="374"/>
      <c r="R695" s="374"/>
      <c r="S695" s="374"/>
      <c r="T695" s="374"/>
      <c r="U695" s="374"/>
      <c r="V695" s="374"/>
      <c r="W695" s="374"/>
      <c r="X695" s="369"/>
      <c r="Y695" s="369"/>
      <c r="Z695" s="369"/>
      <c r="AA695" s="369"/>
      <c r="AB695" s="369"/>
      <c r="AC695" s="369"/>
      <c r="AD695" s="369"/>
      <c r="AE695" s="369"/>
      <c r="AF695" s="369"/>
      <c r="AG695" s="369"/>
      <c r="AH695" s="369"/>
      <c r="AI695" s="369"/>
      <c r="AJ695" s="369"/>
      <c r="AK695" s="369"/>
      <c r="AL695" s="369"/>
      <c r="AM695" s="369"/>
      <c r="AN695" s="369"/>
      <c r="AO695" s="369"/>
      <c r="AP695" s="369"/>
      <c r="AQ695" s="369"/>
      <c r="AR695" s="372"/>
      <c r="AS695" s="372"/>
      <c r="AT695" s="372"/>
      <c r="AU695" s="373"/>
      <c r="AV695" s="11"/>
      <c r="AW695" s="11"/>
      <c r="AX695" s="11"/>
      <c r="AY695" s="8"/>
      <c r="AZ695" s="8"/>
      <c r="BA695" s="8"/>
      <c r="BB695" s="8"/>
      <c r="BC695" s="11"/>
      <c r="BD695" s="11"/>
      <c r="BE695" s="11"/>
      <c r="BF695" s="11"/>
      <c r="BG695" s="11"/>
      <c r="BH695" s="11"/>
      <c r="BI695" s="11"/>
      <c r="BJ695" s="11"/>
      <c r="BK695" s="8"/>
      <c r="BL695" s="8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375"/>
      <c r="EQ695" s="376"/>
      <c r="ER695" s="376"/>
      <c r="ES695" s="376"/>
      <c r="ET695" s="376"/>
      <c r="EU695" s="376"/>
      <c r="EV695" s="376"/>
      <c r="EW695" s="376"/>
      <c r="EX695" s="376"/>
      <c r="EY695" s="376"/>
      <c r="EZ695" s="376"/>
      <c r="FA695" s="376"/>
      <c r="FB695" s="376"/>
      <c r="FC695" s="376"/>
      <c r="FD695" s="376"/>
      <c r="FE695" s="376"/>
      <c r="FF695" s="376"/>
      <c r="FG695" s="376"/>
      <c r="FH695" s="376"/>
      <c r="FI695" s="376"/>
      <c r="FJ695" s="376"/>
      <c r="FK695" s="376"/>
      <c r="FL695" s="376"/>
      <c r="FM695" s="376"/>
      <c r="FN695" s="376"/>
      <c r="FO695" s="376"/>
      <c r="FP695" s="376"/>
      <c r="FQ695" s="376"/>
      <c r="FR695" s="376"/>
      <c r="FS695" s="376"/>
      <c r="FT695" s="376"/>
      <c r="FU695" s="376"/>
      <c r="FV695" s="376"/>
      <c r="FW695" s="376"/>
      <c r="FX695" s="376"/>
      <c r="FY695" s="376"/>
      <c r="FZ695" s="376"/>
      <c r="GA695" s="376"/>
      <c r="GB695" s="376"/>
      <c r="GC695" s="376"/>
      <c r="GD695" s="376"/>
      <c r="GE695" s="376"/>
      <c r="GF695" s="376"/>
      <c r="GG695" s="376"/>
      <c r="GH695" s="376"/>
      <c r="GI695" s="376"/>
      <c r="GJ695" s="376"/>
      <c r="GK695" s="376"/>
      <c r="GL695" s="376"/>
      <c r="GM695" s="376"/>
      <c r="GN695" s="376"/>
      <c r="GO695" s="376"/>
      <c r="GP695" s="376"/>
      <c r="GQ695" s="376"/>
      <c r="GR695" s="376"/>
      <c r="GS695" s="376"/>
      <c r="GT695" s="376"/>
      <c r="GU695" s="376"/>
      <c r="GV695" s="376"/>
      <c r="GW695" s="376"/>
      <c r="GX695" s="376"/>
      <c r="GY695" s="376"/>
      <c r="GZ695" s="376"/>
      <c r="HA695" s="376"/>
      <c r="HB695" s="376"/>
      <c r="HC695" s="376"/>
      <c r="HD695" s="376"/>
      <c r="HE695" s="376"/>
      <c r="HF695" s="376"/>
      <c r="HG695" s="376"/>
      <c r="HH695" s="376"/>
      <c r="HI695" s="376"/>
      <c r="HJ695" s="376"/>
      <c r="HK695" s="376"/>
      <c r="HL695" s="376"/>
      <c r="HM695" s="376"/>
      <c r="HN695" s="376"/>
      <c r="HO695" s="376"/>
      <c r="HP695" s="376"/>
      <c r="HQ695" s="376"/>
      <c r="HR695" s="376"/>
      <c r="HS695" s="376"/>
      <c r="HT695" s="376"/>
      <c r="HU695" s="376"/>
      <c r="HV695" s="376"/>
      <c r="HW695" s="376"/>
      <c r="HX695" s="376"/>
      <c r="HY695" s="376"/>
      <c r="HZ695" s="376"/>
      <c r="IA695" s="376"/>
      <c r="IB695" s="376"/>
      <c r="IC695" s="376"/>
      <c r="ID695" s="376"/>
      <c r="IE695" s="376"/>
      <c r="IF695" s="376"/>
      <c r="IG695" s="376"/>
      <c r="IH695" s="376"/>
      <c r="II695" s="376"/>
      <c r="IJ695" s="376"/>
    </row>
    <row r="696" spans="1:244" s="377" customFormat="1" ht="15" customHeight="1" x14ac:dyDescent="0.4">
      <c r="A696" s="410"/>
      <c r="B696" s="371"/>
      <c r="C696" s="354"/>
      <c r="D696" s="355"/>
      <c r="E696" s="374"/>
      <c r="F696" s="374"/>
      <c r="G696" s="374"/>
      <c r="H696" s="374"/>
      <c r="I696" s="374"/>
      <c r="J696" s="374"/>
      <c r="K696" s="374"/>
      <c r="L696" s="374"/>
      <c r="M696" s="374"/>
      <c r="N696" s="374"/>
      <c r="O696" s="374"/>
      <c r="P696" s="374"/>
      <c r="Q696" s="374"/>
      <c r="R696" s="374"/>
      <c r="S696" s="374"/>
      <c r="T696" s="374"/>
      <c r="U696" s="374"/>
      <c r="V696" s="374"/>
      <c r="W696" s="374"/>
      <c r="X696" s="369"/>
      <c r="Y696" s="369"/>
      <c r="Z696" s="369"/>
      <c r="AA696" s="369"/>
      <c r="AB696" s="369"/>
      <c r="AC696" s="369"/>
      <c r="AD696" s="369"/>
      <c r="AE696" s="369"/>
      <c r="AF696" s="369"/>
      <c r="AG696" s="369"/>
      <c r="AH696" s="369"/>
      <c r="AI696" s="369"/>
      <c r="AJ696" s="369"/>
      <c r="AK696" s="369"/>
      <c r="AL696" s="369"/>
      <c r="AM696" s="369"/>
      <c r="AN696" s="369"/>
      <c r="AO696" s="369"/>
      <c r="AP696" s="369"/>
      <c r="AQ696" s="369"/>
      <c r="AR696" s="372"/>
      <c r="AS696" s="372"/>
      <c r="AT696" s="372"/>
      <c r="AU696" s="373"/>
      <c r="AV696" s="11"/>
      <c r="AW696" s="11"/>
      <c r="AX696" s="11"/>
      <c r="AY696" s="8"/>
      <c r="AZ696" s="8"/>
      <c r="BA696" s="8"/>
      <c r="BB696" s="8"/>
      <c r="BC696" s="11"/>
      <c r="BD696" s="11"/>
      <c r="BE696" s="11"/>
      <c r="BF696" s="11"/>
      <c r="BG696" s="11"/>
      <c r="BH696" s="11"/>
      <c r="BI696" s="11"/>
      <c r="BJ696" s="11"/>
      <c r="BK696" s="8"/>
      <c r="BL696" s="8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375"/>
      <c r="EQ696" s="376"/>
      <c r="ER696" s="376"/>
      <c r="ES696" s="376"/>
      <c r="ET696" s="376"/>
      <c r="EU696" s="376"/>
      <c r="EV696" s="376"/>
      <c r="EW696" s="376"/>
      <c r="EX696" s="376"/>
      <c r="EY696" s="376"/>
      <c r="EZ696" s="376"/>
      <c r="FA696" s="376"/>
      <c r="FB696" s="376"/>
      <c r="FC696" s="376"/>
      <c r="FD696" s="376"/>
      <c r="FE696" s="376"/>
      <c r="FF696" s="376"/>
      <c r="FG696" s="376"/>
      <c r="FH696" s="376"/>
      <c r="FI696" s="376"/>
      <c r="FJ696" s="376"/>
      <c r="FK696" s="376"/>
      <c r="FL696" s="376"/>
      <c r="FM696" s="376"/>
      <c r="FN696" s="376"/>
      <c r="FO696" s="376"/>
      <c r="FP696" s="376"/>
      <c r="FQ696" s="376"/>
      <c r="FR696" s="376"/>
      <c r="FS696" s="376"/>
      <c r="FT696" s="376"/>
      <c r="FU696" s="376"/>
      <c r="FV696" s="376"/>
      <c r="FW696" s="376"/>
      <c r="FX696" s="376"/>
      <c r="FY696" s="376"/>
      <c r="FZ696" s="376"/>
      <c r="GA696" s="376"/>
      <c r="GB696" s="376"/>
      <c r="GC696" s="376"/>
      <c r="GD696" s="376"/>
      <c r="GE696" s="376"/>
      <c r="GF696" s="376"/>
      <c r="GG696" s="376"/>
      <c r="GH696" s="376"/>
      <c r="GI696" s="376"/>
      <c r="GJ696" s="376"/>
      <c r="GK696" s="376"/>
      <c r="GL696" s="376"/>
      <c r="GM696" s="376"/>
      <c r="GN696" s="376"/>
      <c r="GO696" s="376"/>
      <c r="GP696" s="376"/>
      <c r="GQ696" s="376"/>
      <c r="GR696" s="376"/>
      <c r="GS696" s="376"/>
      <c r="GT696" s="376"/>
      <c r="GU696" s="376"/>
      <c r="GV696" s="376"/>
      <c r="GW696" s="376"/>
      <c r="GX696" s="376"/>
      <c r="GY696" s="376"/>
      <c r="GZ696" s="376"/>
      <c r="HA696" s="376"/>
      <c r="HB696" s="376"/>
      <c r="HC696" s="376"/>
      <c r="HD696" s="376"/>
      <c r="HE696" s="376"/>
      <c r="HF696" s="376"/>
      <c r="HG696" s="376"/>
      <c r="HH696" s="376"/>
      <c r="HI696" s="376"/>
      <c r="HJ696" s="376"/>
      <c r="HK696" s="376"/>
      <c r="HL696" s="376"/>
      <c r="HM696" s="376"/>
      <c r="HN696" s="376"/>
      <c r="HO696" s="376"/>
      <c r="HP696" s="376"/>
      <c r="HQ696" s="376"/>
      <c r="HR696" s="376"/>
      <c r="HS696" s="376"/>
      <c r="HT696" s="376"/>
      <c r="HU696" s="376"/>
      <c r="HV696" s="376"/>
      <c r="HW696" s="376"/>
      <c r="HX696" s="376"/>
      <c r="HY696" s="376"/>
      <c r="HZ696" s="376"/>
      <c r="IA696" s="376"/>
      <c r="IB696" s="376"/>
      <c r="IC696" s="376"/>
      <c r="ID696" s="376"/>
      <c r="IE696" s="376"/>
      <c r="IF696" s="376"/>
      <c r="IG696" s="376"/>
      <c r="IH696" s="376"/>
      <c r="II696" s="376"/>
      <c r="IJ696" s="376"/>
    </row>
    <row r="697" spans="1:244" s="377" customFormat="1" ht="15" customHeight="1" x14ac:dyDescent="0.4">
      <c r="A697" s="410"/>
      <c r="B697" s="371"/>
      <c r="C697" s="354"/>
      <c r="D697" s="355"/>
      <c r="E697" s="374"/>
      <c r="F697" s="374"/>
      <c r="G697" s="374"/>
      <c r="H697" s="374"/>
      <c r="I697" s="374"/>
      <c r="J697" s="374"/>
      <c r="K697" s="374"/>
      <c r="L697" s="374"/>
      <c r="M697" s="374"/>
      <c r="N697" s="374"/>
      <c r="O697" s="374"/>
      <c r="P697" s="374"/>
      <c r="Q697" s="374"/>
      <c r="R697" s="374"/>
      <c r="S697" s="374"/>
      <c r="T697" s="374"/>
      <c r="U697" s="374"/>
      <c r="V697" s="374"/>
      <c r="W697" s="374"/>
      <c r="X697" s="369"/>
      <c r="Y697" s="369"/>
      <c r="Z697" s="369"/>
      <c r="AA697" s="369"/>
      <c r="AB697" s="369"/>
      <c r="AC697" s="369"/>
      <c r="AD697" s="369"/>
      <c r="AE697" s="369"/>
      <c r="AF697" s="369"/>
      <c r="AG697" s="369"/>
      <c r="AH697" s="369"/>
      <c r="AI697" s="369"/>
      <c r="AJ697" s="369"/>
      <c r="AK697" s="369"/>
      <c r="AL697" s="369"/>
      <c r="AM697" s="369"/>
      <c r="AN697" s="369"/>
      <c r="AO697" s="369"/>
      <c r="AP697" s="369"/>
      <c r="AQ697" s="369"/>
      <c r="AR697" s="372"/>
      <c r="AS697" s="372"/>
      <c r="AT697" s="372"/>
      <c r="AU697" s="373"/>
      <c r="AV697" s="11"/>
      <c r="AW697" s="11"/>
      <c r="AX697" s="11"/>
      <c r="AY697" s="8"/>
      <c r="AZ697" s="8"/>
      <c r="BA697" s="8"/>
      <c r="BB697" s="8"/>
      <c r="BC697" s="11"/>
      <c r="BD697" s="11"/>
      <c r="BE697" s="11"/>
      <c r="BF697" s="11"/>
      <c r="BG697" s="11"/>
      <c r="BH697" s="11"/>
      <c r="BI697" s="11"/>
      <c r="BJ697" s="11"/>
      <c r="BK697" s="8"/>
      <c r="BL697" s="8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375"/>
      <c r="EQ697" s="376"/>
      <c r="ER697" s="376"/>
      <c r="ES697" s="376"/>
      <c r="ET697" s="376"/>
      <c r="EU697" s="376"/>
      <c r="EV697" s="376"/>
      <c r="EW697" s="376"/>
      <c r="EX697" s="376"/>
      <c r="EY697" s="376"/>
      <c r="EZ697" s="376"/>
      <c r="FA697" s="376"/>
      <c r="FB697" s="376"/>
      <c r="FC697" s="376"/>
      <c r="FD697" s="376"/>
      <c r="FE697" s="376"/>
      <c r="FF697" s="376"/>
      <c r="FG697" s="376"/>
      <c r="FH697" s="376"/>
      <c r="FI697" s="376"/>
      <c r="FJ697" s="376"/>
      <c r="FK697" s="376"/>
      <c r="FL697" s="376"/>
      <c r="FM697" s="376"/>
      <c r="FN697" s="376"/>
      <c r="FO697" s="376"/>
      <c r="FP697" s="376"/>
      <c r="FQ697" s="376"/>
      <c r="FR697" s="376"/>
      <c r="FS697" s="376"/>
      <c r="FT697" s="376"/>
      <c r="FU697" s="376"/>
      <c r="FV697" s="376"/>
      <c r="FW697" s="376"/>
      <c r="FX697" s="376"/>
      <c r="FY697" s="376"/>
      <c r="FZ697" s="376"/>
      <c r="GA697" s="376"/>
      <c r="GB697" s="376"/>
      <c r="GC697" s="376"/>
      <c r="GD697" s="376"/>
      <c r="GE697" s="376"/>
      <c r="GF697" s="376"/>
      <c r="GG697" s="376"/>
      <c r="GH697" s="376"/>
      <c r="GI697" s="376"/>
      <c r="GJ697" s="376"/>
      <c r="GK697" s="376"/>
      <c r="GL697" s="376"/>
      <c r="GM697" s="376"/>
      <c r="GN697" s="376"/>
      <c r="GO697" s="376"/>
      <c r="GP697" s="376"/>
      <c r="GQ697" s="376"/>
      <c r="GR697" s="376"/>
      <c r="GS697" s="376"/>
      <c r="GT697" s="376"/>
      <c r="GU697" s="376"/>
      <c r="GV697" s="376"/>
      <c r="GW697" s="376"/>
      <c r="GX697" s="376"/>
      <c r="GY697" s="376"/>
      <c r="GZ697" s="376"/>
      <c r="HA697" s="376"/>
      <c r="HB697" s="376"/>
      <c r="HC697" s="376"/>
      <c r="HD697" s="376"/>
      <c r="HE697" s="376"/>
      <c r="HF697" s="376"/>
      <c r="HG697" s="376"/>
      <c r="HH697" s="376"/>
      <c r="HI697" s="376"/>
      <c r="HJ697" s="376"/>
      <c r="HK697" s="376"/>
      <c r="HL697" s="376"/>
      <c r="HM697" s="376"/>
      <c r="HN697" s="376"/>
      <c r="HO697" s="376"/>
      <c r="HP697" s="376"/>
      <c r="HQ697" s="376"/>
      <c r="HR697" s="376"/>
      <c r="HS697" s="376"/>
      <c r="HT697" s="376"/>
      <c r="HU697" s="376"/>
      <c r="HV697" s="376"/>
      <c r="HW697" s="376"/>
      <c r="HX697" s="376"/>
      <c r="HY697" s="376"/>
      <c r="HZ697" s="376"/>
      <c r="IA697" s="376"/>
      <c r="IB697" s="376"/>
      <c r="IC697" s="376"/>
      <c r="ID697" s="376"/>
      <c r="IE697" s="376"/>
      <c r="IF697" s="376"/>
      <c r="IG697" s="376"/>
      <c r="IH697" s="376"/>
      <c r="II697" s="376"/>
      <c r="IJ697" s="376"/>
    </row>
    <row r="698" spans="1:244" s="377" customFormat="1" ht="15" customHeight="1" x14ac:dyDescent="0.4">
      <c r="A698" s="410"/>
      <c r="B698" s="371"/>
      <c r="C698" s="354"/>
      <c r="D698" s="355"/>
      <c r="E698" s="374"/>
      <c r="F698" s="374"/>
      <c r="G698" s="374"/>
      <c r="H698" s="374"/>
      <c r="I698" s="374"/>
      <c r="J698" s="374"/>
      <c r="K698" s="374"/>
      <c r="L698" s="374"/>
      <c r="M698" s="374"/>
      <c r="N698" s="374"/>
      <c r="O698" s="374"/>
      <c r="P698" s="374"/>
      <c r="Q698" s="374"/>
      <c r="R698" s="374"/>
      <c r="S698" s="374"/>
      <c r="T698" s="374"/>
      <c r="U698" s="374"/>
      <c r="V698" s="374"/>
      <c r="W698" s="374"/>
      <c r="X698" s="369"/>
      <c r="Y698" s="369"/>
      <c r="Z698" s="369"/>
      <c r="AA698" s="369"/>
      <c r="AB698" s="369"/>
      <c r="AC698" s="369"/>
      <c r="AD698" s="369"/>
      <c r="AE698" s="369"/>
      <c r="AF698" s="369"/>
      <c r="AG698" s="369"/>
      <c r="AH698" s="369"/>
      <c r="AI698" s="369"/>
      <c r="AJ698" s="369"/>
      <c r="AK698" s="369"/>
      <c r="AL698" s="369"/>
      <c r="AM698" s="369"/>
      <c r="AN698" s="369"/>
      <c r="AO698" s="369"/>
      <c r="AP698" s="369"/>
      <c r="AQ698" s="369"/>
      <c r="AR698" s="372"/>
      <c r="AS698" s="372"/>
      <c r="AT698" s="372"/>
      <c r="AU698" s="373"/>
      <c r="AV698" s="11"/>
      <c r="AW698" s="11"/>
      <c r="AX698" s="11"/>
      <c r="AY698" s="8"/>
      <c r="AZ698" s="8"/>
      <c r="BA698" s="8"/>
      <c r="BB698" s="8"/>
      <c r="BC698" s="11"/>
      <c r="BD698" s="11"/>
      <c r="BE698" s="11"/>
      <c r="BF698" s="11"/>
      <c r="BG698" s="11"/>
      <c r="BH698" s="11"/>
      <c r="BI698" s="11"/>
      <c r="BJ698" s="11"/>
      <c r="BK698" s="8"/>
      <c r="BL698" s="8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375"/>
      <c r="EQ698" s="376"/>
      <c r="ER698" s="376"/>
      <c r="ES698" s="376"/>
      <c r="ET698" s="376"/>
      <c r="EU698" s="376"/>
      <c r="EV698" s="376"/>
      <c r="EW698" s="376"/>
      <c r="EX698" s="376"/>
      <c r="EY698" s="376"/>
      <c r="EZ698" s="376"/>
      <c r="FA698" s="376"/>
      <c r="FB698" s="376"/>
      <c r="FC698" s="376"/>
      <c r="FD698" s="376"/>
      <c r="FE698" s="376"/>
      <c r="FF698" s="376"/>
      <c r="FG698" s="376"/>
      <c r="FH698" s="376"/>
      <c r="FI698" s="376"/>
      <c r="FJ698" s="376"/>
      <c r="FK698" s="376"/>
      <c r="FL698" s="376"/>
      <c r="FM698" s="376"/>
      <c r="FN698" s="376"/>
      <c r="FO698" s="376"/>
      <c r="FP698" s="376"/>
      <c r="FQ698" s="376"/>
      <c r="FR698" s="376"/>
      <c r="FS698" s="376"/>
      <c r="FT698" s="376"/>
      <c r="FU698" s="376"/>
      <c r="FV698" s="376"/>
      <c r="FW698" s="376"/>
      <c r="FX698" s="376"/>
      <c r="FY698" s="376"/>
      <c r="FZ698" s="376"/>
      <c r="GA698" s="376"/>
      <c r="GB698" s="376"/>
      <c r="GC698" s="376"/>
      <c r="GD698" s="376"/>
      <c r="GE698" s="376"/>
      <c r="GF698" s="376"/>
      <c r="GG698" s="376"/>
      <c r="GH698" s="376"/>
      <c r="GI698" s="376"/>
      <c r="GJ698" s="376"/>
      <c r="GK698" s="376"/>
      <c r="GL698" s="376"/>
      <c r="GM698" s="376"/>
      <c r="GN698" s="376"/>
      <c r="GO698" s="376"/>
      <c r="GP698" s="376"/>
      <c r="GQ698" s="376"/>
      <c r="GR698" s="376"/>
      <c r="GS698" s="376"/>
      <c r="GT698" s="376"/>
      <c r="GU698" s="376"/>
      <c r="GV698" s="376"/>
      <c r="GW698" s="376"/>
      <c r="GX698" s="376"/>
      <c r="GY698" s="376"/>
      <c r="GZ698" s="376"/>
      <c r="HA698" s="376"/>
      <c r="HB698" s="376"/>
      <c r="HC698" s="376"/>
      <c r="HD698" s="376"/>
      <c r="HE698" s="376"/>
      <c r="HF698" s="376"/>
      <c r="HG698" s="376"/>
      <c r="HH698" s="376"/>
      <c r="HI698" s="376"/>
      <c r="HJ698" s="376"/>
      <c r="HK698" s="376"/>
      <c r="HL698" s="376"/>
      <c r="HM698" s="376"/>
      <c r="HN698" s="376"/>
      <c r="HO698" s="376"/>
      <c r="HP698" s="376"/>
      <c r="HQ698" s="376"/>
      <c r="HR698" s="376"/>
      <c r="HS698" s="376"/>
      <c r="HT698" s="376"/>
      <c r="HU698" s="376"/>
      <c r="HV698" s="376"/>
      <c r="HW698" s="376"/>
      <c r="HX698" s="376"/>
      <c r="HY698" s="376"/>
      <c r="HZ698" s="376"/>
      <c r="IA698" s="376"/>
      <c r="IB698" s="376"/>
      <c r="IC698" s="376"/>
      <c r="ID698" s="376"/>
      <c r="IE698" s="376"/>
      <c r="IF698" s="376"/>
      <c r="IG698" s="376"/>
      <c r="IH698" s="376"/>
      <c r="II698" s="376"/>
      <c r="IJ698" s="376"/>
    </row>
    <row r="699" spans="1:244" s="377" customFormat="1" ht="15" customHeight="1" x14ac:dyDescent="0.4">
      <c r="A699" s="410"/>
      <c r="B699" s="371"/>
      <c r="C699" s="354"/>
      <c r="D699" s="355"/>
      <c r="E699" s="374"/>
      <c r="F699" s="374"/>
      <c r="G699" s="374"/>
      <c r="H699" s="374"/>
      <c r="I699" s="374"/>
      <c r="J699" s="374"/>
      <c r="K699" s="374"/>
      <c r="L699" s="374"/>
      <c r="M699" s="374"/>
      <c r="N699" s="374"/>
      <c r="O699" s="374"/>
      <c r="P699" s="374"/>
      <c r="Q699" s="374"/>
      <c r="R699" s="374"/>
      <c r="S699" s="374"/>
      <c r="T699" s="374"/>
      <c r="U699" s="374"/>
      <c r="V699" s="374"/>
      <c r="W699" s="374"/>
      <c r="X699" s="369"/>
      <c r="Y699" s="369"/>
      <c r="Z699" s="369"/>
      <c r="AA699" s="369"/>
      <c r="AB699" s="369"/>
      <c r="AC699" s="369"/>
      <c r="AD699" s="369"/>
      <c r="AE699" s="369"/>
      <c r="AF699" s="369"/>
      <c r="AG699" s="369"/>
      <c r="AH699" s="369"/>
      <c r="AI699" s="369"/>
      <c r="AJ699" s="369"/>
      <c r="AK699" s="369"/>
      <c r="AL699" s="369"/>
      <c r="AM699" s="369"/>
      <c r="AN699" s="369"/>
      <c r="AO699" s="369"/>
      <c r="AP699" s="369"/>
      <c r="AQ699" s="369"/>
      <c r="AR699" s="372"/>
      <c r="AS699" s="372"/>
      <c r="AT699" s="372"/>
      <c r="AU699" s="373"/>
      <c r="AV699" s="11"/>
      <c r="AW699" s="11"/>
      <c r="AX699" s="11"/>
      <c r="AY699" s="8"/>
      <c r="AZ699" s="8"/>
      <c r="BA699" s="8"/>
      <c r="BB699" s="8"/>
      <c r="BC699" s="11"/>
      <c r="BD699" s="11"/>
      <c r="BE699" s="11"/>
      <c r="BF699" s="11"/>
      <c r="BG699" s="11"/>
      <c r="BH699" s="11"/>
      <c r="BI699" s="11"/>
      <c r="BJ699" s="11"/>
      <c r="BK699" s="8"/>
      <c r="BL699" s="8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375"/>
      <c r="EQ699" s="376"/>
      <c r="ER699" s="376"/>
      <c r="ES699" s="376"/>
      <c r="ET699" s="376"/>
      <c r="EU699" s="376"/>
      <c r="EV699" s="376"/>
      <c r="EW699" s="376"/>
      <c r="EX699" s="376"/>
      <c r="EY699" s="376"/>
      <c r="EZ699" s="376"/>
      <c r="FA699" s="376"/>
      <c r="FB699" s="376"/>
      <c r="FC699" s="376"/>
      <c r="FD699" s="376"/>
      <c r="FE699" s="376"/>
      <c r="FF699" s="376"/>
      <c r="FG699" s="376"/>
      <c r="FH699" s="376"/>
      <c r="FI699" s="376"/>
      <c r="FJ699" s="376"/>
      <c r="FK699" s="376"/>
      <c r="FL699" s="376"/>
      <c r="FM699" s="376"/>
      <c r="FN699" s="376"/>
      <c r="FO699" s="376"/>
      <c r="FP699" s="376"/>
      <c r="FQ699" s="376"/>
      <c r="FR699" s="376"/>
      <c r="FS699" s="376"/>
      <c r="FT699" s="376"/>
      <c r="FU699" s="376"/>
      <c r="FV699" s="376"/>
      <c r="FW699" s="376"/>
      <c r="FX699" s="376"/>
      <c r="FY699" s="376"/>
      <c r="FZ699" s="376"/>
      <c r="GA699" s="376"/>
      <c r="GB699" s="376"/>
      <c r="GC699" s="376"/>
      <c r="GD699" s="376"/>
      <c r="GE699" s="376"/>
      <c r="GF699" s="376"/>
      <c r="GG699" s="376"/>
      <c r="GH699" s="376"/>
      <c r="GI699" s="376"/>
      <c r="GJ699" s="376"/>
      <c r="GK699" s="376"/>
      <c r="GL699" s="376"/>
      <c r="GM699" s="376"/>
      <c r="GN699" s="376"/>
      <c r="GO699" s="376"/>
      <c r="GP699" s="376"/>
      <c r="GQ699" s="376"/>
      <c r="GR699" s="376"/>
      <c r="GS699" s="376"/>
      <c r="GT699" s="376"/>
      <c r="GU699" s="376"/>
      <c r="GV699" s="376"/>
      <c r="GW699" s="376"/>
      <c r="GX699" s="376"/>
      <c r="GY699" s="376"/>
      <c r="GZ699" s="376"/>
      <c r="HA699" s="376"/>
      <c r="HB699" s="376"/>
      <c r="HC699" s="376"/>
      <c r="HD699" s="376"/>
      <c r="HE699" s="376"/>
      <c r="HF699" s="376"/>
      <c r="HG699" s="376"/>
      <c r="HH699" s="376"/>
      <c r="HI699" s="376"/>
      <c r="HJ699" s="376"/>
      <c r="HK699" s="376"/>
      <c r="HL699" s="376"/>
      <c r="HM699" s="376"/>
      <c r="HN699" s="376"/>
      <c r="HO699" s="376"/>
      <c r="HP699" s="376"/>
      <c r="HQ699" s="376"/>
      <c r="HR699" s="376"/>
      <c r="HS699" s="376"/>
      <c r="HT699" s="376"/>
      <c r="HU699" s="376"/>
      <c r="HV699" s="376"/>
      <c r="HW699" s="376"/>
      <c r="HX699" s="376"/>
      <c r="HY699" s="376"/>
      <c r="HZ699" s="376"/>
      <c r="IA699" s="376"/>
      <c r="IB699" s="376"/>
      <c r="IC699" s="376"/>
      <c r="ID699" s="376"/>
      <c r="IE699" s="376"/>
      <c r="IF699" s="376"/>
      <c r="IG699" s="376"/>
      <c r="IH699" s="376"/>
      <c r="II699" s="376"/>
      <c r="IJ699" s="376"/>
    </row>
    <row r="700" spans="1:244" s="377" customFormat="1" ht="15" customHeight="1" x14ac:dyDescent="0.4">
      <c r="A700" s="410"/>
      <c r="B700" s="371"/>
      <c r="C700" s="354"/>
      <c r="D700" s="355"/>
      <c r="E700" s="374"/>
      <c r="F700" s="374"/>
      <c r="G700" s="374"/>
      <c r="H700" s="374"/>
      <c r="I700" s="374"/>
      <c r="J700" s="374"/>
      <c r="K700" s="374"/>
      <c r="L700" s="374"/>
      <c r="M700" s="374"/>
      <c r="N700" s="374"/>
      <c r="O700" s="374"/>
      <c r="P700" s="374"/>
      <c r="Q700" s="374"/>
      <c r="R700" s="374"/>
      <c r="S700" s="374"/>
      <c r="T700" s="374"/>
      <c r="U700" s="374"/>
      <c r="V700" s="374"/>
      <c r="W700" s="374"/>
      <c r="X700" s="369"/>
      <c r="Y700" s="369"/>
      <c r="Z700" s="369"/>
      <c r="AA700" s="369"/>
      <c r="AB700" s="369"/>
      <c r="AC700" s="369"/>
      <c r="AD700" s="369"/>
      <c r="AE700" s="369"/>
      <c r="AF700" s="369"/>
      <c r="AG700" s="369"/>
      <c r="AH700" s="369"/>
      <c r="AI700" s="369"/>
      <c r="AJ700" s="369"/>
      <c r="AK700" s="369"/>
      <c r="AL700" s="369"/>
      <c r="AM700" s="369"/>
      <c r="AN700" s="369"/>
      <c r="AO700" s="369"/>
      <c r="AP700" s="369"/>
      <c r="AQ700" s="369"/>
      <c r="AR700" s="372"/>
      <c r="AS700" s="372"/>
      <c r="AT700" s="372"/>
      <c r="AU700" s="373"/>
      <c r="AV700" s="11"/>
      <c r="AW700" s="11"/>
      <c r="AX700" s="11"/>
      <c r="AY700" s="8"/>
      <c r="AZ700" s="8"/>
      <c r="BA700" s="8"/>
      <c r="BB700" s="8"/>
      <c r="BC700" s="11"/>
      <c r="BD700" s="11"/>
      <c r="BE700" s="11"/>
      <c r="BF700" s="11"/>
      <c r="BG700" s="11"/>
      <c r="BH700" s="11"/>
      <c r="BI700" s="11"/>
      <c r="BJ700" s="11"/>
      <c r="BK700" s="8"/>
      <c r="BL700" s="8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375"/>
      <c r="EQ700" s="376"/>
      <c r="ER700" s="376"/>
      <c r="ES700" s="376"/>
      <c r="ET700" s="376"/>
      <c r="EU700" s="376"/>
      <c r="EV700" s="376"/>
      <c r="EW700" s="376"/>
      <c r="EX700" s="376"/>
      <c r="EY700" s="376"/>
      <c r="EZ700" s="376"/>
      <c r="FA700" s="376"/>
      <c r="FB700" s="376"/>
      <c r="FC700" s="376"/>
      <c r="FD700" s="376"/>
      <c r="FE700" s="376"/>
      <c r="FF700" s="376"/>
      <c r="FG700" s="376"/>
      <c r="FH700" s="376"/>
      <c r="FI700" s="376"/>
      <c r="FJ700" s="376"/>
      <c r="FK700" s="376"/>
      <c r="FL700" s="376"/>
      <c r="FM700" s="376"/>
      <c r="FN700" s="376"/>
      <c r="FO700" s="376"/>
      <c r="FP700" s="376"/>
      <c r="FQ700" s="376"/>
      <c r="FR700" s="376"/>
      <c r="FS700" s="376"/>
      <c r="FT700" s="376"/>
      <c r="FU700" s="376"/>
      <c r="FV700" s="376"/>
      <c r="FW700" s="376"/>
      <c r="FX700" s="376"/>
      <c r="FY700" s="376"/>
      <c r="FZ700" s="376"/>
      <c r="GA700" s="376"/>
      <c r="GB700" s="376"/>
      <c r="GC700" s="376"/>
      <c r="GD700" s="376"/>
      <c r="GE700" s="376"/>
      <c r="GF700" s="376"/>
      <c r="GG700" s="376"/>
      <c r="GH700" s="376"/>
      <c r="GI700" s="376"/>
      <c r="GJ700" s="376"/>
      <c r="GK700" s="376"/>
      <c r="GL700" s="376"/>
      <c r="GM700" s="376"/>
      <c r="GN700" s="376"/>
      <c r="GO700" s="376"/>
      <c r="GP700" s="376"/>
      <c r="GQ700" s="376"/>
      <c r="GR700" s="376"/>
      <c r="GS700" s="376"/>
      <c r="GT700" s="376"/>
      <c r="GU700" s="376"/>
      <c r="GV700" s="376"/>
      <c r="GW700" s="376"/>
      <c r="GX700" s="376"/>
      <c r="GY700" s="376"/>
      <c r="GZ700" s="376"/>
      <c r="HA700" s="376"/>
      <c r="HB700" s="376"/>
      <c r="HC700" s="376"/>
      <c r="HD700" s="376"/>
      <c r="HE700" s="376"/>
      <c r="HF700" s="376"/>
      <c r="HG700" s="376"/>
      <c r="HH700" s="376"/>
      <c r="HI700" s="376"/>
      <c r="HJ700" s="376"/>
      <c r="HK700" s="376"/>
      <c r="HL700" s="376"/>
      <c r="HM700" s="376"/>
      <c r="HN700" s="376"/>
      <c r="HO700" s="376"/>
      <c r="HP700" s="376"/>
      <c r="HQ700" s="376"/>
      <c r="HR700" s="376"/>
      <c r="HS700" s="376"/>
      <c r="HT700" s="376"/>
      <c r="HU700" s="376"/>
      <c r="HV700" s="376"/>
      <c r="HW700" s="376"/>
      <c r="HX700" s="376"/>
      <c r="HY700" s="376"/>
      <c r="HZ700" s="376"/>
      <c r="IA700" s="376"/>
      <c r="IB700" s="376"/>
      <c r="IC700" s="376"/>
      <c r="ID700" s="376"/>
      <c r="IE700" s="376"/>
      <c r="IF700" s="376"/>
      <c r="IG700" s="376"/>
      <c r="IH700" s="376"/>
      <c r="II700" s="376"/>
      <c r="IJ700" s="376"/>
    </row>
    <row r="701" spans="1:244" s="377" customFormat="1" ht="15" customHeight="1" x14ac:dyDescent="0.4">
      <c r="A701" s="410"/>
      <c r="B701" s="371"/>
      <c r="C701" s="354"/>
      <c r="D701" s="355"/>
      <c r="E701" s="374"/>
      <c r="F701" s="374"/>
      <c r="G701" s="374"/>
      <c r="H701" s="374"/>
      <c r="I701" s="374"/>
      <c r="J701" s="374"/>
      <c r="K701" s="374"/>
      <c r="L701" s="374"/>
      <c r="M701" s="374"/>
      <c r="N701" s="374"/>
      <c r="O701" s="374"/>
      <c r="P701" s="374"/>
      <c r="Q701" s="374"/>
      <c r="R701" s="374"/>
      <c r="S701" s="374"/>
      <c r="T701" s="374"/>
      <c r="U701" s="374"/>
      <c r="V701" s="374"/>
      <c r="W701" s="374"/>
      <c r="X701" s="369"/>
      <c r="Y701" s="369"/>
      <c r="Z701" s="369"/>
      <c r="AA701" s="369"/>
      <c r="AB701" s="369"/>
      <c r="AC701" s="369"/>
      <c r="AD701" s="369"/>
      <c r="AE701" s="369"/>
      <c r="AF701" s="369"/>
      <c r="AG701" s="369"/>
      <c r="AH701" s="369"/>
      <c r="AI701" s="369"/>
      <c r="AJ701" s="369"/>
      <c r="AK701" s="369"/>
      <c r="AL701" s="369"/>
      <c r="AM701" s="369"/>
      <c r="AN701" s="369"/>
      <c r="AO701" s="369"/>
      <c r="AP701" s="369"/>
      <c r="AQ701" s="369"/>
      <c r="AR701" s="372"/>
      <c r="AS701" s="372"/>
      <c r="AT701" s="372"/>
      <c r="AU701" s="373"/>
      <c r="AV701" s="11"/>
      <c r="AW701" s="11"/>
      <c r="AX701" s="11"/>
      <c r="AY701" s="8"/>
      <c r="AZ701" s="8"/>
      <c r="BA701" s="8"/>
      <c r="BB701" s="8"/>
      <c r="BC701" s="11"/>
      <c r="BD701" s="11"/>
      <c r="BE701" s="11"/>
      <c r="BF701" s="11"/>
      <c r="BG701" s="11"/>
      <c r="BH701" s="11"/>
      <c r="BI701" s="11"/>
      <c r="BJ701" s="11"/>
      <c r="BK701" s="8"/>
      <c r="BL701" s="8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375"/>
      <c r="EQ701" s="376"/>
      <c r="ER701" s="376"/>
      <c r="ES701" s="376"/>
      <c r="ET701" s="376"/>
      <c r="EU701" s="376"/>
      <c r="EV701" s="376"/>
      <c r="EW701" s="376"/>
      <c r="EX701" s="376"/>
      <c r="EY701" s="376"/>
      <c r="EZ701" s="376"/>
      <c r="FA701" s="376"/>
      <c r="FB701" s="376"/>
      <c r="FC701" s="376"/>
      <c r="FD701" s="376"/>
      <c r="FE701" s="376"/>
      <c r="FF701" s="376"/>
      <c r="FG701" s="376"/>
      <c r="FH701" s="376"/>
      <c r="FI701" s="376"/>
      <c r="FJ701" s="376"/>
      <c r="FK701" s="376"/>
      <c r="FL701" s="376"/>
      <c r="FM701" s="376"/>
      <c r="FN701" s="376"/>
      <c r="FO701" s="376"/>
      <c r="FP701" s="376"/>
      <c r="FQ701" s="376"/>
      <c r="FR701" s="376"/>
      <c r="FS701" s="376"/>
      <c r="FT701" s="376"/>
      <c r="FU701" s="376"/>
      <c r="FV701" s="376"/>
      <c r="FW701" s="376"/>
      <c r="FX701" s="376"/>
      <c r="FY701" s="376"/>
      <c r="FZ701" s="376"/>
      <c r="GA701" s="376"/>
      <c r="GB701" s="376"/>
      <c r="GC701" s="376"/>
      <c r="GD701" s="376"/>
      <c r="GE701" s="376"/>
      <c r="GF701" s="376"/>
      <c r="GG701" s="376"/>
      <c r="GH701" s="376"/>
      <c r="GI701" s="376"/>
      <c r="GJ701" s="376"/>
      <c r="GK701" s="376"/>
      <c r="GL701" s="376"/>
      <c r="GM701" s="376"/>
      <c r="GN701" s="376"/>
      <c r="GO701" s="376"/>
      <c r="GP701" s="376"/>
      <c r="GQ701" s="376"/>
      <c r="GR701" s="376"/>
      <c r="GS701" s="376"/>
      <c r="GT701" s="376"/>
      <c r="GU701" s="376"/>
      <c r="GV701" s="376"/>
      <c r="GW701" s="376"/>
      <c r="GX701" s="376"/>
      <c r="GY701" s="376"/>
      <c r="GZ701" s="376"/>
      <c r="HA701" s="376"/>
      <c r="HB701" s="376"/>
      <c r="HC701" s="376"/>
      <c r="HD701" s="376"/>
      <c r="HE701" s="376"/>
      <c r="HF701" s="376"/>
      <c r="HG701" s="376"/>
      <c r="HH701" s="376"/>
      <c r="HI701" s="376"/>
      <c r="HJ701" s="376"/>
      <c r="HK701" s="376"/>
      <c r="HL701" s="376"/>
      <c r="HM701" s="376"/>
      <c r="HN701" s="376"/>
      <c r="HO701" s="376"/>
      <c r="HP701" s="376"/>
      <c r="HQ701" s="376"/>
      <c r="HR701" s="376"/>
      <c r="HS701" s="376"/>
      <c r="HT701" s="376"/>
      <c r="HU701" s="376"/>
      <c r="HV701" s="376"/>
      <c r="HW701" s="376"/>
      <c r="HX701" s="376"/>
      <c r="HY701" s="376"/>
      <c r="HZ701" s="376"/>
      <c r="IA701" s="376"/>
      <c r="IB701" s="376"/>
      <c r="IC701" s="376"/>
      <c r="ID701" s="376"/>
      <c r="IE701" s="376"/>
      <c r="IF701" s="376"/>
      <c r="IG701" s="376"/>
      <c r="IH701" s="376"/>
      <c r="II701" s="376"/>
      <c r="IJ701" s="376"/>
    </row>
    <row r="702" spans="1:244" s="377" customFormat="1" ht="15" customHeight="1" x14ac:dyDescent="0.4">
      <c r="A702" s="410"/>
      <c r="B702" s="371"/>
      <c r="C702" s="354"/>
      <c r="D702" s="355"/>
      <c r="E702" s="374"/>
      <c r="F702" s="374"/>
      <c r="G702" s="374"/>
      <c r="H702" s="374"/>
      <c r="I702" s="374"/>
      <c r="J702" s="374"/>
      <c r="K702" s="374"/>
      <c r="L702" s="374"/>
      <c r="M702" s="374"/>
      <c r="N702" s="374"/>
      <c r="O702" s="374"/>
      <c r="P702" s="374"/>
      <c r="Q702" s="374"/>
      <c r="R702" s="374"/>
      <c r="S702" s="374"/>
      <c r="T702" s="374"/>
      <c r="U702" s="374"/>
      <c r="V702" s="374"/>
      <c r="W702" s="374"/>
      <c r="X702" s="369"/>
      <c r="Y702" s="369"/>
      <c r="Z702" s="369"/>
      <c r="AA702" s="369"/>
      <c r="AB702" s="369"/>
      <c r="AC702" s="369"/>
      <c r="AD702" s="369"/>
      <c r="AE702" s="369"/>
      <c r="AF702" s="369"/>
      <c r="AG702" s="369"/>
      <c r="AH702" s="369"/>
      <c r="AI702" s="369"/>
      <c r="AJ702" s="369"/>
      <c r="AK702" s="369"/>
      <c r="AL702" s="369"/>
      <c r="AM702" s="369"/>
      <c r="AN702" s="369"/>
      <c r="AO702" s="369"/>
      <c r="AP702" s="369"/>
      <c r="AQ702" s="369"/>
      <c r="AR702" s="372"/>
      <c r="AS702" s="372"/>
      <c r="AT702" s="372"/>
      <c r="AU702" s="373"/>
      <c r="AV702" s="11"/>
      <c r="AW702" s="11"/>
      <c r="AX702" s="11"/>
      <c r="AY702" s="8"/>
      <c r="AZ702" s="8"/>
      <c r="BA702" s="8"/>
      <c r="BB702" s="8"/>
      <c r="BC702" s="11"/>
      <c r="BD702" s="11"/>
      <c r="BE702" s="11"/>
      <c r="BF702" s="11"/>
      <c r="BG702" s="11"/>
      <c r="BH702" s="11"/>
      <c r="BI702" s="11"/>
      <c r="BJ702" s="11"/>
      <c r="BK702" s="8"/>
      <c r="BL702" s="8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375"/>
      <c r="EQ702" s="376"/>
      <c r="ER702" s="376"/>
      <c r="ES702" s="376"/>
      <c r="ET702" s="376"/>
      <c r="EU702" s="376"/>
      <c r="EV702" s="376"/>
      <c r="EW702" s="376"/>
      <c r="EX702" s="376"/>
      <c r="EY702" s="376"/>
      <c r="EZ702" s="376"/>
      <c r="FA702" s="376"/>
      <c r="FB702" s="376"/>
      <c r="FC702" s="376"/>
      <c r="FD702" s="376"/>
      <c r="FE702" s="376"/>
      <c r="FF702" s="376"/>
      <c r="FG702" s="376"/>
      <c r="FH702" s="376"/>
      <c r="FI702" s="376"/>
      <c r="FJ702" s="376"/>
      <c r="FK702" s="376"/>
      <c r="FL702" s="376"/>
      <c r="FM702" s="376"/>
      <c r="FN702" s="376"/>
      <c r="FO702" s="376"/>
      <c r="FP702" s="376"/>
      <c r="FQ702" s="376"/>
      <c r="FR702" s="376"/>
      <c r="FS702" s="376"/>
      <c r="FT702" s="376"/>
      <c r="FU702" s="376"/>
      <c r="FV702" s="376"/>
      <c r="FW702" s="376"/>
      <c r="FX702" s="376"/>
      <c r="FY702" s="376"/>
      <c r="FZ702" s="376"/>
      <c r="GA702" s="376"/>
      <c r="GB702" s="376"/>
      <c r="GC702" s="376"/>
      <c r="GD702" s="376"/>
      <c r="GE702" s="376"/>
      <c r="GF702" s="376"/>
      <c r="GG702" s="376"/>
      <c r="GH702" s="376"/>
      <c r="GI702" s="376"/>
      <c r="GJ702" s="376"/>
      <c r="GK702" s="376"/>
      <c r="GL702" s="376"/>
      <c r="GM702" s="376"/>
      <c r="GN702" s="376"/>
      <c r="GO702" s="376"/>
      <c r="GP702" s="376"/>
      <c r="GQ702" s="376"/>
      <c r="GR702" s="376"/>
      <c r="GS702" s="376"/>
      <c r="GT702" s="376"/>
      <c r="GU702" s="376"/>
      <c r="GV702" s="376"/>
      <c r="GW702" s="376"/>
      <c r="GX702" s="376"/>
      <c r="GY702" s="376"/>
      <c r="GZ702" s="376"/>
      <c r="HA702" s="376"/>
      <c r="HB702" s="376"/>
      <c r="HC702" s="376"/>
      <c r="HD702" s="376"/>
      <c r="HE702" s="376"/>
      <c r="HF702" s="376"/>
      <c r="HG702" s="376"/>
      <c r="HH702" s="376"/>
      <c r="HI702" s="376"/>
      <c r="HJ702" s="376"/>
      <c r="HK702" s="376"/>
      <c r="HL702" s="376"/>
      <c r="HM702" s="376"/>
      <c r="HN702" s="376"/>
      <c r="HO702" s="376"/>
      <c r="HP702" s="376"/>
      <c r="HQ702" s="376"/>
      <c r="HR702" s="376"/>
      <c r="HS702" s="376"/>
      <c r="HT702" s="376"/>
      <c r="HU702" s="376"/>
      <c r="HV702" s="376"/>
      <c r="HW702" s="376"/>
      <c r="HX702" s="376"/>
      <c r="HY702" s="376"/>
      <c r="HZ702" s="376"/>
      <c r="IA702" s="376"/>
      <c r="IB702" s="376"/>
      <c r="IC702" s="376"/>
      <c r="ID702" s="376"/>
      <c r="IE702" s="376"/>
      <c r="IF702" s="376"/>
      <c r="IG702" s="376"/>
      <c r="IH702" s="376"/>
      <c r="II702" s="376"/>
      <c r="IJ702" s="376"/>
    </row>
    <row r="703" spans="1:244" s="377" customFormat="1" ht="15" customHeight="1" x14ac:dyDescent="0.4">
      <c r="A703" s="410"/>
      <c r="B703" s="371"/>
      <c r="C703" s="354"/>
      <c r="D703" s="355"/>
      <c r="E703" s="374"/>
      <c r="F703" s="374"/>
      <c r="G703" s="374"/>
      <c r="H703" s="374"/>
      <c r="I703" s="374"/>
      <c r="J703" s="374"/>
      <c r="K703" s="374"/>
      <c r="L703" s="374"/>
      <c r="M703" s="374"/>
      <c r="N703" s="374"/>
      <c r="O703" s="374"/>
      <c r="P703" s="374"/>
      <c r="Q703" s="374"/>
      <c r="R703" s="374"/>
      <c r="S703" s="374"/>
      <c r="T703" s="374"/>
      <c r="U703" s="374"/>
      <c r="V703" s="374"/>
      <c r="W703" s="374"/>
      <c r="X703" s="369"/>
      <c r="Y703" s="369"/>
      <c r="Z703" s="369"/>
      <c r="AA703" s="369"/>
      <c r="AB703" s="369"/>
      <c r="AC703" s="369"/>
      <c r="AD703" s="369"/>
      <c r="AE703" s="369"/>
      <c r="AF703" s="369"/>
      <c r="AG703" s="369"/>
      <c r="AH703" s="369"/>
      <c r="AI703" s="369"/>
      <c r="AJ703" s="369"/>
      <c r="AK703" s="369"/>
      <c r="AL703" s="369"/>
      <c r="AM703" s="369"/>
      <c r="AN703" s="369"/>
      <c r="AO703" s="369"/>
      <c r="AP703" s="369"/>
      <c r="AQ703" s="369"/>
      <c r="AR703" s="372"/>
      <c r="AS703" s="372"/>
      <c r="AT703" s="372"/>
      <c r="AU703" s="373"/>
      <c r="AV703" s="11"/>
      <c r="AW703" s="11"/>
      <c r="AX703" s="11"/>
      <c r="AY703" s="8"/>
      <c r="AZ703" s="8"/>
      <c r="BA703" s="8"/>
      <c r="BB703" s="8"/>
      <c r="BC703" s="11"/>
      <c r="BD703" s="11"/>
      <c r="BE703" s="11"/>
      <c r="BF703" s="11"/>
      <c r="BG703" s="11"/>
      <c r="BH703" s="11"/>
      <c r="BI703" s="11"/>
      <c r="BJ703" s="11"/>
      <c r="BK703" s="8"/>
      <c r="BL703" s="8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375"/>
      <c r="EQ703" s="376"/>
      <c r="ER703" s="376"/>
      <c r="ES703" s="376"/>
      <c r="ET703" s="376"/>
      <c r="EU703" s="376"/>
      <c r="EV703" s="376"/>
      <c r="EW703" s="376"/>
      <c r="EX703" s="376"/>
      <c r="EY703" s="376"/>
      <c r="EZ703" s="376"/>
      <c r="FA703" s="376"/>
      <c r="FB703" s="376"/>
      <c r="FC703" s="376"/>
      <c r="FD703" s="376"/>
      <c r="FE703" s="376"/>
      <c r="FF703" s="376"/>
      <c r="FG703" s="376"/>
      <c r="FH703" s="376"/>
      <c r="FI703" s="376"/>
      <c r="FJ703" s="376"/>
      <c r="FK703" s="376"/>
      <c r="FL703" s="376"/>
      <c r="FM703" s="376"/>
      <c r="FN703" s="376"/>
      <c r="FO703" s="376"/>
      <c r="FP703" s="376"/>
      <c r="FQ703" s="376"/>
      <c r="FR703" s="376"/>
      <c r="FS703" s="376"/>
      <c r="FT703" s="376"/>
      <c r="FU703" s="376"/>
      <c r="FV703" s="376"/>
      <c r="FW703" s="376"/>
      <c r="FX703" s="376"/>
      <c r="FY703" s="376"/>
      <c r="FZ703" s="376"/>
      <c r="GA703" s="376"/>
      <c r="GB703" s="376"/>
      <c r="GC703" s="376"/>
      <c r="GD703" s="376"/>
      <c r="GE703" s="376"/>
      <c r="GF703" s="376"/>
      <c r="GG703" s="376"/>
      <c r="GH703" s="376"/>
      <c r="GI703" s="376"/>
      <c r="GJ703" s="376"/>
      <c r="GK703" s="376"/>
      <c r="GL703" s="376"/>
      <c r="GM703" s="376"/>
      <c r="GN703" s="376"/>
      <c r="GO703" s="376"/>
      <c r="GP703" s="376"/>
      <c r="GQ703" s="376"/>
      <c r="GR703" s="376"/>
      <c r="GS703" s="376"/>
      <c r="GT703" s="376"/>
      <c r="GU703" s="376"/>
      <c r="GV703" s="376"/>
      <c r="GW703" s="376"/>
      <c r="GX703" s="376"/>
      <c r="GY703" s="376"/>
      <c r="GZ703" s="376"/>
      <c r="HA703" s="376"/>
      <c r="HB703" s="376"/>
      <c r="HC703" s="376"/>
      <c r="HD703" s="376"/>
      <c r="HE703" s="376"/>
      <c r="HF703" s="376"/>
      <c r="HG703" s="376"/>
      <c r="HH703" s="376"/>
      <c r="HI703" s="376"/>
      <c r="HJ703" s="376"/>
      <c r="HK703" s="376"/>
      <c r="HL703" s="376"/>
      <c r="HM703" s="376"/>
      <c r="HN703" s="376"/>
      <c r="HO703" s="376"/>
      <c r="HP703" s="376"/>
      <c r="HQ703" s="376"/>
      <c r="HR703" s="376"/>
      <c r="HS703" s="376"/>
      <c r="HT703" s="376"/>
      <c r="HU703" s="376"/>
      <c r="HV703" s="376"/>
      <c r="HW703" s="376"/>
      <c r="HX703" s="376"/>
      <c r="HY703" s="376"/>
      <c r="HZ703" s="376"/>
      <c r="IA703" s="376"/>
      <c r="IB703" s="376"/>
      <c r="IC703" s="376"/>
      <c r="ID703" s="376"/>
      <c r="IE703" s="376"/>
      <c r="IF703" s="376"/>
      <c r="IG703" s="376"/>
      <c r="IH703" s="376"/>
      <c r="II703" s="376"/>
      <c r="IJ703" s="376"/>
    </row>
    <row r="704" spans="1:244" s="377" customFormat="1" ht="15" customHeight="1" x14ac:dyDescent="0.4">
      <c r="A704" s="410"/>
      <c r="B704" s="371"/>
      <c r="C704" s="354"/>
      <c r="D704" s="355"/>
      <c r="E704" s="374"/>
      <c r="F704" s="374"/>
      <c r="G704" s="374"/>
      <c r="H704" s="374"/>
      <c r="I704" s="374"/>
      <c r="J704" s="374"/>
      <c r="K704" s="374"/>
      <c r="L704" s="374"/>
      <c r="M704" s="374"/>
      <c r="N704" s="374"/>
      <c r="O704" s="374"/>
      <c r="P704" s="374"/>
      <c r="Q704" s="374"/>
      <c r="R704" s="374"/>
      <c r="S704" s="374"/>
      <c r="T704" s="374"/>
      <c r="U704" s="374"/>
      <c r="V704" s="374"/>
      <c r="W704" s="374"/>
      <c r="X704" s="369"/>
      <c r="Y704" s="369"/>
      <c r="Z704" s="369"/>
      <c r="AA704" s="369"/>
      <c r="AB704" s="369"/>
      <c r="AC704" s="369"/>
      <c r="AD704" s="369"/>
      <c r="AE704" s="369"/>
      <c r="AF704" s="369"/>
      <c r="AG704" s="369"/>
      <c r="AH704" s="369"/>
      <c r="AI704" s="369"/>
      <c r="AJ704" s="369"/>
      <c r="AK704" s="369"/>
      <c r="AL704" s="369"/>
      <c r="AM704" s="369"/>
      <c r="AN704" s="369"/>
      <c r="AO704" s="369"/>
      <c r="AP704" s="369"/>
      <c r="AQ704" s="369"/>
      <c r="AR704" s="372"/>
      <c r="AS704" s="372"/>
      <c r="AT704" s="372"/>
      <c r="AU704" s="373"/>
      <c r="AV704" s="11"/>
      <c r="AW704" s="11"/>
      <c r="AX704" s="11"/>
      <c r="AY704" s="8"/>
      <c r="AZ704" s="8"/>
      <c r="BA704" s="8"/>
      <c r="BB704" s="8"/>
      <c r="BC704" s="11"/>
      <c r="BD704" s="11"/>
      <c r="BE704" s="11"/>
      <c r="BF704" s="11"/>
      <c r="BG704" s="11"/>
      <c r="BH704" s="11"/>
      <c r="BI704" s="11"/>
      <c r="BJ704" s="11"/>
      <c r="BK704" s="8"/>
      <c r="BL704" s="8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375"/>
      <c r="EQ704" s="376"/>
      <c r="ER704" s="376"/>
      <c r="ES704" s="376"/>
      <c r="ET704" s="376"/>
      <c r="EU704" s="376"/>
      <c r="EV704" s="376"/>
      <c r="EW704" s="376"/>
      <c r="EX704" s="376"/>
      <c r="EY704" s="376"/>
      <c r="EZ704" s="376"/>
      <c r="FA704" s="376"/>
      <c r="FB704" s="376"/>
      <c r="FC704" s="376"/>
      <c r="FD704" s="376"/>
      <c r="FE704" s="376"/>
      <c r="FF704" s="376"/>
      <c r="FG704" s="376"/>
      <c r="FH704" s="376"/>
      <c r="FI704" s="376"/>
      <c r="FJ704" s="376"/>
      <c r="FK704" s="376"/>
      <c r="FL704" s="376"/>
      <c r="FM704" s="376"/>
      <c r="FN704" s="376"/>
      <c r="FO704" s="376"/>
      <c r="FP704" s="376"/>
      <c r="FQ704" s="376"/>
      <c r="FR704" s="376"/>
      <c r="FS704" s="376"/>
      <c r="FT704" s="376"/>
      <c r="FU704" s="376"/>
      <c r="FV704" s="376"/>
      <c r="FW704" s="376"/>
      <c r="FX704" s="376"/>
      <c r="FY704" s="376"/>
      <c r="FZ704" s="376"/>
      <c r="GA704" s="376"/>
      <c r="GB704" s="376"/>
      <c r="GC704" s="376"/>
      <c r="GD704" s="376"/>
      <c r="GE704" s="376"/>
      <c r="GF704" s="376"/>
      <c r="GG704" s="376"/>
      <c r="GH704" s="376"/>
      <c r="GI704" s="376"/>
      <c r="GJ704" s="376"/>
      <c r="GK704" s="376"/>
      <c r="GL704" s="376"/>
      <c r="GM704" s="376"/>
      <c r="GN704" s="376"/>
      <c r="GO704" s="376"/>
      <c r="GP704" s="376"/>
      <c r="GQ704" s="376"/>
      <c r="GR704" s="376"/>
      <c r="GS704" s="376"/>
      <c r="GT704" s="376"/>
      <c r="GU704" s="376"/>
      <c r="GV704" s="376"/>
      <c r="GW704" s="376"/>
      <c r="GX704" s="376"/>
      <c r="GY704" s="376"/>
      <c r="GZ704" s="376"/>
      <c r="HA704" s="376"/>
      <c r="HB704" s="376"/>
      <c r="HC704" s="376"/>
      <c r="HD704" s="376"/>
      <c r="HE704" s="376"/>
      <c r="HF704" s="376"/>
      <c r="HG704" s="376"/>
      <c r="HH704" s="376"/>
      <c r="HI704" s="376"/>
      <c r="HJ704" s="376"/>
      <c r="HK704" s="376"/>
      <c r="HL704" s="376"/>
      <c r="HM704" s="376"/>
      <c r="HN704" s="376"/>
      <c r="HO704" s="376"/>
      <c r="HP704" s="376"/>
      <c r="HQ704" s="376"/>
      <c r="HR704" s="376"/>
      <c r="HS704" s="376"/>
      <c r="HT704" s="376"/>
      <c r="HU704" s="376"/>
      <c r="HV704" s="376"/>
      <c r="HW704" s="376"/>
      <c r="HX704" s="376"/>
      <c r="HY704" s="376"/>
      <c r="HZ704" s="376"/>
      <c r="IA704" s="376"/>
      <c r="IB704" s="376"/>
      <c r="IC704" s="376"/>
      <c r="ID704" s="376"/>
      <c r="IE704" s="376"/>
      <c r="IF704" s="376"/>
      <c r="IG704" s="376"/>
      <c r="IH704" s="376"/>
      <c r="II704" s="376"/>
      <c r="IJ704" s="376"/>
    </row>
    <row r="705" spans="1:244" s="377" customFormat="1" ht="15" customHeight="1" x14ac:dyDescent="0.4">
      <c r="A705" s="410"/>
      <c r="B705" s="371"/>
      <c r="C705" s="354"/>
      <c r="D705" s="355"/>
      <c r="E705" s="374"/>
      <c r="F705" s="374"/>
      <c r="G705" s="374"/>
      <c r="H705" s="374"/>
      <c r="I705" s="374"/>
      <c r="J705" s="374"/>
      <c r="K705" s="374"/>
      <c r="L705" s="374"/>
      <c r="M705" s="374"/>
      <c r="N705" s="374"/>
      <c r="O705" s="374"/>
      <c r="P705" s="374"/>
      <c r="Q705" s="374"/>
      <c r="R705" s="374"/>
      <c r="S705" s="374"/>
      <c r="T705" s="374"/>
      <c r="U705" s="374"/>
      <c r="V705" s="374"/>
      <c r="W705" s="374"/>
      <c r="X705" s="369"/>
      <c r="Y705" s="369"/>
      <c r="Z705" s="369"/>
      <c r="AA705" s="369"/>
      <c r="AB705" s="369"/>
      <c r="AC705" s="369"/>
      <c r="AD705" s="369"/>
      <c r="AE705" s="369"/>
      <c r="AF705" s="369"/>
      <c r="AG705" s="369"/>
      <c r="AH705" s="369"/>
      <c r="AI705" s="369"/>
      <c r="AJ705" s="369"/>
      <c r="AK705" s="369"/>
      <c r="AL705" s="369"/>
      <c r="AM705" s="369"/>
      <c r="AN705" s="369"/>
      <c r="AO705" s="369"/>
      <c r="AP705" s="369"/>
      <c r="AQ705" s="369"/>
      <c r="AR705" s="372"/>
      <c r="AS705" s="372"/>
      <c r="AT705" s="372"/>
      <c r="AU705" s="373"/>
      <c r="AV705" s="11"/>
      <c r="AW705" s="11"/>
      <c r="AX705" s="11"/>
      <c r="AY705" s="8"/>
      <c r="AZ705" s="8"/>
      <c r="BA705" s="8"/>
      <c r="BB705" s="8"/>
      <c r="BC705" s="11"/>
      <c r="BD705" s="11"/>
      <c r="BE705" s="11"/>
      <c r="BF705" s="11"/>
      <c r="BG705" s="11"/>
      <c r="BH705" s="11"/>
      <c r="BI705" s="11"/>
      <c r="BJ705" s="11"/>
      <c r="BK705" s="8"/>
      <c r="BL705" s="8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375"/>
      <c r="EQ705" s="376"/>
      <c r="ER705" s="376"/>
      <c r="ES705" s="376"/>
      <c r="ET705" s="376"/>
      <c r="EU705" s="376"/>
      <c r="EV705" s="376"/>
      <c r="EW705" s="376"/>
      <c r="EX705" s="376"/>
      <c r="EY705" s="376"/>
      <c r="EZ705" s="376"/>
      <c r="FA705" s="376"/>
      <c r="FB705" s="376"/>
      <c r="FC705" s="376"/>
      <c r="FD705" s="376"/>
      <c r="FE705" s="376"/>
      <c r="FF705" s="376"/>
      <c r="FG705" s="376"/>
      <c r="FH705" s="376"/>
      <c r="FI705" s="376"/>
      <c r="FJ705" s="376"/>
      <c r="FK705" s="376"/>
      <c r="FL705" s="376"/>
      <c r="FM705" s="376"/>
      <c r="FN705" s="376"/>
      <c r="FO705" s="376"/>
      <c r="FP705" s="376"/>
      <c r="FQ705" s="376"/>
      <c r="FR705" s="376"/>
      <c r="FS705" s="376"/>
      <c r="FT705" s="376"/>
      <c r="FU705" s="376"/>
      <c r="FV705" s="376"/>
      <c r="FW705" s="376"/>
      <c r="FX705" s="376"/>
      <c r="FY705" s="376"/>
      <c r="FZ705" s="376"/>
      <c r="GA705" s="376"/>
      <c r="GB705" s="376"/>
      <c r="GC705" s="376"/>
      <c r="GD705" s="376"/>
      <c r="GE705" s="376"/>
      <c r="GF705" s="376"/>
      <c r="GG705" s="376"/>
      <c r="GH705" s="376"/>
      <c r="GI705" s="376"/>
      <c r="GJ705" s="376"/>
      <c r="GK705" s="376"/>
      <c r="GL705" s="376"/>
      <c r="GM705" s="376"/>
      <c r="GN705" s="376"/>
      <c r="GO705" s="376"/>
      <c r="GP705" s="376"/>
      <c r="GQ705" s="376"/>
      <c r="GR705" s="376"/>
      <c r="GS705" s="376"/>
      <c r="GT705" s="376"/>
      <c r="GU705" s="376"/>
      <c r="GV705" s="376"/>
      <c r="GW705" s="376"/>
      <c r="GX705" s="376"/>
      <c r="GY705" s="376"/>
      <c r="GZ705" s="376"/>
      <c r="HA705" s="376"/>
      <c r="HB705" s="376"/>
      <c r="HC705" s="376"/>
      <c r="HD705" s="376"/>
      <c r="HE705" s="376"/>
      <c r="HF705" s="376"/>
      <c r="HG705" s="376"/>
      <c r="HH705" s="376"/>
      <c r="HI705" s="376"/>
      <c r="HJ705" s="376"/>
      <c r="HK705" s="376"/>
      <c r="HL705" s="376"/>
      <c r="HM705" s="376"/>
      <c r="HN705" s="376"/>
      <c r="HO705" s="376"/>
      <c r="HP705" s="376"/>
      <c r="HQ705" s="376"/>
      <c r="HR705" s="376"/>
      <c r="HS705" s="376"/>
      <c r="HT705" s="376"/>
      <c r="HU705" s="376"/>
      <c r="HV705" s="376"/>
      <c r="HW705" s="376"/>
      <c r="HX705" s="376"/>
      <c r="HY705" s="376"/>
      <c r="HZ705" s="376"/>
      <c r="IA705" s="376"/>
      <c r="IB705" s="376"/>
      <c r="IC705" s="376"/>
      <c r="ID705" s="376"/>
      <c r="IE705" s="376"/>
      <c r="IF705" s="376"/>
      <c r="IG705" s="376"/>
      <c r="IH705" s="376"/>
      <c r="II705" s="376"/>
      <c r="IJ705" s="376"/>
    </row>
    <row r="706" spans="1:244" s="377" customFormat="1" ht="15" customHeight="1" x14ac:dyDescent="0.4">
      <c r="A706" s="410"/>
      <c r="B706" s="371"/>
      <c r="C706" s="354"/>
      <c r="D706" s="355"/>
      <c r="E706" s="374"/>
      <c r="F706" s="374"/>
      <c r="G706" s="374"/>
      <c r="H706" s="374"/>
      <c r="I706" s="374"/>
      <c r="J706" s="374"/>
      <c r="K706" s="374"/>
      <c r="L706" s="374"/>
      <c r="M706" s="374"/>
      <c r="N706" s="374"/>
      <c r="O706" s="374"/>
      <c r="P706" s="374"/>
      <c r="Q706" s="374"/>
      <c r="R706" s="374"/>
      <c r="S706" s="374"/>
      <c r="T706" s="374"/>
      <c r="U706" s="374"/>
      <c r="V706" s="374"/>
      <c r="W706" s="374"/>
      <c r="X706" s="369"/>
      <c r="Y706" s="369"/>
      <c r="Z706" s="369"/>
      <c r="AA706" s="369"/>
      <c r="AB706" s="369"/>
      <c r="AC706" s="369"/>
      <c r="AD706" s="369"/>
      <c r="AE706" s="369"/>
      <c r="AF706" s="369"/>
      <c r="AG706" s="369"/>
      <c r="AH706" s="369"/>
      <c r="AI706" s="369"/>
      <c r="AJ706" s="369"/>
      <c r="AK706" s="369"/>
      <c r="AL706" s="369"/>
      <c r="AM706" s="369"/>
      <c r="AN706" s="369"/>
      <c r="AO706" s="369"/>
      <c r="AP706" s="369"/>
      <c r="AQ706" s="369"/>
      <c r="AR706" s="372"/>
      <c r="AS706" s="372"/>
      <c r="AT706" s="372"/>
      <c r="AU706" s="373"/>
      <c r="AV706" s="11"/>
      <c r="AW706" s="11"/>
      <c r="AX706" s="11"/>
      <c r="AY706" s="8"/>
      <c r="AZ706" s="8"/>
      <c r="BA706" s="8"/>
      <c r="BB706" s="8"/>
      <c r="BC706" s="11"/>
      <c r="BD706" s="11"/>
      <c r="BE706" s="11"/>
      <c r="BF706" s="11"/>
      <c r="BG706" s="11"/>
      <c r="BH706" s="11"/>
      <c r="BI706" s="11"/>
      <c r="BJ706" s="11"/>
      <c r="BK706" s="8"/>
      <c r="BL706" s="8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375"/>
      <c r="EQ706" s="376"/>
      <c r="ER706" s="376"/>
      <c r="ES706" s="376"/>
      <c r="ET706" s="376"/>
      <c r="EU706" s="376"/>
      <c r="EV706" s="376"/>
      <c r="EW706" s="376"/>
      <c r="EX706" s="376"/>
      <c r="EY706" s="376"/>
      <c r="EZ706" s="376"/>
      <c r="FA706" s="376"/>
      <c r="FB706" s="376"/>
      <c r="FC706" s="376"/>
      <c r="FD706" s="376"/>
      <c r="FE706" s="376"/>
      <c r="FF706" s="376"/>
      <c r="FG706" s="376"/>
      <c r="FH706" s="376"/>
      <c r="FI706" s="376"/>
      <c r="FJ706" s="376"/>
      <c r="FK706" s="376"/>
      <c r="FL706" s="376"/>
      <c r="FM706" s="376"/>
      <c r="FN706" s="376"/>
      <c r="FO706" s="376"/>
      <c r="FP706" s="376"/>
      <c r="FQ706" s="376"/>
      <c r="FR706" s="376"/>
      <c r="FS706" s="376"/>
      <c r="FT706" s="376"/>
      <c r="FU706" s="376"/>
      <c r="FV706" s="376"/>
      <c r="FW706" s="376"/>
      <c r="FX706" s="376"/>
      <c r="FY706" s="376"/>
      <c r="FZ706" s="376"/>
      <c r="GA706" s="376"/>
      <c r="GB706" s="376"/>
      <c r="GC706" s="376"/>
      <c r="GD706" s="376"/>
      <c r="GE706" s="376"/>
      <c r="GF706" s="376"/>
      <c r="GG706" s="376"/>
      <c r="GH706" s="376"/>
      <c r="GI706" s="376"/>
      <c r="GJ706" s="376"/>
      <c r="GK706" s="376"/>
      <c r="GL706" s="376"/>
      <c r="GM706" s="376"/>
      <c r="GN706" s="376"/>
      <c r="GO706" s="376"/>
      <c r="GP706" s="376"/>
      <c r="GQ706" s="376"/>
      <c r="GR706" s="376"/>
      <c r="GS706" s="376"/>
      <c r="GT706" s="376"/>
      <c r="GU706" s="376"/>
      <c r="GV706" s="376"/>
      <c r="GW706" s="376"/>
      <c r="GX706" s="376"/>
      <c r="GY706" s="376"/>
      <c r="GZ706" s="376"/>
      <c r="HA706" s="376"/>
      <c r="HB706" s="376"/>
      <c r="HC706" s="376"/>
      <c r="HD706" s="376"/>
      <c r="HE706" s="376"/>
      <c r="HF706" s="376"/>
      <c r="HG706" s="376"/>
      <c r="HH706" s="376"/>
      <c r="HI706" s="376"/>
      <c r="HJ706" s="376"/>
      <c r="HK706" s="376"/>
      <c r="HL706" s="376"/>
      <c r="HM706" s="376"/>
      <c r="HN706" s="376"/>
      <c r="HO706" s="376"/>
      <c r="HP706" s="376"/>
      <c r="HQ706" s="376"/>
      <c r="HR706" s="376"/>
      <c r="HS706" s="376"/>
      <c r="HT706" s="376"/>
      <c r="HU706" s="376"/>
      <c r="HV706" s="376"/>
      <c r="HW706" s="376"/>
      <c r="HX706" s="376"/>
      <c r="HY706" s="376"/>
      <c r="HZ706" s="376"/>
      <c r="IA706" s="376"/>
      <c r="IB706" s="376"/>
      <c r="IC706" s="376"/>
      <c r="ID706" s="376"/>
      <c r="IE706" s="376"/>
      <c r="IF706" s="376"/>
      <c r="IG706" s="376"/>
      <c r="IH706" s="376"/>
      <c r="II706" s="376"/>
      <c r="IJ706" s="376"/>
    </row>
    <row r="707" spans="1:244" s="377" customFormat="1" ht="15" customHeight="1" x14ac:dyDescent="0.4">
      <c r="A707" s="410"/>
      <c r="B707" s="371"/>
      <c r="C707" s="354"/>
      <c r="D707" s="355"/>
      <c r="E707" s="374"/>
      <c r="F707" s="374"/>
      <c r="G707" s="374"/>
      <c r="H707" s="374"/>
      <c r="I707" s="374"/>
      <c r="J707" s="374"/>
      <c r="K707" s="374"/>
      <c r="L707" s="374"/>
      <c r="M707" s="374"/>
      <c r="N707" s="374"/>
      <c r="O707" s="374"/>
      <c r="P707" s="374"/>
      <c r="Q707" s="374"/>
      <c r="R707" s="374"/>
      <c r="S707" s="374"/>
      <c r="T707" s="374"/>
      <c r="U707" s="374"/>
      <c r="V707" s="374"/>
      <c r="W707" s="374"/>
      <c r="X707" s="369"/>
      <c r="Y707" s="369"/>
      <c r="Z707" s="369"/>
      <c r="AA707" s="369"/>
      <c r="AB707" s="369"/>
      <c r="AC707" s="369"/>
      <c r="AD707" s="369"/>
      <c r="AE707" s="369"/>
      <c r="AF707" s="369"/>
      <c r="AG707" s="369"/>
      <c r="AH707" s="369"/>
      <c r="AI707" s="369"/>
      <c r="AJ707" s="369"/>
      <c r="AK707" s="369"/>
      <c r="AL707" s="369"/>
      <c r="AM707" s="369"/>
      <c r="AN707" s="369"/>
      <c r="AO707" s="369"/>
      <c r="AP707" s="369"/>
      <c r="AQ707" s="369"/>
      <c r="AR707" s="372"/>
      <c r="AS707" s="372"/>
      <c r="AT707" s="372"/>
      <c r="AU707" s="373"/>
      <c r="AV707" s="11"/>
      <c r="AW707" s="11"/>
      <c r="AX707" s="11"/>
      <c r="AY707" s="8"/>
      <c r="AZ707" s="8"/>
      <c r="BA707" s="8"/>
      <c r="BB707" s="8"/>
      <c r="BC707" s="11"/>
      <c r="BD707" s="11"/>
      <c r="BE707" s="11"/>
      <c r="BF707" s="11"/>
      <c r="BG707" s="11"/>
      <c r="BH707" s="11"/>
      <c r="BI707" s="11"/>
      <c r="BJ707" s="11"/>
      <c r="BK707" s="8"/>
      <c r="BL707" s="8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375"/>
      <c r="EQ707" s="376"/>
      <c r="ER707" s="376"/>
      <c r="ES707" s="376"/>
      <c r="ET707" s="376"/>
      <c r="EU707" s="376"/>
      <c r="EV707" s="376"/>
      <c r="EW707" s="376"/>
      <c r="EX707" s="376"/>
      <c r="EY707" s="376"/>
      <c r="EZ707" s="376"/>
      <c r="FA707" s="376"/>
      <c r="FB707" s="376"/>
      <c r="FC707" s="376"/>
      <c r="FD707" s="376"/>
      <c r="FE707" s="376"/>
      <c r="FF707" s="376"/>
      <c r="FG707" s="376"/>
      <c r="FH707" s="376"/>
      <c r="FI707" s="376"/>
      <c r="FJ707" s="376"/>
      <c r="FK707" s="376"/>
      <c r="FL707" s="376"/>
      <c r="FM707" s="376"/>
      <c r="FN707" s="376"/>
      <c r="FO707" s="376"/>
      <c r="FP707" s="376"/>
      <c r="FQ707" s="376"/>
      <c r="FR707" s="376"/>
      <c r="FS707" s="376"/>
      <c r="FT707" s="376"/>
      <c r="FU707" s="376"/>
      <c r="FV707" s="376"/>
      <c r="FW707" s="376"/>
      <c r="FX707" s="376"/>
      <c r="FY707" s="376"/>
      <c r="FZ707" s="376"/>
      <c r="GA707" s="376"/>
      <c r="GB707" s="376"/>
      <c r="GC707" s="376"/>
      <c r="GD707" s="376"/>
      <c r="GE707" s="376"/>
      <c r="GF707" s="376"/>
      <c r="GG707" s="376"/>
      <c r="GH707" s="376"/>
      <c r="GI707" s="376"/>
      <c r="GJ707" s="376"/>
      <c r="GK707" s="376"/>
      <c r="GL707" s="376"/>
      <c r="GM707" s="376"/>
      <c r="GN707" s="376"/>
      <c r="GO707" s="376"/>
      <c r="GP707" s="376"/>
      <c r="GQ707" s="376"/>
      <c r="GR707" s="376"/>
      <c r="GS707" s="376"/>
      <c r="GT707" s="376"/>
      <c r="GU707" s="376"/>
      <c r="GV707" s="376"/>
      <c r="GW707" s="376"/>
      <c r="GX707" s="376"/>
      <c r="GY707" s="376"/>
      <c r="GZ707" s="376"/>
      <c r="HA707" s="376"/>
      <c r="HB707" s="376"/>
      <c r="HC707" s="376"/>
      <c r="HD707" s="376"/>
      <c r="HE707" s="376"/>
      <c r="HF707" s="376"/>
      <c r="HG707" s="376"/>
      <c r="HH707" s="376"/>
      <c r="HI707" s="376"/>
      <c r="HJ707" s="376"/>
      <c r="HK707" s="376"/>
      <c r="HL707" s="376"/>
      <c r="HM707" s="376"/>
      <c r="HN707" s="376"/>
      <c r="HO707" s="376"/>
      <c r="HP707" s="376"/>
      <c r="HQ707" s="376"/>
      <c r="HR707" s="376"/>
      <c r="HS707" s="376"/>
      <c r="HT707" s="376"/>
      <c r="HU707" s="376"/>
      <c r="HV707" s="376"/>
      <c r="HW707" s="376"/>
      <c r="HX707" s="376"/>
      <c r="HY707" s="376"/>
      <c r="HZ707" s="376"/>
      <c r="IA707" s="376"/>
      <c r="IB707" s="376"/>
      <c r="IC707" s="376"/>
      <c r="ID707" s="376"/>
      <c r="IE707" s="376"/>
      <c r="IF707" s="376"/>
      <c r="IG707" s="376"/>
      <c r="IH707" s="376"/>
      <c r="II707" s="376"/>
      <c r="IJ707" s="376"/>
    </row>
    <row r="708" spans="1:244" s="377" customFormat="1" ht="15" customHeight="1" x14ac:dyDescent="0.4">
      <c r="A708" s="410"/>
      <c r="B708" s="371"/>
      <c r="C708" s="354"/>
      <c r="D708" s="355"/>
      <c r="E708" s="374"/>
      <c r="F708" s="374"/>
      <c r="G708" s="374"/>
      <c r="H708" s="374"/>
      <c r="I708" s="374"/>
      <c r="J708" s="374"/>
      <c r="K708" s="374"/>
      <c r="L708" s="374"/>
      <c r="M708" s="374"/>
      <c r="N708" s="374"/>
      <c r="O708" s="374"/>
      <c r="P708" s="374"/>
      <c r="Q708" s="374"/>
      <c r="R708" s="374"/>
      <c r="S708" s="374"/>
      <c r="T708" s="374"/>
      <c r="U708" s="374"/>
      <c r="V708" s="374"/>
      <c r="W708" s="374"/>
      <c r="X708" s="369"/>
      <c r="Y708" s="369"/>
      <c r="Z708" s="369"/>
      <c r="AA708" s="369"/>
      <c r="AB708" s="369"/>
      <c r="AC708" s="369"/>
      <c r="AD708" s="369"/>
      <c r="AE708" s="369"/>
      <c r="AF708" s="369"/>
      <c r="AG708" s="369"/>
      <c r="AH708" s="369"/>
      <c r="AI708" s="369"/>
      <c r="AJ708" s="369"/>
      <c r="AK708" s="369"/>
      <c r="AL708" s="369"/>
      <c r="AM708" s="369"/>
      <c r="AN708" s="369"/>
      <c r="AO708" s="369"/>
      <c r="AP708" s="369"/>
      <c r="AQ708" s="369"/>
      <c r="AR708" s="372"/>
      <c r="AS708" s="372"/>
      <c r="AT708" s="372"/>
      <c r="AU708" s="373"/>
      <c r="AV708" s="11"/>
      <c r="AW708" s="11"/>
      <c r="AX708" s="11"/>
      <c r="AY708" s="8"/>
      <c r="AZ708" s="8"/>
      <c r="BA708" s="8"/>
      <c r="BB708" s="8"/>
      <c r="BC708" s="11"/>
      <c r="BD708" s="11"/>
      <c r="BE708" s="11"/>
      <c r="BF708" s="11"/>
      <c r="BG708" s="11"/>
      <c r="BH708" s="11"/>
      <c r="BI708" s="11"/>
      <c r="BJ708" s="11"/>
      <c r="BK708" s="8"/>
      <c r="BL708" s="8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375"/>
      <c r="EQ708" s="376"/>
      <c r="ER708" s="376"/>
      <c r="ES708" s="376"/>
      <c r="ET708" s="376"/>
      <c r="EU708" s="376"/>
      <c r="EV708" s="376"/>
      <c r="EW708" s="376"/>
      <c r="EX708" s="376"/>
      <c r="EY708" s="376"/>
      <c r="EZ708" s="376"/>
      <c r="FA708" s="376"/>
      <c r="FB708" s="376"/>
      <c r="FC708" s="376"/>
      <c r="FD708" s="376"/>
      <c r="FE708" s="376"/>
      <c r="FF708" s="376"/>
      <c r="FG708" s="376"/>
      <c r="FH708" s="376"/>
      <c r="FI708" s="376"/>
      <c r="FJ708" s="376"/>
      <c r="FK708" s="376"/>
      <c r="FL708" s="376"/>
      <c r="FM708" s="376"/>
      <c r="FN708" s="376"/>
      <c r="FO708" s="376"/>
      <c r="FP708" s="376"/>
      <c r="FQ708" s="376"/>
      <c r="FR708" s="376"/>
      <c r="FS708" s="376"/>
      <c r="FT708" s="376"/>
      <c r="FU708" s="376"/>
      <c r="FV708" s="376"/>
      <c r="FW708" s="376"/>
      <c r="FX708" s="376"/>
      <c r="FY708" s="376"/>
      <c r="FZ708" s="376"/>
      <c r="GA708" s="376"/>
      <c r="GB708" s="376"/>
      <c r="GC708" s="376"/>
      <c r="GD708" s="376"/>
      <c r="GE708" s="376"/>
      <c r="GF708" s="376"/>
      <c r="GG708" s="376"/>
      <c r="GH708" s="376"/>
      <c r="GI708" s="376"/>
      <c r="GJ708" s="376"/>
      <c r="GK708" s="376"/>
      <c r="GL708" s="376"/>
      <c r="GM708" s="376"/>
      <c r="GN708" s="376"/>
      <c r="GO708" s="376"/>
      <c r="GP708" s="376"/>
      <c r="GQ708" s="376"/>
      <c r="GR708" s="376"/>
      <c r="GS708" s="376"/>
      <c r="GT708" s="376"/>
      <c r="GU708" s="376"/>
      <c r="GV708" s="376"/>
      <c r="GW708" s="376"/>
      <c r="GX708" s="376"/>
      <c r="GY708" s="376"/>
      <c r="GZ708" s="376"/>
      <c r="HA708" s="376"/>
      <c r="HB708" s="376"/>
      <c r="HC708" s="376"/>
      <c r="HD708" s="376"/>
      <c r="HE708" s="376"/>
      <c r="HF708" s="376"/>
      <c r="HG708" s="376"/>
      <c r="HH708" s="376"/>
      <c r="HI708" s="376"/>
      <c r="HJ708" s="376"/>
      <c r="HK708" s="376"/>
      <c r="HL708" s="376"/>
      <c r="HM708" s="376"/>
      <c r="HN708" s="376"/>
      <c r="HO708" s="376"/>
      <c r="HP708" s="376"/>
      <c r="HQ708" s="376"/>
      <c r="HR708" s="376"/>
      <c r="HS708" s="376"/>
      <c r="HT708" s="376"/>
      <c r="HU708" s="376"/>
      <c r="HV708" s="376"/>
      <c r="HW708" s="376"/>
      <c r="HX708" s="376"/>
      <c r="HY708" s="376"/>
      <c r="HZ708" s="376"/>
      <c r="IA708" s="376"/>
      <c r="IB708" s="376"/>
      <c r="IC708" s="376"/>
      <c r="ID708" s="376"/>
      <c r="IE708" s="376"/>
      <c r="IF708" s="376"/>
      <c r="IG708" s="376"/>
      <c r="IH708" s="376"/>
      <c r="II708" s="376"/>
      <c r="IJ708" s="376"/>
    </row>
    <row r="709" spans="1:244" s="377" customFormat="1" ht="15" customHeight="1" x14ac:dyDescent="0.4">
      <c r="A709" s="410"/>
      <c r="B709" s="371"/>
      <c r="C709" s="354"/>
      <c r="D709" s="355"/>
      <c r="E709" s="374"/>
      <c r="F709" s="374"/>
      <c r="G709" s="374"/>
      <c r="H709" s="374"/>
      <c r="I709" s="374"/>
      <c r="J709" s="374"/>
      <c r="K709" s="374"/>
      <c r="L709" s="374"/>
      <c r="M709" s="374"/>
      <c r="N709" s="374"/>
      <c r="O709" s="374"/>
      <c r="P709" s="374"/>
      <c r="Q709" s="374"/>
      <c r="R709" s="374"/>
      <c r="S709" s="374"/>
      <c r="T709" s="374"/>
      <c r="U709" s="374"/>
      <c r="V709" s="374"/>
      <c r="W709" s="374"/>
      <c r="X709" s="369"/>
      <c r="Y709" s="369"/>
      <c r="Z709" s="369"/>
      <c r="AA709" s="369"/>
      <c r="AB709" s="369"/>
      <c r="AC709" s="369"/>
      <c r="AD709" s="369"/>
      <c r="AE709" s="369"/>
      <c r="AF709" s="369"/>
      <c r="AG709" s="369"/>
      <c r="AH709" s="369"/>
      <c r="AI709" s="369"/>
      <c r="AJ709" s="369"/>
      <c r="AK709" s="369"/>
      <c r="AL709" s="369"/>
      <c r="AM709" s="369"/>
      <c r="AN709" s="369"/>
      <c r="AO709" s="369"/>
      <c r="AP709" s="369"/>
      <c r="AQ709" s="369"/>
      <c r="AR709" s="372"/>
      <c r="AS709" s="372"/>
      <c r="AT709" s="372"/>
      <c r="AU709" s="373"/>
      <c r="AV709" s="11"/>
      <c r="AW709" s="11"/>
      <c r="AX709" s="11"/>
      <c r="AY709" s="8"/>
      <c r="AZ709" s="8"/>
      <c r="BA709" s="8"/>
      <c r="BB709" s="8"/>
      <c r="BC709" s="11"/>
      <c r="BD709" s="11"/>
      <c r="BE709" s="11"/>
      <c r="BF709" s="11"/>
      <c r="BG709" s="11"/>
      <c r="BH709" s="11"/>
      <c r="BI709" s="11"/>
      <c r="BJ709" s="11"/>
      <c r="BK709" s="8"/>
      <c r="BL709" s="8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375"/>
      <c r="EQ709" s="376"/>
      <c r="ER709" s="376"/>
      <c r="ES709" s="376"/>
      <c r="ET709" s="376"/>
      <c r="EU709" s="376"/>
      <c r="EV709" s="376"/>
      <c r="EW709" s="376"/>
      <c r="EX709" s="376"/>
      <c r="EY709" s="376"/>
      <c r="EZ709" s="376"/>
      <c r="FA709" s="376"/>
      <c r="FB709" s="376"/>
      <c r="FC709" s="376"/>
      <c r="FD709" s="376"/>
      <c r="FE709" s="376"/>
      <c r="FF709" s="376"/>
      <c r="FG709" s="376"/>
      <c r="FH709" s="376"/>
      <c r="FI709" s="376"/>
      <c r="FJ709" s="376"/>
      <c r="FK709" s="376"/>
      <c r="FL709" s="376"/>
      <c r="FM709" s="376"/>
      <c r="FN709" s="376"/>
      <c r="FO709" s="376"/>
      <c r="FP709" s="376"/>
      <c r="FQ709" s="376"/>
      <c r="FR709" s="376"/>
      <c r="FS709" s="376"/>
      <c r="FT709" s="376"/>
      <c r="FU709" s="376"/>
      <c r="FV709" s="376"/>
      <c r="FW709" s="376"/>
      <c r="FX709" s="376"/>
      <c r="FY709" s="376"/>
      <c r="FZ709" s="376"/>
      <c r="GA709" s="376"/>
      <c r="GB709" s="376"/>
      <c r="GC709" s="376"/>
      <c r="GD709" s="376"/>
      <c r="GE709" s="376"/>
      <c r="GF709" s="376"/>
      <c r="GG709" s="376"/>
      <c r="GH709" s="376"/>
      <c r="GI709" s="376"/>
      <c r="GJ709" s="376"/>
      <c r="GK709" s="376"/>
      <c r="GL709" s="376"/>
      <c r="GM709" s="376"/>
      <c r="GN709" s="376"/>
      <c r="GO709" s="376"/>
      <c r="GP709" s="376"/>
      <c r="GQ709" s="376"/>
      <c r="GR709" s="376"/>
      <c r="GS709" s="376"/>
      <c r="GT709" s="376"/>
      <c r="GU709" s="376"/>
      <c r="GV709" s="376"/>
      <c r="GW709" s="376"/>
      <c r="GX709" s="376"/>
      <c r="GY709" s="376"/>
      <c r="GZ709" s="376"/>
      <c r="HA709" s="376"/>
      <c r="HB709" s="376"/>
      <c r="HC709" s="376"/>
      <c r="HD709" s="376"/>
      <c r="HE709" s="376"/>
      <c r="HF709" s="376"/>
      <c r="HG709" s="376"/>
      <c r="HH709" s="376"/>
      <c r="HI709" s="376"/>
      <c r="HJ709" s="376"/>
      <c r="HK709" s="376"/>
      <c r="HL709" s="376"/>
      <c r="HM709" s="376"/>
      <c r="HN709" s="376"/>
      <c r="HO709" s="376"/>
      <c r="HP709" s="376"/>
      <c r="HQ709" s="376"/>
      <c r="HR709" s="376"/>
      <c r="HS709" s="376"/>
      <c r="HT709" s="376"/>
      <c r="HU709" s="376"/>
      <c r="HV709" s="376"/>
      <c r="HW709" s="376"/>
      <c r="HX709" s="376"/>
      <c r="HY709" s="376"/>
      <c r="HZ709" s="376"/>
      <c r="IA709" s="376"/>
      <c r="IB709" s="376"/>
      <c r="IC709" s="376"/>
      <c r="ID709" s="376"/>
      <c r="IE709" s="376"/>
      <c r="IF709" s="376"/>
      <c r="IG709" s="376"/>
      <c r="IH709" s="376"/>
      <c r="II709" s="376"/>
      <c r="IJ709" s="376"/>
    </row>
    <row r="710" spans="1:244" s="377" customFormat="1" ht="15" customHeight="1" x14ac:dyDescent="0.4">
      <c r="A710" s="410"/>
      <c r="B710" s="371"/>
      <c r="C710" s="354"/>
      <c r="D710" s="355"/>
      <c r="E710" s="374"/>
      <c r="F710" s="374"/>
      <c r="G710" s="374"/>
      <c r="H710" s="374"/>
      <c r="I710" s="374"/>
      <c r="J710" s="374"/>
      <c r="K710" s="374"/>
      <c r="L710" s="374"/>
      <c r="M710" s="374"/>
      <c r="N710" s="374"/>
      <c r="O710" s="374"/>
      <c r="P710" s="374"/>
      <c r="Q710" s="374"/>
      <c r="R710" s="374"/>
      <c r="S710" s="374"/>
      <c r="T710" s="374"/>
      <c r="U710" s="374"/>
      <c r="V710" s="374"/>
      <c r="W710" s="374"/>
      <c r="X710" s="369"/>
      <c r="Y710" s="369"/>
      <c r="Z710" s="369"/>
      <c r="AA710" s="369"/>
      <c r="AB710" s="369"/>
      <c r="AC710" s="369"/>
      <c r="AD710" s="369"/>
      <c r="AE710" s="369"/>
      <c r="AF710" s="369"/>
      <c r="AG710" s="369"/>
      <c r="AH710" s="369"/>
      <c r="AI710" s="369"/>
      <c r="AJ710" s="369"/>
      <c r="AK710" s="369"/>
      <c r="AL710" s="369"/>
      <c r="AM710" s="369"/>
      <c r="AN710" s="369"/>
      <c r="AO710" s="369"/>
      <c r="AP710" s="369"/>
      <c r="AQ710" s="369"/>
      <c r="AR710" s="372"/>
      <c r="AS710" s="372"/>
      <c r="AT710" s="372"/>
      <c r="AU710" s="373"/>
      <c r="AV710" s="11"/>
      <c r="AW710" s="11"/>
      <c r="AX710" s="11"/>
      <c r="AY710" s="8"/>
      <c r="AZ710" s="8"/>
      <c r="BA710" s="8"/>
      <c r="BB710" s="8"/>
      <c r="BC710" s="11"/>
      <c r="BD710" s="11"/>
      <c r="BE710" s="11"/>
      <c r="BF710" s="11"/>
      <c r="BG710" s="11"/>
      <c r="BH710" s="11"/>
      <c r="BI710" s="11"/>
      <c r="BJ710" s="11"/>
      <c r="BK710" s="8"/>
      <c r="BL710" s="8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375"/>
      <c r="EQ710" s="376"/>
      <c r="ER710" s="376"/>
      <c r="ES710" s="376"/>
      <c r="ET710" s="376"/>
      <c r="EU710" s="376"/>
      <c r="EV710" s="376"/>
      <c r="EW710" s="376"/>
      <c r="EX710" s="376"/>
      <c r="EY710" s="376"/>
      <c r="EZ710" s="376"/>
      <c r="FA710" s="376"/>
      <c r="FB710" s="376"/>
      <c r="FC710" s="376"/>
      <c r="FD710" s="376"/>
      <c r="FE710" s="376"/>
      <c r="FF710" s="376"/>
      <c r="FG710" s="376"/>
      <c r="FH710" s="376"/>
      <c r="FI710" s="376"/>
      <c r="FJ710" s="376"/>
      <c r="FK710" s="376"/>
      <c r="FL710" s="376"/>
      <c r="FM710" s="376"/>
      <c r="FN710" s="376"/>
      <c r="FO710" s="376"/>
      <c r="FP710" s="376"/>
      <c r="FQ710" s="376"/>
      <c r="FR710" s="376"/>
      <c r="FS710" s="376"/>
      <c r="FT710" s="376"/>
      <c r="FU710" s="376"/>
      <c r="FV710" s="376"/>
      <c r="FW710" s="376"/>
      <c r="FX710" s="376"/>
      <c r="FY710" s="376"/>
      <c r="FZ710" s="376"/>
      <c r="GA710" s="376"/>
      <c r="GB710" s="376"/>
      <c r="GC710" s="376"/>
      <c r="GD710" s="376"/>
      <c r="GE710" s="376"/>
      <c r="GF710" s="376"/>
      <c r="GG710" s="376"/>
      <c r="GH710" s="376"/>
      <c r="GI710" s="376"/>
      <c r="GJ710" s="376"/>
      <c r="GK710" s="376"/>
      <c r="GL710" s="376"/>
      <c r="GM710" s="376"/>
      <c r="GN710" s="376"/>
      <c r="GO710" s="376"/>
      <c r="GP710" s="376"/>
      <c r="GQ710" s="376"/>
      <c r="GR710" s="376"/>
      <c r="GS710" s="376"/>
      <c r="GT710" s="376"/>
      <c r="GU710" s="376"/>
      <c r="GV710" s="376"/>
      <c r="GW710" s="376"/>
      <c r="GX710" s="376"/>
      <c r="GY710" s="376"/>
      <c r="GZ710" s="376"/>
      <c r="HA710" s="376"/>
      <c r="HB710" s="376"/>
      <c r="HC710" s="376"/>
      <c r="HD710" s="376"/>
      <c r="HE710" s="376"/>
      <c r="HF710" s="376"/>
      <c r="HG710" s="376"/>
      <c r="HH710" s="376"/>
      <c r="HI710" s="376"/>
      <c r="HJ710" s="376"/>
      <c r="HK710" s="376"/>
      <c r="HL710" s="376"/>
      <c r="HM710" s="376"/>
      <c r="HN710" s="376"/>
      <c r="HO710" s="376"/>
      <c r="HP710" s="376"/>
      <c r="HQ710" s="376"/>
      <c r="HR710" s="376"/>
      <c r="HS710" s="376"/>
      <c r="HT710" s="376"/>
      <c r="HU710" s="376"/>
      <c r="HV710" s="376"/>
      <c r="HW710" s="376"/>
      <c r="HX710" s="376"/>
      <c r="HY710" s="376"/>
      <c r="HZ710" s="376"/>
      <c r="IA710" s="376"/>
      <c r="IB710" s="376"/>
      <c r="IC710" s="376"/>
      <c r="ID710" s="376"/>
      <c r="IE710" s="376"/>
      <c r="IF710" s="376"/>
      <c r="IG710" s="376"/>
      <c r="IH710" s="376"/>
      <c r="II710" s="376"/>
      <c r="IJ710" s="376"/>
    </row>
    <row r="711" spans="1:244" s="377" customFormat="1" ht="15" customHeight="1" x14ac:dyDescent="0.4">
      <c r="A711" s="410"/>
      <c r="B711" s="371"/>
      <c r="C711" s="354"/>
      <c r="D711" s="355"/>
      <c r="E711" s="374"/>
      <c r="F711" s="374"/>
      <c r="G711" s="374"/>
      <c r="H711" s="374"/>
      <c r="I711" s="374"/>
      <c r="J711" s="374"/>
      <c r="K711" s="374"/>
      <c r="L711" s="374"/>
      <c r="M711" s="374"/>
      <c r="N711" s="374"/>
      <c r="O711" s="374"/>
      <c r="P711" s="374"/>
      <c r="Q711" s="374"/>
      <c r="R711" s="374"/>
      <c r="S711" s="374"/>
      <c r="T711" s="374"/>
      <c r="U711" s="374"/>
      <c r="V711" s="374"/>
      <c r="W711" s="374"/>
      <c r="X711" s="369"/>
      <c r="Y711" s="369"/>
      <c r="Z711" s="369"/>
      <c r="AA711" s="369"/>
      <c r="AB711" s="369"/>
      <c r="AC711" s="369"/>
      <c r="AD711" s="369"/>
      <c r="AE711" s="369"/>
      <c r="AF711" s="369"/>
      <c r="AG711" s="369"/>
      <c r="AH711" s="369"/>
      <c r="AI711" s="369"/>
      <c r="AJ711" s="369"/>
      <c r="AK711" s="369"/>
      <c r="AL711" s="369"/>
      <c r="AM711" s="369"/>
      <c r="AN711" s="369"/>
      <c r="AO711" s="369"/>
      <c r="AP711" s="369"/>
      <c r="AQ711" s="369"/>
      <c r="AR711" s="372"/>
      <c r="AS711" s="372"/>
      <c r="AT711" s="372"/>
      <c r="AU711" s="373"/>
      <c r="AV711" s="11"/>
      <c r="AW711" s="11"/>
      <c r="AX711" s="11"/>
      <c r="AY711" s="8"/>
      <c r="AZ711" s="8"/>
      <c r="BA711" s="8"/>
      <c r="BB711" s="8"/>
      <c r="BC711" s="11"/>
      <c r="BD711" s="11"/>
      <c r="BE711" s="11"/>
      <c r="BF711" s="11"/>
      <c r="BG711" s="11"/>
      <c r="BH711" s="11"/>
      <c r="BI711" s="11"/>
      <c r="BJ711" s="11"/>
      <c r="BK711" s="8"/>
      <c r="BL711" s="8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375"/>
      <c r="EQ711" s="376"/>
      <c r="ER711" s="376"/>
      <c r="ES711" s="376"/>
      <c r="ET711" s="376"/>
      <c r="EU711" s="376"/>
      <c r="EV711" s="376"/>
      <c r="EW711" s="376"/>
      <c r="EX711" s="376"/>
      <c r="EY711" s="376"/>
      <c r="EZ711" s="376"/>
      <c r="FA711" s="376"/>
      <c r="FB711" s="376"/>
      <c r="FC711" s="376"/>
      <c r="FD711" s="376"/>
      <c r="FE711" s="376"/>
      <c r="FF711" s="376"/>
      <c r="FG711" s="376"/>
      <c r="FH711" s="376"/>
      <c r="FI711" s="376"/>
      <c r="FJ711" s="376"/>
      <c r="FK711" s="376"/>
      <c r="FL711" s="376"/>
      <c r="FM711" s="376"/>
      <c r="FN711" s="376"/>
      <c r="FO711" s="376"/>
      <c r="FP711" s="376"/>
      <c r="FQ711" s="376"/>
      <c r="FR711" s="376"/>
      <c r="FS711" s="376"/>
      <c r="FT711" s="376"/>
      <c r="FU711" s="376"/>
      <c r="FV711" s="376"/>
      <c r="FW711" s="376"/>
      <c r="FX711" s="376"/>
      <c r="FY711" s="376"/>
      <c r="FZ711" s="376"/>
      <c r="GA711" s="376"/>
      <c r="GB711" s="376"/>
      <c r="GC711" s="376"/>
      <c r="GD711" s="376"/>
      <c r="GE711" s="376"/>
      <c r="GF711" s="376"/>
      <c r="GG711" s="376"/>
      <c r="GH711" s="376"/>
      <c r="GI711" s="376"/>
      <c r="GJ711" s="376"/>
      <c r="GK711" s="376"/>
      <c r="GL711" s="376"/>
      <c r="GM711" s="376"/>
      <c r="GN711" s="376"/>
      <c r="GO711" s="376"/>
      <c r="GP711" s="376"/>
      <c r="GQ711" s="376"/>
      <c r="GR711" s="376"/>
      <c r="GS711" s="376"/>
      <c r="GT711" s="376"/>
      <c r="GU711" s="376"/>
      <c r="GV711" s="376"/>
      <c r="GW711" s="376"/>
      <c r="GX711" s="376"/>
      <c r="GY711" s="376"/>
      <c r="GZ711" s="376"/>
      <c r="HA711" s="376"/>
      <c r="HB711" s="376"/>
      <c r="HC711" s="376"/>
      <c r="HD711" s="376"/>
      <c r="HE711" s="376"/>
      <c r="HF711" s="376"/>
      <c r="HG711" s="376"/>
      <c r="HH711" s="376"/>
      <c r="HI711" s="376"/>
      <c r="HJ711" s="376"/>
      <c r="HK711" s="376"/>
      <c r="HL711" s="376"/>
      <c r="HM711" s="376"/>
      <c r="HN711" s="376"/>
      <c r="HO711" s="376"/>
      <c r="HP711" s="376"/>
      <c r="HQ711" s="376"/>
      <c r="HR711" s="376"/>
      <c r="HS711" s="376"/>
      <c r="HT711" s="376"/>
      <c r="HU711" s="376"/>
      <c r="HV711" s="376"/>
      <c r="HW711" s="376"/>
      <c r="HX711" s="376"/>
      <c r="HY711" s="376"/>
      <c r="HZ711" s="376"/>
      <c r="IA711" s="376"/>
      <c r="IB711" s="376"/>
      <c r="IC711" s="376"/>
      <c r="ID711" s="376"/>
      <c r="IE711" s="376"/>
      <c r="IF711" s="376"/>
      <c r="IG711" s="376"/>
      <c r="IH711" s="376"/>
      <c r="II711" s="376"/>
      <c r="IJ711" s="376"/>
    </row>
    <row r="712" spans="1:244" s="377" customFormat="1" ht="15" customHeight="1" x14ac:dyDescent="0.4">
      <c r="A712" s="410"/>
      <c r="B712" s="371"/>
      <c r="C712" s="354"/>
      <c r="D712" s="355"/>
      <c r="E712" s="374"/>
      <c r="F712" s="374"/>
      <c r="G712" s="374"/>
      <c r="H712" s="374"/>
      <c r="I712" s="374"/>
      <c r="J712" s="374"/>
      <c r="K712" s="374"/>
      <c r="L712" s="374"/>
      <c r="M712" s="374"/>
      <c r="N712" s="374"/>
      <c r="O712" s="374"/>
      <c r="P712" s="374"/>
      <c r="Q712" s="374"/>
      <c r="R712" s="374"/>
      <c r="S712" s="374"/>
      <c r="T712" s="374"/>
      <c r="U712" s="374"/>
      <c r="V712" s="374"/>
      <c r="W712" s="374"/>
      <c r="X712" s="369"/>
      <c r="Y712" s="369"/>
      <c r="Z712" s="369"/>
      <c r="AA712" s="369"/>
      <c r="AB712" s="369"/>
      <c r="AC712" s="369"/>
      <c r="AD712" s="369"/>
      <c r="AE712" s="369"/>
      <c r="AF712" s="369"/>
      <c r="AG712" s="369"/>
      <c r="AH712" s="369"/>
      <c r="AI712" s="369"/>
      <c r="AJ712" s="369"/>
      <c r="AK712" s="369"/>
      <c r="AL712" s="369"/>
      <c r="AM712" s="369"/>
      <c r="AN712" s="369"/>
      <c r="AO712" s="369"/>
      <c r="AP712" s="369"/>
      <c r="AQ712" s="369"/>
      <c r="AR712" s="372"/>
      <c r="AS712" s="372"/>
      <c r="AT712" s="372"/>
      <c r="AU712" s="373"/>
      <c r="AV712" s="11"/>
      <c r="AW712" s="11"/>
      <c r="AX712" s="11"/>
      <c r="AY712" s="8"/>
      <c r="AZ712" s="8"/>
      <c r="BA712" s="8"/>
      <c r="BB712" s="8"/>
      <c r="BC712" s="11"/>
      <c r="BD712" s="11"/>
      <c r="BE712" s="11"/>
      <c r="BF712" s="11"/>
      <c r="BG712" s="11"/>
      <c r="BH712" s="11"/>
      <c r="BI712" s="11"/>
      <c r="BJ712" s="11"/>
      <c r="BK712" s="8"/>
      <c r="BL712" s="8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375"/>
      <c r="EQ712" s="376"/>
      <c r="ER712" s="376"/>
      <c r="ES712" s="376"/>
      <c r="ET712" s="376"/>
      <c r="EU712" s="376"/>
      <c r="EV712" s="376"/>
      <c r="EW712" s="376"/>
      <c r="EX712" s="376"/>
      <c r="EY712" s="376"/>
      <c r="EZ712" s="376"/>
      <c r="FA712" s="376"/>
      <c r="FB712" s="376"/>
      <c r="FC712" s="376"/>
      <c r="FD712" s="376"/>
      <c r="FE712" s="376"/>
      <c r="FF712" s="376"/>
      <c r="FG712" s="376"/>
      <c r="FH712" s="376"/>
      <c r="FI712" s="376"/>
      <c r="FJ712" s="376"/>
      <c r="FK712" s="376"/>
      <c r="FL712" s="376"/>
      <c r="FM712" s="376"/>
      <c r="FN712" s="376"/>
      <c r="FO712" s="376"/>
      <c r="FP712" s="376"/>
      <c r="FQ712" s="376"/>
      <c r="FR712" s="376"/>
      <c r="FS712" s="376"/>
      <c r="FT712" s="376"/>
      <c r="FU712" s="376"/>
      <c r="FV712" s="376"/>
      <c r="FW712" s="376"/>
      <c r="FX712" s="376"/>
      <c r="FY712" s="376"/>
      <c r="FZ712" s="376"/>
      <c r="GA712" s="376"/>
      <c r="GB712" s="376"/>
      <c r="GC712" s="376"/>
      <c r="GD712" s="376"/>
      <c r="GE712" s="376"/>
      <c r="GF712" s="376"/>
      <c r="GG712" s="376"/>
      <c r="GH712" s="376"/>
      <c r="GI712" s="376"/>
      <c r="GJ712" s="376"/>
      <c r="GK712" s="376"/>
      <c r="GL712" s="376"/>
      <c r="GM712" s="376"/>
      <c r="GN712" s="376"/>
      <c r="GO712" s="376"/>
      <c r="GP712" s="376"/>
      <c r="GQ712" s="376"/>
      <c r="GR712" s="376"/>
      <c r="GS712" s="376"/>
      <c r="GT712" s="376"/>
      <c r="GU712" s="376"/>
      <c r="GV712" s="376"/>
      <c r="GW712" s="376"/>
      <c r="GX712" s="376"/>
      <c r="GY712" s="376"/>
      <c r="GZ712" s="376"/>
      <c r="HA712" s="376"/>
      <c r="HB712" s="376"/>
      <c r="HC712" s="376"/>
      <c r="HD712" s="376"/>
      <c r="HE712" s="376"/>
      <c r="HF712" s="376"/>
      <c r="HG712" s="376"/>
      <c r="HH712" s="376"/>
      <c r="HI712" s="376"/>
      <c r="HJ712" s="376"/>
      <c r="HK712" s="376"/>
      <c r="HL712" s="376"/>
      <c r="HM712" s="376"/>
      <c r="HN712" s="376"/>
      <c r="HO712" s="376"/>
      <c r="HP712" s="376"/>
      <c r="HQ712" s="376"/>
      <c r="HR712" s="376"/>
      <c r="HS712" s="376"/>
      <c r="HT712" s="376"/>
      <c r="HU712" s="376"/>
      <c r="HV712" s="376"/>
      <c r="HW712" s="376"/>
      <c r="HX712" s="376"/>
      <c r="HY712" s="376"/>
      <c r="HZ712" s="376"/>
      <c r="IA712" s="376"/>
      <c r="IB712" s="376"/>
      <c r="IC712" s="376"/>
      <c r="ID712" s="376"/>
      <c r="IE712" s="376"/>
      <c r="IF712" s="376"/>
      <c r="IG712" s="376"/>
      <c r="IH712" s="376"/>
      <c r="II712" s="376"/>
      <c r="IJ712" s="376"/>
    </row>
    <row r="713" spans="1:244" s="377" customFormat="1" ht="15" customHeight="1" x14ac:dyDescent="0.4">
      <c r="A713" s="410"/>
      <c r="B713" s="371"/>
      <c r="C713" s="354"/>
      <c r="D713" s="355"/>
      <c r="E713" s="374"/>
      <c r="F713" s="374"/>
      <c r="G713" s="374"/>
      <c r="H713" s="374"/>
      <c r="I713" s="374"/>
      <c r="J713" s="374"/>
      <c r="K713" s="374"/>
      <c r="L713" s="374"/>
      <c r="M713" s="374"/>
      <c r="N713" s="374"/>
      <c r="O713" s="374"/>
      <c r="P713" s="374"/>
      <c r="Q713" s="374"/>
      <c r="R713" s="374"/>
      <c r="S713" s="374"/>
      <c r="T713" s="374"/>
      <c r="U713" s="374"/>
      <c r="V713" s="374"/>
      <c r="W713" s="374"/>
      <c r="X713" s="369"/>
      <c r="Y713" s="369"/>
      <c r="Z713" s="369"/>
      <c r="AA713" s="369"/>
      <c r="AB713" s="369"/>
      <c r="AC713" s="369"/>
      <c r="AD713" s="369"/>
      <c r="AE713" s="369"/>
      <c r="AF713" s="369"/>
      <c r="AG713" s="369"/>
      <c r="AH713" s="369"/>
      <c r="AI713" s="369"/>
      <c r="AJ713" s="369"/>
      <c r="AK713" s="369"/>
      <c r="AL713" s="369"/>
      <c r="AM713" s="369"/>
      <c r="AN713" s="369"/>
      <c r="AO713" s="369"/>
      <c r="AP713" s="369"/>
      <c r="AQ713" s="369"/>
      <c r="AR713" s="372"/>
      <c r="AS713" s="372"/>
      <c r="AT713" s="372"/>
      <c r="AU713" s="373"/>
      <c r="AV713" s="11"/>
      <c r="AW713" s="11"/>
      <c r="AX713" s="11"/>
      <c r="AY713" s="8"/>
      <c r="AZ713" s="8"/>
      <c r="BA713" s="8"/>
      <c r="BB713" s="8"/>
      <c r="BC713" s="11"/>
      <c r="BD713" s="11"/>
      <c r="BE713" s="11"/>
      <c r="BF713" s="11"/>
      <c r="BG713" s="11"/>
      <c r="BH713" s="11"/>
      <c r="BI713" s="11"/>
      <c r="BJ713" s="11"/>
      <c r="BK713" s="8"/>
      <c r="BL713" s="8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375"/>
      <c r="EQ713" s="376"/>
      <c r="ER713" s="376"/>
      <c r="ES713" s="376"/>
      <c r="ET713" s="376"/>
      <c r="EU713" s="376"/>
      <c r="EV713" s="376"/>
      <c r="EW713" s="376"/>
      <c r="EX713" s="376"/>
      <c r="EY713" s="376"/>
      <c r="EZ713" s="376"/>
      <c r="FA713" s="376"/>
      <c r="FB713" s="376"/>
      <c r="FC713" s="376"/>
      <c r="FD713" s="376"/>
      <c r="FE713" s="376"/>
      <c r="FF713" s="376"/>
      <c r="FG713" s="376"/>
      <c r="FH713" s="376"/>
      <c r="FI713" s="376"/>
      <c r="FJ713" s="376"/>
      <c r="FK713" s="376"/>
      <c r="FL713" s="376"/>
      <c r="FM713" s="376"/>
      <c r="FN713" s="376"/>
      <c r="FO713" s="376"/>
      <c r="FP713" s="376"/>
      <c r="FQ713" s="376"/>
      <c r="FR713" s="376"/>
      <c r="FS713" s="376"/>
      <c r="FT713" s="376"/>
      <c r="FU713" s="376"/>
      <c r="FV713" s="376"/>
      <c r="FW713" s="376"/>
      <c r="FX713" s="376"/>
      <c r="FY713" s="376"/>
      <c r="FZ713" s="376"/>
      <c r="GA713" s="376"/>
      <c r="GB713" s="376"/>
      <c r="GC713" s="376"/>
      <c r="GD713" s="376"/>
      <c r="GE713" s="376"/>
      <c r="GF713" s="376"/>
      <c r="GG713" s="376"/>
      <c r="GH713" s="376"/>
      <c r="GI713" s="376"/>
      <c r="GJ713" s="376"/>
      <c r="GK713" s="376"/>
      <c r="GL713" s="376"/>
      <c r="GM713" s="376"/>
      <c r="GN713" s="376"/>
      <c r="GO713" s="376"/>
      <c r="GP713" s="376"/>
      <c r="GQ713" s="376"/>
      <c r="GR713" s="376"/>
      <c r="GS713" s="376"/>
      <c r="GT713" s="376"/>
      <c r="GU713" s="376"/>
      <c r="GV713" s="376"/>
      <c r="GW713" s="376"/>
      <c r="GX713" s="376"/>
      <c r="GY713" s="376"/>
      <c r="GZ713" s="376"/>
      <c r="HA713" s="376"/>
      <c r="HB713" s="376"/>
      <c r="HC713" s="376"/>
      <c r="HD713" s="376"/>
      <c r="HE713" s="376"/>
      <c r="HF713" s="376"/>
      <c r="HG713" s="376"/>
      <c r="HH713" s="376"/>
      <c r="HI713" s="376"/>
      <c r="HJ713" s="376"/>
      <c r="HK713" s="376"/>
      <c r="HL713" s="376"/>
      <c r="HM713" s="376"/>
      <c r="HN713" s="376"/>
      <c r="HO713" s="376"/>
      <c r="HP713" s="376"/>
      <c r="HQ713" s="376"/>
      <c r="HR713" s="376"/>
      <c r="HS713" s="376"/>
      <c r="HT713" s="376"/>
      <c r="HU713" s="376"/>
      <c r="HV713" s="376"/>
      <c r="HW713" s="376"/>
      <c r="HX713" s="376"/>
      <c r="HY713" s="376"/>
      <c r="HZ713" s="376"/>
      <c r="IA713" s="376"/>
      <c r="IB713" s="376"/>
      <c r="IC713" s="376"/>
      <c r="ID713" s="376"/>
      <c r="IE713" s="376"/>
      <c r="IF713" s="376"/>
      <c r="IG713" s="376"/>
      <c r="IH713" s="376"/>
      <c r="II713" s="376"/>
      <c r="IJ713" s="376"/>
    </row>
    <row r="714" spans="1:244" s="377" customFormat="1" ht="15" customHeight="1" x14ac:dyDescent="0.4">
      <c r="A714" s="410"/>
      <c r="B714" s="371"/>
      <c r="C714" s="354"/>
      <c r="D714" s="355"/>
      <c r="E714" s="374"/>
      <c r="F714" s="374"/>
      <c r="G714" s="374"/>
      <c r="H714" s="374"/>
      <c r="I714" s="374"/>
      <c r="J714" s="374"/>
      <c r="K714" s="374"/>
      <c r="L714" s="374"/>
      <c r="M714" s="374"/>
      <c r="N714" s="374"/>
      <c r="O714" s="374"/>
      <c r="P714" s="374"/>
      <c r="Q714" s="374"/>
      <c r="R714" s="374"/>
      <c r="S714" s="374"/>
      <c r="T714" s="374"/>
      <c r="U714" s="374"/>
      <c r="V714" s="374"/>
      <c r="W714" s="374"/>
      <c r="X714" s="369"/>
      <c r="Y714" s="369"/>
      <c r="Z714" s="369"/>
      <c r="AA714" s="369"/>
      <c r="AB714" s="369"/>
      <c r="AC714" s="369"/>
      <c r="AD714" s="369"/>
      <c r="AE714" s="369"/>
      <c r="AF714" s="369"/>
      <c r="AG714" s="369"/>
      <c r="AH714" s="369"/>
      <c r="AI714" s="369"/>
      <c r="AJ714" s="369"/>
      <c r="AK714" s="369"/>
      <c r="AL714" s="369"/>
      <c r="AM714" s="369"/>
      <c r="AN714" s="369"/>
      <c r="AO714" s="369"/>
      <c r="AP714" s="369"/>
      <c r="AQ714" s="369"/>
      <c r="AR714" s="372"/>
      <c r="AS714" s="372"/>
      <c r="AT714" s="372"/>
      <c r="AU714" s="373"/>
      <c r="AV714" s="11"/>
      <c r="AW714" s="11"/>
      <c r="AX714" s="11"/>
      <c r="AY714" s="8"/>
      <c r="AZ714" s="8"/>
      <c r="BA714" s="8"/>
      <c r="BB714" s="8"/>
      <c r="BC714" s="11"/>
      <c r="BD714" s="11"/>
      <c r="BE714" s="11"/>
      <c r="BF714" s="11"/>
      <c r="BG714" s="11"/>
      <c r="BH714" s="11"/>
      <c r="BI714" s="11"/>
      <c r="BJ714" s="11"/>
      <c r="BK714" s="8"/>
      <c r="BL714" s="8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375"/>
      <c r="EQ714" s="376"/>
      <c r="ER714" s="376"/>
      <c r="ES714" s="376"/>
      <c r="ET714" s="376"/>
      <c r="EU714" s="376"/>
      <c r="EV714" s="376"/>
      <c r="EW714" s="376"/>
      <c r="EX714" s="376"/>
      <c r="EY714" s="376"/>
      <c r="EZ714" s="376"/>
      <c r="FA714" s="376"/>
      <c r="FB714" s="376"/>
      <c r="FC714" s="376"/>
      <c r="FD714" s="376"/>
      <c r="FE714" s="376"/>
      <c r="FF714" s="376"/>
      <c r="FG714" s="376"/>
      <c r="FH714" s="376"/>
      <c r="FI714" s="376"/>
      <c r="FJ714" s="376"/>
      <c r="FK714" s="376"/>
      <c r="FL714" s="376"/>
      <c r="FM714" s="376"/>
      <c r="FN714" s="376"/>
      <c r="FO714" s="376"/>
      <c r="FP714" s="376"/>
      <c r="FQ714" s="376"/>
      <c r="FR714" s="376"/>
      <c r="FS714" s="376"/>
      <c r="FT714" s="376"/>
      <c r="FU714" s="376"/>
      <c r="FV714" s="376"/>
      <c r="FW714" s="376"/>
      <c r="FX714" s="376"/>
      <c r="FY714" s="376"/>
      <c r="FZ714" s="376"/>
      <c r="GA714" s="376"/>
      <c r="GB714" s="376"/>
      <c r="GC714" s="376"/>
      <c r="GD714" s="376"/>
      <c r="GE714" s="376"/>
      <c r="GF714" s="376"/>
      <c r="GG714" s="376"/>
      <c r="GH714" s="376"/>
      <c r="GI714" s="376"/>
      <c r="GJ714" s="376"/>
      <c r="GK714" s="376"/>
      <c r="GL714" s="376"/>
      <c r="GM714" s="376"/>
      <c r="GN714" s="376"/>
      <c r="GO714" s="376"/>
      <c r="GP714" s="376"/>
      <c r="GQ714" s="376"/>
      <c r="GR714" s="376"/>
      <c r="GS714" s="376"/>
      <c r="GT714" s="376"/>
      <c r="GU714" s="376"/>
      <c r="GV714" s="376"/>
      <c r="GW714" s="376"/>
      <c r="GX714" s="376"/>
      <c r="GY714" s="376"/>
      <c r="GZ714" s="376"/>
      <c r="HA714" s="376"/>
      <c r="HB714" s="376"/>
      <c r="HC714" s="376"/>
      <c r="HD714" s="376"/>
      <c r="HE714" s="376"/>
      <c r="HF714" s="376"/>
      <c r="HG714" s="376"/>
      <c r="HH714" s="376"/>
      <c r="HI714" s="376"/>
      <c r="HJ714" s="376"/>
      <c r="HK714" s="376"/>
      <c r="HL714" s="376"/>
      <c r="HM714" s="376"/>
      <c r="HN714" s="376"/>
      <c r="HO714" s="376"/>
      <c r="HP714" s="376"/>
      <c r="HQ714" s="376"/>
      <c r="HR714" s="376"/>
      <c r="HS714" s="376"/>
      <c r="HT714" s="376"/>
      <c r="HU714" s="376"/>
      <c r="HV714" s="376"/>
      <c r="HW714" s="376"/>
      <c r="HX714" s="376"/>
      <c r="HY714" s="376"/>
      <c r="HZ714" s="376"/>
      <c r="IA714" s="376"/>
      <c r="IB714" s="376"/>
      <c r="IC714" s="376"/>
      <c r="ID714" s="376"/>
      <c r="IE714" s="376"/>
      <c r="IF714" s="376"/>
      <c r="IG714" s="376"/>
      <c r="IH714" s="376"/>
      <c r="II714" s="376"/>
      <c r="IJ714" s="376"/>
    </row>
    <row r="715" spans="1:244" s="377" customFormat="1" ht="15" customHeight="1" x14ac:dyDescent="0.4">
      <c r="A715" s="410"/>
      <c r="B715" s="371"/>
      <c r="C715" s="354"/>
      <c r="D715" s="355"/>
      <c r="E715" s="374"/>
      <c r="F715" s="374"/>
      <c r="G715" s="374"/>
      <c r="H715" s="374"/>
      <c r="I715" s="374"/>
      <c r="J715" s="374"/>
      <c r="K715" s="374"/>
      <c r="L715" s="374"/>
      <c r="M715" s="374"/>
      <c r="N715" s="374"/>
      <c r="O715" s="374"/>
      <c r="P715" s="374"/>
      <c r="Q715" s="374"/>
      <c r="R715" s="374"/>
      <c r="S715" s="374"/>
      <c r="T715" s="374"/>
      <c r="U715" s="374"/>
      <c r="V715" s="374"/>
      <c r="W715" s="374"/>
      <c r="X715" s="369"/>
      <c r="Y715" s="369"/>
      <c r="Z715" s="369"/>
      <c r="AA715" s="369"/>
      <c r="AB715" s="369"/>
      <c r="AC715" s="369"/>
      <c r="AD715" s="369"/>
      <c r="AE715" s="369"/>
      <c r="AF715" s="369"/>
      <c r="AG715" s="369"/>
      <c r="AH715" s="369"/>
      <c r="AI715" s="369"/>
      <c r="AJ715" s="369"/>
      <c r="AK715" s="369"/>
      <c r="AL715" s="369"/>
      <c r="AM715" s="369"/>
      <c r="AN715" s="369"/>
      <c r="AO715" s="369"/>
      <c r="AP715" s="369"/>
      <c r="AQ715" s="369"/>
      <c r="AR715" s="372"/>
      <c r="AS715" s="372"/>
      <c r="AT715" s="372"/>
      <c r="AU715" s="373"/>
      <c r="AV715" s="11"/>
      <c r="AW715" s="11"/>
      <c r="AX715" s="11"/>
      <c r="AY715" s="8"/>
      <c r="AZ715" s="8"/>
      <c r="BA715" s="8"/>
      <c r="BB715" s="8"/>
      <c r="BC715" s="11"/>
      <c r="BD715" s="11"/>
      <c r="BE715" s="11"/>
      <c r="BF715" s="11"/>
      <c r="BG715" s="11"/>
      <c r="BH715" s="11"/>
      <c r="BI715" s="11"/>
      <c r="BJ715" s="11"/>
      <c r="BK715" s="8"/>
      <c r="BL715" s="8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375"/>
      <c r="EQ715" s="376"/>
      <c r="ER715" s="376"/>
      <c r="ES715" s="376"/>
      <c r="ET715" s="376"/>
      <c r="EU715" s="376"/>
      <c r="EV715" s="376"/>
      <c r="EW715" s="376"/>
      <c r="EX715" s="376"/>
      <c r="EY715" s="376"/>
      <c r="EZ715" s="376"/>
      <c r="FA715" s="376"/>
      <c r="FB715" s="376"/>
      <c r="FC715" s="376"/>
      <c r="FD715" s="376"/>
      <c r="FE715" s="376"/>
      <c r="FF715" s="376"/>
      <c r="FG715" s="376"/>
      <c r="FH715" s="376"/>
      <c r="FI715" s="376"/>
      <c r="FJ715" s="376"/>
      <c r="FK715" s="376"/>
      <c r="FL715" s="376"/>
      <c r="FM715" s="376"/>
      <c r="FN715" s="376"/>
      <c r="FO715" s="376"/>
      <c r="FP715" s="376"/>
      <c r="FQ715" s="376"/>
      <c r="FR715" s="376"/>
      <c r="FS715" s="376"/>
      <c r="FT715" s="376"/>
      <c r="FU715" s="376"/>
      <c r="FV715" s="376"/>
      <c r="FW715" s="376"/>
      <c r="FX715" s="376"/>
      <c r="FY715" s="376"/>
      <c r="FZ715" s="376"/>
      <c r="GA715" s="376"/>
      <c r="GB715" s="376"/>
      <c r="GC715" s="376"/>
      <c r="GD715" s="376"/>
      <c r="GE715" s="376"/>
      <c r="GF715" s="376"/>
      <c r="GG715" s="376"/>
      <c r="GH715" s="376"/>
      <c r="GI715" s="376"/>
      <c r="GJ715" s="376"/>
      <c r="GK715" s="376"/>
      <c r="GL715" s="376"/>
      <c r="GM715" s="376"/>
      <c r="GN715" s="376"/>
      <c r="GO715" s="376"/>
      <c r="GP715" s="376"/>
      <c r="GQ715" s="376"/>
      <c r="GR715" s="376"/>
      <c r="GS715" s="376"/>
      <c r="GT715" s="376"/>
      <c r="GU715" s="376"/>
      <c r="GV715" s="376"/>
      <c r="GW715" s="376"/>
      <c r="GX715" s="376"/>
      <c r="GY715" s="376"/>
      <c r="GZ715" s="376"/>
      <c r="HA715" s="376"/>
      <c r="HB715" s="376"/>
      <c r="HC715" s="376"/>
      <c r="HD715" s="376"/>
      <c r="HE715" s="376"/>
      <c r="HF715" s="376"/>
      <c r="HG715" s="376"/>
      <c r="HH715" s="376"/>
      <c r="HI715" s="376"/>
      <c r="HJ715" s="376"/>
      <c r="HK715" s="376"/>
      <c r="HL715" s="376"/>
      <c r="HM715" s="376"/>
      <c r="HN715" s="376"/>
      <c r="HO715" s="376"/>
      <c r="HP715" s="376"/>
      <c r="HQ715" s="376"/>
      <c r="HR715" s="376"/>
      <c r="HS715" s="376"/>
      <c r="HT715" s="376"/>
      <c r="HU715" s="376"/>
      <c r="HV715" s="376"/>
      <c r="HW715" s="376"/>
      <c r="HX715" s="376"/>
      <c r="HY715" s="376"/>
      <c r="HZ715" s="376"/>
      <c r="IA715" s="376"/>
      <c r="IB715" s="376"/>
      <c r="IC715" s="376"/>
      <c r="ID715" s="376"/>
      <c r="IE715" s="376"/>
      <c r="IF715" s="376"/>
      <c r="IG715" s="376"/>
      <c r="IH715" s="376"/>
      <c r="II715" s="376"/>
      <c r="IJ715" s="376"/>
    </row>
    <row r="716" spans="1:244" s="377" customFormat="1" ht="15" customHeight="1" x14ac:dyDescent="0.4">
      <c r="A716" s="410"/>
      <c r="B716" s="371"/>
      <c r="C716" s="354"/>
      <c r="D716" s="355"/>
      <c r="E716" s="374"/>
      <c r="F716" s="374"/>
      <c r="G716" s="374"/>
      <c r="H716" s="374"/>
      <c r="I716" s="374"/>
      <c r="J716" s="374"/>
      <c r="K716" s="374"/>
      <c r="L716" s="374"/>
      <c r="M716" s="374"/>
      <c r="N716" s="374"/>
      <c r="O716" s="374"/>
      <c r="P716" s="374"/>
      <c r="Q716" s="374"/>
      <c r="R716" s="374"/>
      <c r="S716" s="374"/>
      <c r="T716" s="374"/>
      <c r="U716" s="374"/>
      <c r="V716" s="374"/>
      <c r="W716" s="374"/>
      <c r="X716" s="369"/>
      <c r="Y716" s="369"/>
      <c r="Z716" s="369"/>
      <c r="AA716" s="369"/>
      <c r="AB716" s="369"/>
      <c r="AC716" s="369"/>
      <c r="AD716" s="369"/>
      <c r="AE716" s="369"/>
      <c r="AF716" s="369"/>
      <c r="AG716" s="369"/>
      <c r="AH716" s="369"/>
      <c r="AI716" s="369"/>
      <c r="AJ716" s="369"/>
      <c r="AK716" s="369"/>
      <c r="AL716" s="369"/>
      <c r="AM716" s="369"/>
      <c r="AN716" s="369"/>
      <c r="AO716" s="369"/>
      <c r="AP716" s="369"/>
      <c r="AQ716" s="369"/>
      <c r="AR716" s="372"/>
      <c r="AS716" s="372"/>
      <c r="AT716" s="372"/>
      <c r="AU716" s="373"/>
      <c r="AV716" s="11"/>
      <c r="AW716" s="11"/>
      <c r="AX716" s="11"/>
      <c r="AY716" s="8"/>
      <c r="AZ716" s="8"/>
      <c r="BA716" s="8"/>
      <c r="BB716" s="8"/>
      <c r="BC716" s="11"/>
      <c r="BD716" s="11"/>
      <c r="BE716" s="11"/>
      <c r="BF716" s="11"/>
      <c r="BG716" s="11"/>
      <c r="BH716" s="11"/>
      <c r="BI716" s="11"/>
      <c r="BJ716" s="11"/>
      <c r="BK716" s="8"/>
      <c r="BL716" s="8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375"/>
      <c r="EQ716" s="376"/>
      <c r="ER716" s="376"/>
      <c r="ES716" s="376"/>
      <c r="ET716" s="376"/>
      <c r="EU716" s="376"/>
      <c r="EV716" s="376"/>
      <c r="EW716" s="376"/>
      <c r="EX716" s="376"/>
      <c r="EY716" s="376"/>
      <c r="EZ716" s="376"/>
      <c r="FA716" s="376"/>
      <c r="FB716" s="376"/>
      <c r="FC716" s="376"/>
      <c r="FD716" s="376"/>
      <c r="FE716" s="376"/>
      <c r="FF716" s="376"/>
      <c r="FG716" s="376"/>
      <c r="FH716" s="376"/>
      <c r="FI716" s="376"/>
      <c r="FJ716" s="376"/>
      <c r="FK716" s="376"/>
      <c r="FL716" s="376"/>
      <c r="FM716" s="376"/>
      <c r="FN716" s="376"/>
      <c r="FO716" s="376"/>
      <c r="FP716" s="376"/>
      <c r="FQ716" s="376"/>
      <c r="FR716" s="376"/>
      <c r="FS716" s="376"/>
      <c r="FT716" s="376"/>
      <c r="FU716" s="376"/>
      <c r="FV716" s="376"/>
      <c r="FW716" s="376"/>
      <c r="FX716" s="376"/>
      <c r="FY716" s="376"/>
      <c r="FZ716" s="376"/>
      <c r="GA716" s="376"/>
      <c r="GB716" s="376"/>
      <c r="GC716" s="376"/>
      <c r="GD716" s="376"/>
      <c r="GE716" s="376"/>
      <c r="GF716" s="376"/>
      <c r="GG716" s="376"/>
      <c r="GH716" s="376"/>
      <c r="GI716" s="376"/>
      <c r="GJ716" s="376"/>
      <c r="GK716" s="376"/>
      <c r="GL716" s="376"/>
      <c r="GM716" s="376"/>
      <c r="GN716" s="376"/>
      <c r="GO716" s="376"/>
      <c r="GP716" s="376"/>
      <c r="GQ716" s="376"/>
      <c r="GR716" s="376"/>
      <c r="GS716" s="376"/>
      <c r="GT716" s="376"/>
      <c r="GU716" s="376"/>
      <c r="GV716" s="376"/>
      <c r="GW716" s="376"/>
      <c r="GX716" s="376"/>
      <c r="GY716" s="376"/>
      <c r="GZ716" s="376"/>
      <c r="HA716" s="376"/>
      <c r="HB716" s="376"/>
      <c r="HC716" s="376"/>
      <c r="HD716" s="376"/>
      <c r="HE716" s="376"/>
      <c r="HF716" s="376"/>
      <c r="HG716" s="376"/>
      <c r="HH716" s="376"/>
      <c r="HI716" s="376"/>
      <c r="HJ716" s="376"/>
      <c r="HK716" s="376"/>
      <c r="HL716" s="376"/>
      <c r="HM716" s="376"/>
      <c r="HN716" s="376"/>
      <c r="HO716" s="376"/>
      <c r="HP716" s="376"/>
      <c r="HQ716" s="376"/>
      <c r="HR716" s="376"/>
      <c r="HS716" s="376"/>
      <c r="HT716" s="376"/>
      <c r="HU716" s="376"/>
      <c r="HV716" s="376"/>
      <c r="HW716" s="376"/>
      <c r="HX716" s="376"/>
      <c r="HY716" s="376"/>
      <c r="HZ716" s="376"/>
      <c r="IA716" s="376"/>
      <c r="IB716" s="376"/>
      <c r="IC716" s="376"/>
      <c r="ID716" s="376"/>
      <c r="IE716" s="376"/>
      <c r="IF716" s="376"/>
      <c r="IG716" s="376"/>
      <c r="IH716" s="376"/>
      <c r="II716" s="376"/>
      <c r="IJ716" s="376"/>
    </row>
    <row r="717" spans="1:244" s="377" customFormat="1" ht="15" customHeight="1" x14ac:dyDescent="0.4">
      <c r="A717" s="410"/>
      <c r="B717" s="371"/>
      <c r="C717" s="354"/>
      <c r="D717" s="355"/>
      <c r="E717" s="374"/>
      <c r="F717" s="374"/>
      <c r="G717" s="374"/>
      <c r="H717" s="374"/>
      <c r="I717" s="374"/>
      <c r="J717" s="374"/>
      <c r="K717" s="374"/>
      <c r="L717" s="374"/>
      <c r="M717" s="374"/>
      <c r="N717" s="374"/>
      <c r="O717" s="374"/>
      <c r="P717" s="374"/>
      <c r="Q717" s="374"/>
      <c r="R717" s="374"/>
      <c r="S717" s="374"/>
      <c r="T717" s="374"/>
      <c r="U717" s="374"/>
      <c r="V717" s="374"/>
      <c r="W717" s="374"/>
      <c r="X717" s="369"/>
      <c r="Y717" s="369"/>
      <c r="Z717" s="369"/>
      <c r="AA717" s="369"/>
      <c r="AB717" s="369"/>
      <c r="AC717" s="369"/>
      <c r="AD717" s="369"/>
      <c r="AE717" s="369"/>
      <c r="AF717" s="369"/>
      <c r="AG717" s="369"/>
      <c r="AH717" s="369"/>
      <c r="AI717" s="369"/>
      <c r="AJ717" s="369"/>
      <c r="AK717" s="369"/>
      <c r="AL717" s="369"/>
      <c r="AM717" s="369"/>
      <c r="AN717" s="369"/>
      <c r="AO717" s="369"/>
      <c r="AP717" s="369"/>
      <c r="AQ717" s="369"/>
      <c r="AR717" s="372"/>
      <c r="AS717" s="372"/>
      <c r="AT717" s="372"/>
      <c r="AU717" s="373"/>
      <c r="AV717" s="11"/>
      <c r="AW717" s="11"/>
      <c r="AX717" s="11"/>
      <c r="AY717" s="8"/>
      <c r="AZ717" s="8"/>
      <c r="BA717" s="8"/>
      <c r="BB717" s="8"/>
      <c r="BC717" s="11"/>
      <c r="BD717" s="11"/>
      <c r="BE717" s="11"/>
      <c r="BF717" s="11"/>
      <c r="BG717" s="11"/>
      <c r="BH717" s="11"/>
      <c r="BI717" s="11"/>
      <c r="BJ717" s="11"/>
      <c r="BK717" s="8"/>
      <c r="BL717" s="8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375"/>
      <c r="EQ717" s="376"/>
      <c r="ER717" s="376"/>
      <c r="ES717" s="376"/>
      <c r="ET717" s="376"/>
      <c r="EU717" s="376"/>
      <c r="EV717" s="376"/>
      <c r="EW717" s="376"/>
      <c r="EX717" s="376"/>
      <c r="EY717" s="376"/>
      <c r="EZ717" s="376"/>
      <c r="FA717" s="376"/>
      <c r="FB717" s="376"/>
      <c r="FC717" s="376"/>
      <c r="FD717" s="376"/>
      <c r="FE717" s="376"/>
      <c r="FF717" s="376"/>
      <c r="FG717" s="376"/>
      <c r="FH717" s="376"/>
      <c r="FI717" s="376"/>
      <c r="FJ717" s="376"/>
      <c r="FK717" s="376"/>
      <c r="FL717" s="376"/>
      <c r="FM717" s="376"/>
      <c r="FN717" s="376"/>
      <c r="FO717" s="376"/>
      <c r="FP717" s="376"/>
      <c r="FQ717" s="376"/>
      <c r="FR717" s="376"/>
      <c r="FS717" s="376"/>
      <c r="FT717" s="376"/>
      <c r="FU717" s="376"/>
      <c r="FV717" s="376"/>
      <c r="FW717" s="376"/>
      <c r="FX717" s="376"/>
      <c r="FY717" s="376"/>
      <c r="FZ717" s="376"/>
      <c r="GA717" s="376"/>
      <c r="GB717" s="376"/>
      <c r="GC717" s="376"/>
      <c r="GD717" s="376"/>
      <c r="GE717" s="376"/>
      <c r="GF717" s="376"/>
      <c r="GG717" s="376"/>
      <c r="GH717" s="376"/>
      <c r="GI717" s="376"/>
      <c r="GJ717" s="376"/>
      <c r="GK717" s="376"/>
      <c r="GL717" s="376"/>
      <c r="GM717" s="376"/>
      <c r="GN717" s="376"/>
      <c r="GO717" s="376"/>
      <c r="GP717" s="376"/>
      <c r="GQ717" s="376"/>
      <c r="GR717" s="376"/>
      <c r="GS717" s="376"/>
      <c r="GT717" s="376"/>
      <c r="GU717" s="376"/>
      <c r="GV717" s="376"/>
      <c r="GW717" s="376"/>
      <c r="GX717" s="376"/>
      <c r="GY717" s="376"/>
      <c r="GZ717" s="376"/>
      <c r="HA717" s="376"/>
      <c r="HB717" s="376"/>
      <c r="HC717" s="376"/>
      <c r="HD717" s="376"/>
      <c r="HE717" s="376"/>
      <c r="HF717" s="376"/>
      <c r="HG717" s="376"/>
      <c r="HH717" s="376"/>
      <c r="HI717" s="376"/>
      <c r="HJ717" s="376"/>
      <c r="HK717" s="376"/>
      <c r="HL717" s="376"/>
      <c r="HM717" s="376"/>
      <c r="HN717" s="376"/>
      <c r="HO717" s="376"/>
      <c r="HP717" s="376"/>
      <c r="HQ717" s="376"/>
      <c r="HR717" s="376"/>
      <c r="HS717" s="376"/>
      <c r="HT717" s="376"/>
      <c r="HU717" s="376"/>
      <c r="HV717" s="376"/>
      <c r="HW717" s="376"/>
      <c r="HX717" s="376"/>
      <c r="HY717" s="376"/>
      <c r="HZ717" s="376"/>
      <c r="IA717" s="376"/>
      <c r="IB717" s="376"/>
      <c r="IC717" s="376"/>
      <c r="ID717" s="376"/>
      <c r="IE717" s="376"/>
      <c r="IF717" s="376"/>
      <c r="IG717" s="376"/>
      <c r="IH717" s="376"/>
      <c r="II717" s="376"/>
      <c r="IJ717" s="376"/>
    </row>
    <row r="718" spans="1:244" s="377" customFormat="1" ht="15" customHeight="1" x14ac:dyDescent="0.4">
      <c r="A718" s="410"/>
      <c r="B718" s="371"/>
      <c r="C718" s="354"/>
      <c r="D718" s="355"/>
      <c r="E718" s="374"/>
      <c r="F718" s="374"/>
      <c r="G718" s="374"/>
      <c r="H718" s="374"/>
      <c r="I718" s="374"/>
      <c r="J718" s="374"/>
      <c r="K718" s="374"/>
      <c r="L718" s="374"/>
      <c r="M718" s="374"/>
      <c r="N718" s="374"/>
      <c r="O718" s="374"/>
      <c r="P718" s="374"/>
      <c r="Q718" s="374"/>
      <c r="R718" s="374"/>
      <c r="S718" s="374"/>
      <c r="T718" s="374"/>
      <c r="U718" s="374"/>
      <c r="V718" s="374"/>
      <c r="W718" s="374"/>
      <c r="X718" s="369"/>
      <c r="Y718" s="369"/>
      <c r="Z718" s="369"/>
      <c r="AA718" s="369"/>
      <c r="AB718" s="369"/>
      <c r="AC718" s="369"/>
      <c r="AD718" s="369"/>
      <c r="AE718" s="369"/>
      <c r="AF718" s="369"/>
      <c r="AG718" s="369"/>
      <c r="AH718" s="369"/>
      <c r="AI718" s="369"/>
      <c r="AJ718" s="369"/>
      <c r="AK718" s="369"/>
      <c r="AL718" s="369"/>
      <c r="AM718" s="369"/>
      <c r="AN718" s="369"/>
      <c r="AO718" s="369"/>
      <c r="AP718" s="369"/>
      <c r="AQ718" s="369"/>
      <c r="AR718" s="372"/>
      <c r="AS718" s="372"/>
      <c r="AT718" s="372"/>
      <c r="AU718" s="373"/>
      <c r="AV718" s="11"/>
      <c r="AW718" s="11"/>
      <c r="AX718" s="11"/>
      <c r="AY718" s="8"/>
      <c r="AZ718" s="8"/>
      <c r="BA718" s="8"/>
      <c r="BB718" s="8"/>
      <c r="BC718" s="11"/>
      <c r="BD718" s="11"/>
      <c r="BE718" s="11"/>
      <c r="BF718" s="11"/>
      <c r="BG718" s="11"/>
      <c r="BH718" s="11"/>
      <c r="BI718" s="11"/>
      <c r="BJ718" s="11"/>
      <c r="BK718" s="8"/>
      <c r="BL718" s="8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375"/>
      <c r="EQ718" s="376"/>
      <c r="ER718" s="376"/>
      <c r="ES718" s="376"/>
      <c r="ET718" s="376"/>
      <c r="EU718" s="376"/>
      <c r="EV718" s="376"/>
      <c r="EW718" s="376"/>
      <c r="EX718" s="376"/>
      <c r="EY718" s="376"/>
      <c r="EZ718" s="376"/>
      <c r="FA718" s="376"/>
      <c r="FB718" s="376"/>
      <c r="FC718" s="376"/>
      <c r="FD718" s="376"/>
      <c r="FE718" s="376"/>
      <c r="FF718" s="376"/>
      <c r="FG718" s="376"/>
      <c r="FH718" s="376"/>
      <c r="FI718" s="376"/>
      <c r="FJ718" s="376"/>
      <c r="FK718" s="376"/>
      <c r="FL718" s="376"/>
      <c r="FM718" s="376"/>
      <c r="FN718" s="376"/>
      <c r="FO718" s="376"/>
      <c r="FP718" s="376"/>
      <c r="FQ718" s="376"/>
      <c r="FR718" s="376"/>
      <c r="FS718" s="376"/>
      <c r="FT718" s="376"/>
      <c r="FU718" s="376"/>
      <c r="FV718" s="376"/>
      <c r="FW718" s="376"/>
      <c r="FX718" s="376"/>
      <c r="FY718" s="376"/>
      <c r="FZ718" s="376"/>
      <c r="GA718" s="376"/>
      <c r="GB718" s="376"/>
      <c r="GC718" s="376"/>
      <c r="GD718" s="376"/>
      <c r="GE718" s="376"/>
      <c r="GF718" s="376"/>
      <c r="GG718" s="376"/>
      <c r="GH718" s="376"/>
      <c r="GI718" s="376"/>
      <c r="GJ718" s="376"/>
      <c r="GK718" s="376"/>
      <c r="GL718" s="376"/>
      <c r="GM718" s="376"/>
      <c r="GN718" s="376"/>
      <c r="GO718" s="376"/>
      <c r="GP718" s="376"/>
      <c r="GQ718" s="376"/>
      <c r="GR718" s="376"/>
      <c r="GS718" s="376"/>
      <c r="GT718" s="376"/>
      <c r="GU718" s="376"/>
      <c r="GV718" s="376"/>
      <c r="GW718" s="376"/>
      <c r="GX718" s="376"/>
      <c r="GY718" s="376"/>
      <c r="GZ718" s="376"/>
      <c r="HA718" s="376"/>
      <c r="HB718" s="376"/>
      <c r="HC718" s="376"/>
      <c r="HD718" s="376"/>
      <c r="HE718" s="376"/>
      <c r="HF718" s="376"/>
      <c r="HG718" s="376"/>
      <c r="HH718" s="376"/>
      <c r="HI718" s="376"/>
      <c r="HJ718" s="376"/>
      <c r="HK718" s="376"/>
      <c r="HL718" s="376"/>
      <c r="HM718" s="376"/>
      <c r="HN718" s="376"/>
      <c r="HO718" s="376"/>
      <c r="HP718" s="376"/>
      <c r="HQ718" s="376"/>
      <c r="HR718" s="376"/>
      <c r="HS718" s="376"/>
      <c r="HT718" s="376"/>
      <c r="HU718" s="376"/>
      <c r="HV718" s="376"/>
      <c r="HW718" s="376"/>
      <c r="HX718" s="376"/>
      <c r="HY718" s="376"/>
      <c r="HZ718" s="376"/>
      <c r="IA718" s="376"/>
      <c r="IB718" s="376"/>
      <c r="IC718" s="376"/>
      <c r="ID718" s="376"/>
      <c r="IE718" s="376"/>
      <c r="IF718" s="376"/>
      <c r="IG718" s="376"/>
      <c r="IH718" s="376"/>
      <c r="II718" s="376"/>
      <c r="IJ718" s="376"/>
    </row>
    <row r="719" spans="1:244" s="377" customFormat="1" ht="15" customHeight="1" x14ac:dyDescent="0.4">
      <c r="A719" s="410"/>
      <c r="B719" s="371"/>
      <c r="C719" s="354"/>
      <c r="D719" s="355"/>
      <c r="E719" s="374"/>
      <c r="F719" s="374"/>
      <c r="G719" s="374"/>
      <c r="H719" s="374"/>
      <c r="I719" s="374"/>
      <c r="J719" s="374"/>
      <c r="K719" s="374"/>
      <c r="L719" s="374"/>
      <c r="M719" s="374"/>
      <c r="N719" s="374"/>
      <c r="O719" s="374"/>
      <c r="P719" s="374"/>
      <c r="Q719" s="374"/>
      <c r="R719" s="374"/>
      <c r="S719" s="374"/>
      <c r="T719" s="374"/>
      <c r="U719" s="374"/>
      <c r="V719" s="374"/>
      <c r="W719" s="374"/>
      <c r="X719" s="369"/>
      <c r="Y719" s="369"/>
      <c r="Z719" s="369"/>
      <c r="AA719" s="369"/>
      <c r="AB719" s="369"/>
      <c r="AC719" s="369"/>
      <c r="AD719" s="369"/>
      <c r="AE719" s="369"/>
      <c r="AF719" s="369"/>
      <c r="AG719" s="369"/>
      <c r="AH719" s="369"/>
      <c r="AI719" s="369"/>
      <c r="AJ719" s="369"/>
      <c r="AK719" s="369"/>
      <c r="AL719" s="369"/>
      <c r="AM719" s="369"/>
      <c r="AN719" s="369"/>
      <c r="AO719" s="369"/>
      <c r="AP719" s="369"/>
      <c r="AQ719" s="369"/>
      <c r="AR719" s="372"/>
      <c r="AS719" s="372"/>
      <c r="AT719" s="372"/>
      <c r="AU719" s="373"/>
      <c r="AV719" s="11"/>
      <c r="AW719" s="11"/>
      <c r="AX719" s="11"/>
      <c r="AY719" s="8"/>
      <c r="AZ719" s="8"/>
      <c r="BA719" s="8"/>
      <c r="BB719" s="8"/>
      <c r="BC719" s="11"/>
      <c r="BD719" s="11"/>
      <c r="BE719" s="11"/>
      <c r="BF719" s="11"/>
      <c r="BG719" s="11"/>
      <c r="BH719" s="11"/>
      <c r="BI719" s="11"/>
      <c r="BJ719" s="11"/>
      <c r="BK719" s="8"/>
      <c r="BL719" s="8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375"/>
      <c r="EQ719" s="376"/>
      <c r="ER719" s="376"/>
      <c r="ES719" s="376"/>
      <c r="ET719" s="376"/>
      <c r="EU719" s="376"/>
      <c r="EV719" s="376"/>
      <c r="EW719" s="376"/>
      <c r="EX719" s="376"/>
      <c r="EY719" s="376"/>
      <c r="EZ719" s="376"/>
      <c r="FA719" s="376"/>
      <c r="FB719" s="376"/>
      <c r="FC719" s="376"/>
      <c r="FD719" s="376"/>
      <c r="FE719" s="376"/>
      <c r="FF719" s="376"/>
      <c r="FG719" s="376"/>
      <c r="FH719" s="376"/>
      <c r="FI719" s="376"/>
      <c r="FJ719" s="376"/>
      <c r="FK719" s="376"/>
      <c r="FL719" s="376"/>
      <c r="FM719" s="376"/>
      <c r="FN719" s="376"/>
      <c r="FO719" s="376"/>
      <c r="FP719" s="376"/>
      <c r="FQ719" s="376"/>
      <c r="FR719" s="376"/>
      <c r="FS719" s="376"/>
      <c r="FT719" s="376"/>
      <c r="FU719" s="376"/>
      <c r="FV719" s="376"/>
      <c r="FW719" s="376"/>
      <c r="FX719" s="376"/>
      <c r="FY719" s="376"/>
      <c r="FZ719" s="376"/>
      <c r="GA719" s="376"/>
      <c r="GB719" s="376"/>
      <c r="GC719" s="376"/>
      <c r="GD719" s="376"/>
      <c r="GE719" s="376"/>
      <c r="GF719" s="376"/>
      <c r="GG719" s="376"/>
      <c r="GH719" s="376"/>
      <c r="GI719" s="376"/>
      <c r="GJ719" s="376"/>
      <c r="GK719" s="376"/>
      <c r="GL719" s="376"/>
      <c r="GM719" s="376"/>
      <c r="GN719" s="376"/>
      <c r="GO719" s="376"/>
      <c r="GP719" s="376"/>
      <c r="GQ719" s="376"/>
      <c r="GR719" s="376"/>
      <c r="GS719" s="376"/>
      <c r="GT719" s="376"/>
      <c r="GU719" s="376"/>
      <c r="GV719" s="376"/>
      <c r="GW719" s="376"/>
      <c r="GX719" s="376"/>
      <c r="GY719" s="376"/>
      <c r="GZ719" s="376"/>
      <c r="HA719" s="376"/>
      <c r="HB719" s="376"/>
      <c r="HC719" s="376"/>
      <c r="HD719" s="376"/>
      <c r="HE719" s="376"/>
      <c r="HF719" s="376"/>
      <c r="HG719" s="376"/>
      <c r="HH719" s="376"/>
      <c r="HI719" s="376"/>
      <c r="HJ719" s="376"/>
      <c r="HK719" s="376"/>
      <c r="HL719" s="376"/>
      <c r="HM719" s="376"/>
      <c r="HN719" s="376"/>
      <c r="HO719" s="376"/>
      <c r="HP719" s="376"/>
      <c r="HQ719" s="376"/>
      <c r="HR719" s="376"/>
      <c r="HS719" s="376"/>
      <c r="HT719" s="376"/>
      <c r="HU719" s="376"/>
      <c r="HV719" s="376"/>
      <c r="HW719" s="376"/>
      <c r="HX719" s="376"/>
      <c r="HY719" s="376"/>
      <c r="HZ719" s="376"/>
      <c r="IA719" s="376"/>
      <c r="IB719" s="376"/>
      <c r="IC719" s="376"/>
      <c r="ID719" s="376"/>
      <c r="IE719" s="376"/>
      <c r="IF719" s="376"/>
      <c r="IG719" s="376"/>
      <c r="IH719" s="376"/>
      <c r="II719" s="376"/>
      <c r="IJ719" s="376"/>
    </row>
    <row r="720" spans="1:244" s="377" customFormat="1" ht="15" customHeight="1" x14ac:dyDescent="0.4">
      <c r="A720" s="410"/>
      <c r="B720" s="371"/>
      <c r="C720" s="354"/>
      <c r="D720" s="355"/>
      <c r="E720" s="374"/>
      <c r="F720" s="374"/>
      <c r="G720" s="374"/>
      <c r="H720" s="374"/>
      <c r="I720" s="374"/>
      <c r="J720" s="374"/>
      <c r="K720" s="374"/>
      <c r="L720" s="374"/>
      <c r="M720" s="374"/>
      <c r="N720" s="374"/>
      <c r="O720" s="374"/>
      <c r="P720" s="374"/>
      <c r="Q720" s="374"/>
      <c r="R720" s="374"/>
      <c r="S720" s="374"/>
      <c r="T720" s="374"/>
      <c r="U720" s="374"/>
      <c r="V720" s="374"/>
      <c r="W720" s="374"/>
      <c r="X720" s="369"/>
      <c r="Y720" s="369"/>
      <c r="Z720" s="369"/>
      <c r="AA720" s="369"/>
      <c r="AB720" s="369"/>
      <c r="AC720" s="369"/>
      <c r="AD720" s="369"/>
      <c r="AE720" s="369"/>
      <c r="AF720" s="369"/>
      <c r="AG720" s="369"/>
      <c r="AH720" s="369"/>
      <c r="AI720" s="369"/>
      <c r="AJ720" s="369"/>
      <c r="AK720" s="369"/>
      <c r="AL720" s="369"/>
      <c r="AM720" s="369"/>
      <c r="AN720" s="369"/>
      <c r="AO720" s="369"/>
      <c r="AP720" s="369"/>
      <c r="AQ720" s="369"/>
      <c r="AR720" s="372"/>
      <c r="AS720" s="372"/>
      <c r="AT720" s="372"/>
      <c r="AU720" s="373"/>
      <c r="AV720" s="11"/>
      <c r="AW720" s="11"/>
      <c r="AX720" s="11"/>
      <c r="AY720" s="8"/>
      <c r="AZ720" s="8"/>
      <c r="BA720" s="8"/>
      <c r="BB720" s="8"/>
      <c r="BC720" s="11"/>
      <c r="BD720" s="11"/>
      <c r="BE720" s="11"/>
      <c r="BF720" s="11"/>
      <c r="BG720" s="11"/>
      <c r="BH720" s="11"/>
      <c r="BI720" s="11"/>
      <c r="BJ720" s="11"/>
      <c r="BK720" s="8"/>
      <c r="BL720" s="8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375"/>
      <c r="EQ720" s="376"/>
      <c r="ER720" s="376"/>
      <c r="ES720" s="376"/>
      <c r="ET720" s="376"/>
      <c r="EU720" s="376"/>
      <c r="EV720" s="376"/>
      <c r="EW720" s="376"/>
      <c r="EX720" s="376"/>
      <c r="EY720" s="376"/>
      <c r="EZ720" s="376"/>
      <c r="FA720" s="376"/>
      <c r="FB720" s="376"/>
      <c r="FC720" s="376"/>
      <c r="FD720" s="376"/>
      <c r="FE720" s="376"/>
      <c r="FF720" s="376"/>
      <c r="FG720" s="376"/>
      <c r="FH720" s="376"/>
      <c r="FI720" s="376"/>
      <c r="FJ720" s="376"/>
      <c r="FK720" s="376"/>
      <c r="FL720" s="376"/>
      <c r="FM720" s="376"/>
      <c r="FN720" s="376"/>
      <c r="FO720" s="376"/>
      <c r="FP720" s="376"/>
      <c r="FQ720" s="376"/>
      <c r="FR720" s="376"/>
      <c r="FS720" s="376"/>
      <c r="FT720" s="376"/>
      <c r="FU720" s="376"/>
      <c r="FV720" s="376"/>
      <c r="FW720" s="376"/>
      <c r="FX720" s="376"/>
      <c r="FY720" s="376"/>
      <c r="FZ720" s="376"/>
      <c r="GA720" s="376"/>
      <c r="GB720" s="376"/>
      <c r="GC720" s="376"/>
      <c r="GD720" s="376"/>
      <c r="GE720" s="376"/>
      <c r="GF720" s="376"/>
      <c r="GG720" s="376"/>
      <c r="GH720" s="376"/>
      <c r="GI720" s="376"/>
      <c r="GJ720" s="376"/>
      <c r="GK720" s="376"/>
      <c r="GL720" s="376"/>
      <c r="GM720" s="376"/>
      <c r="GN720" s="376"/>
      <c r="GO720" s="376"/>
      <c r="GP720" s="376"/>
      <c r="GQ720" s="376"/>
      <c r="GR720" s="376"/>
      <c r="GS720" s="376"/>
      <c r="GT720" s="376"/>
      <c r="GU720" s="376"/>
      <c r="GV720" s="376"/>
      <c r="GW720" s="376"/>
      <c r="GX720" s="376"/>
      <c r="GY720" s="376"/>
      <c r="GZ720" s="376"/>
      <c r="HA720" s="376"/>
      <c r="HB720" s="376"/>
      <c r="HC720" s="376"/>
      <c r="HD720" s="376"/>
      <c r="HE720" s="376"/>
      <c r="HF720" s="376"/>
      <c r="HG720" s="376"/>
      <c r="HH720" s="376"/>
      <c r="HI720" s="376"/>
      <c r="HJ720" s="376"/>
      <c r="HK720" s="376"/>
      <c r="HL720" s="376"/>
      <c r="HM720" s="376"/>
      <c r="HN720" s="376"/>
      <c r="HO720" s="376"/>
      <c r="HP720" s="376"/>
      <c r="HQ720" s="376"/>
      <c r="HR720" s="376"/>
      <c r="HS720" s="376"/>
      <c r="HT720" s="376"/>
      <c r="HU720" s="376"/>
      <c r="HV720" s="376"/>
      <c r="HW720" s="376"/>
      <c r="HX720" s="376"/>
      <c r="HY720" s="376"/>
      <c r="HZ720" s="376"/>
      <c r="IA720" s="376"/>
      <c r="IB720" s="376"/>
      <c r="IC720" s="376"/>
      <c r="ID720" s="376"/>
      <c r="IE720" s="376"/>
      <c r="IF720" s="376"/>
      <c r="IG720" s="376"/>
      <c r="IH720" s="376"/>
      <c r="II720" s="376"/>
      <c r="IJ720" s="376"/>
    </row>
    <row r="721" spans="1:244" s="377" customFormat="1" ht="15" customHeight="1" x14ac:dyDescent="0.4">
      <c r="A721" s="410"/>
      <c r="B721" s="371"/>
      <c r="C721" s="354"/>
      <c r="D721" s="355"/>
      <c r="E721" s="374"/>
      <c r="F721" s="374"/>
      <c r="G721" s="374"/>
      <c r="H721" s="374"/>
      <c r="I721" s="374"/>
      <c r="J721" s="374"/>
      <c r="K721" s="374"/>
      <c r="L721" s="374"/>
      <c r="M721" s="374"/>
      <c r="N721" s="374"/>
      <c r="O721" s="374"/>
      <c r="P721" s="374"/>
      <c r="Q721" s="374"/>
      <c r="R721" s="374"/>
      <c r="S721" s="374"/>
      <c r="T721" s="374"/>
      <c r="U721" s="374"/>
      <c r="V721" s="374"/>
      <c r="W721" s="374"/>
      <c r="X721" s="369"/>
      <c r="Y721" s="369"/>
      <c r="Z721" s="369"/>
      <c r="AA721" s="369"/>
      <c r="AB721" s="369"/>
      <c r="AC721" s="369"/>
      <c r="AD721" s="369"/>
      <c r="AE721" s="369"/>
      <c r="AF721" s="369"/>
      <c r="AG721" s="369"/>
      <c r="AH721" s="369"/>
      <c r="AI721" s="369"/>
      <c r="AJ721" s="369"/>
      <c r="AK721" s="369"/>
      <c r="AL721" s="369"/>
      <c r="AM721" s="369"/>
      <c r="AN721" s="369"/>
      <c r="AO721" s="369"/>
      <c r="AP721" s="369"/>
      <c r="AQ721" s="369"/>
      <c r="AR721" s="372"/>
      <c r="AS721" s="372"/>
      <c r="AT721" s="372"/>
      <c r="AU721" s="373"/>
      <c r="AV721" s="11"/>
      <c r="AW721" s="11"/>
      <c r="AX721" s="11"/>
      <c r="AY721" s="8"/>
      <c r="AZ721" s="8"/>
      <c r="BA721" s="8"/>
      <c r="BB721" s="8"/>
      <c r="BC721" s="11"/>
      <c r="BD721" s="11"/>
      <c r="BE721" s="11"/>
      <c r="BF721" s="11"/>
      <c r="BG721" s="11"/>
      <c r="BH721" s="11"/>
      <c r="BI721" s="11"/>
      <c r="BJ721" s="11"/>
      <c r="BK721" s="8"/>
      <c r="BL721" s="8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375"/>
      <c r="EQ721" s="376"/>
      <c r="ER721" s="376"/>
      <c r="ES721" s="376"/>
      <c r="ET721" s="376"/>
      <c r="EU721" s="376"/>
      <c r="EV721" s="376"/>
      <c r="EW721" s="376"/>
      <c r="EX721" s="376"/>
      <c r="EY721" s="376"/>
      <c r="EZ721" s="376"/>
      <c r="FA721" s="376"/>
      <c r="FB721" s="376"/>
      <c r="FC721" s="376"/>
      <c r="FD721" s="376"/>
      <c r="FE721" s="376"/>
      <c r="FF721" s="376"/>
      <c r="FG721" s="376"/>
      <c r="FH721" s="376"/>
      <c r="FI721" s="376"/>
      <c r="FJ721" s="376"/>
      <c r="FK721" s="376"/>
      <c r="FL721" s="376"/>
      <c r="FM721" s="376"/>
      <c r="FN721" s="376"/>
      <c r="FO721" s="376"/>
      <c r="FP721" s="376"/>
      <c r="FQ721" s="376"/>
      <c r="FR721" s="376"/>
      <c r="FS721" s="376"/>
      <c r="FT721" s="376"/>
      <c r="FU721" s="376"/>
      <c r="FV721" s="376"/>
      <c r="FW721" s="376"/>
      <c r="FX721" s="376"/>
      <c r="FY721" s="376"/>
      <c r="FZ721" s="376"/>
      <c r="GA721" s="376"/>
      <c r="GB721" s="376"/>
      <c r="GC721" s="376"/>
      <c r="GD721" s="376"/>
      <c r="GE721" s="376"/>
      <c r="GF721" s="376"/>
      <c r="GG721" s="376"/>
      <c r="GH721" s="376"/>
      <c r="GI721" s="376"/>
      <c r="GJ721" s="376"/>
      <c r="GK721" s="376"/>
      <c r="GL721" s="376"/>
      <c r="GM721" s="376"/>
      <c r="GN721" s="376"/>
      <c r="GO721" s="376"/>
      <c r="GP721" s="376"/>
      <c r="GQ721" s="376"/>
      <c r="GR721" s="376"/>
      <c r="GS721" s="376"/>
      <c r="GT721" s="376"/>
      <c r="GU721" s="376"/>
      <c r="GV721" s="376"/>
      <c r="GW721" s="376"/>
      <c r="GX721" s="376"/>
      <c r="GY721" s="376"/>
      <c r="GZ721" s="376"/>
      <c r="HA721" s="376"/>
      <c r="HB721" s="376"/>
      <c r="HC721" s="376"/>
      <c r="HD721" s="376"/>
      <c r="HE721" s="376"/>
      <c r="HF721" s="376"/>
      <c r="HG721" s="376"/>
      <c r="HH721" s="376"/>
      <c r="HI721" s="376"/>
      <c r="HJ721" s="376"/>
      <c r="HK721" s="376"/>
      <c r="HL721" s="376"/>
      <c r="HM721" s="376"/>
      <c r="HN721" s="376"/>
      <c r="HO721" s="376"/>
      <c r="HP721" s="376"/>
      <c r="HQ721" s="376"/>
      <c r="HR721" s="376"/>
      <c r="HS721" s="376"/>
      <c r="HT721" s="376"/>
      <c r="HU721" s="376"/>
      <c r="HV721" s="376"/>
      <c r="HW721" s="376"/>
      <c r="HX721" s="376"/>
      <c r="HY721" s="376"/>
      <c r="HZ721" s="376"/>
      <c r="IA721" s="376"/>
      <c r="IB721" s="376"/>
      <c r="IC721" s="376"/>
      <c r="ID721" s="376"/>
      <c r="IE721" s="376"/>
      <c r="IF721" s="376"/>
      <c r="IG721" s="376"/>
      <c r="IH721" s="376"/>
      <c r="II721" s="376"/>
      <c r="IJ721" s="376"/>
    </row>
    <row r="722" spans="1:244" s="377" customFormat="1" ht="15" customHeight="1" x14ac:dyDescent="0.4">
      <c r="A722" s="410"/>
      <c r="B722" s="371"/>
      <c r="C722" s="354"/>
      <c r="D722" s="355"/>
      <c r="E722" s="374"/>
      <c r="F722" s="374"/>
      <c r="G722" s="374"/>
      <c r="H722" s="374"/>
      <c r="I722" s="374"/>
      <c r="J722" s="374"/>
      <c r="K722" s="374"/>
      <c r="L722" s="374"/>
      <c r="M722" s="374"/>
      <c r="N722" s="374"/>
      <c r="O722" s="374"/>
      <c r="P722" s="374"/>
      <c r="Q722" s="374"/>
      <c r="R722" s="374"/>
      <c r="S722" s="374"/>
      <c r="T722" s="374"/>
      <c r="U722" s="374"/>
      <c r="V722" s="374"/>
      <c r="W722" s="374"/>
      <c r="X722" s="369"/>
      <c r="Y722" s="369"/>
      <c r="Z722" s="369"/>
      <c r="AA722" s="369"/>
      <c r="AB722" s="369"/>
      <c r="AC722" s="369"/>
      <c r="AD722" s="369"/>
      <c r="AE722" s="369"/>
      <c r="AF722" s="369"/>
      <c r="AG722" s="369"/>
      <c r="AH722" s="369"/>
      <c r="AI722" s="369"/>
      <c r="AJ722" s="369"/>
      <c r="AK722" s="369"/>
      <c r="AL722" s="369"/>
      <c r="AM722" s="369"/>
      <c r="AN722" s="369"/>
      <c r="AO722" s="369"/>
      <c r="AP722" s="369"/>
      <c r="AQ722" s="369"/>
      <c r="AR722" s="372"/>
      <c r="AS722" s="372"/>
      <c r="AT722" s="372"/>
      <c r="AU722" s="373"/>
      <c r="AV722" s="11"/>
      <c r="AW722" s="11"/>
      <c r="AX722" s="11"/>
      <c r="AY722" s="8"/>
      <c r="AZ722" s="8"/>
      <c r="BA722" s="8"/>
      <c r="BB722" s="8"/>
      <c r="BC722" s="11"/>
      <c r="BD722" s="11"/>
      <c r="BE722" s="11"/>
      <c r="BF722" s="11"/>
      <c r="BG722" s="11"/>
      <c r="BH722" s="11"/>
      <c r="BI722" s="11"/>
      <c r="BJ722" s="11"/>
      <c r="BK722" s="8"/>
      <c r="BL722" s="8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375"/>
      <c r="EQ722" s="376"/>
      <c r="ER722" s="376"/>
      <c r="ES722" s="376"/>
      <c r="ET722" s="376"/>
      <c r="EU722" s="376"/>
      <c r="EV722" s="376"/>
      <c r="EW722" s="376"/>
      <c r="EX722" s="376"/>
      <c r="EY722" s="376"/>
      <c r="EZ722" s="376"/>
      <c r="FA722" s="376"/>
      <c r="FB722" s="376"/>
      <c r="FC722" s="376"/>
      <c r="FD722" s="376"/>
      <c r="FE722" s="376"/>
      <c r="FF722" s="376"/>
      <c r="FG722" s="376"/>
      <c r="FH722" s="376"/>
      <c r="FI722" s="376"/>
      <c r="FJ722" s="376"/>
      <c r="FK722" s="376"/>
      <c r="FL722" s="376"/>
      <c r="FM722" s="376"/>
      <c r="FN722" s="376"/>
      <c r="FO722" s="376"/>
      <c r="FP722" s="376"/>
      <c r="FQ722" s="376"/>
      <c r="FR722" s="376"/>
      <c r="FS722" s="376"/>
      <c r="FT722" s="376"/>
      <c r="FU722" s="376"/>
      <c r="FV722" s="376"/>
      <c r="FW722" s="376"/>
      <c r="FX722" s="376"/>
      <c r="FY722" s="376"/>
      <c r="FZ722" s="376"/>
      <c r="GA722" s="376"/>
      <c r="GB722" s="376"/>
      <c r="GC722" s="376"/>
      <c r="GD722" s="376"/>
      <c r="GE722" s="376"/>
      <c r="GF722" s="376"/>
      <c r="GG722" s="376"/>
      <c r="GH722" s="376"/>
      <c r="GI722" s="376"/>
      <c r="GJ722" s="376"/>
      <c r="GK722" s="376"/>
      <c r="GL722" s="376"/>
      <c r="GM722" s="376"/>
      <c r="GN722" s="376"/>
      <c r="GO722" s="376"/>
      <c r="GP722" s="376"/>
      <c r="GQ722" s="376"/>
      <c r="GR722" s="376"/>
      <c r="GS722" s="376"/>
      <c r="GT722" s="376"/>
      <c r="GU722" s="376"/>
      <c r="GV722" s="376"/>
      <c r="GW722" s="376"/>
      <c r="GX722" s="376"/>
      <c r="GY722" s="376"/>
      <c r="GZ722" s="376"/>
      <c r="HA722" s="376"/>
      <c r="HB722" s="376"/>
      <c r="HC722" s="376"/>
      <c r="HD722" s="376"/>
      <c r="HE722" s="376"/>
      <c r="HF722" s="376"/>
      <c r="HG722" s="376"/>
      <c r="HH722" s="376"/>
      <c r="HI722" s="376"/>
      <c r="HJ722" s="376"/>
      <c r="HK722" s="376"/>
      <c r="HL722" s="376"/>
      <c r="HM722" s="376"/>
      <c r="HN722" s="376"/>
      <c r="HO722" s="376"/>
      <c r="HP722" s="376"/>
      <c r="HQ722" s="376"/>
      <c r="HR722" s="376"/>
      <c r="HS722" s="376"/>
      <c r="HT722" s="376"/>
      <c r="HU722" s="376"/>
      <c r="HV722" s="376"/>
      <c r="HW722" s="376"/>
      <c r="HX722" s="376"/>
      <c r="HY722" s="376"/>
      <c r="HZ722" s="376"/>
      <c r="IA722" s="376"/>
      <c r="IB722" s="376"/>
      <c r="IC722" s="376"/>
      <c r="ID722" s="376"/>
      <c r="IE722" s="376"/>
      <c r="IF722" s="376"/>
      <c r="IG722" s="376"/>
      <c r="IH722" s="376"/>
      <c r="II722" s="376"/>
      <c r="IJ722" s="376"/>
    </row>
    <row r="723" spans="1:244" s="377" customFormat="1" ht="15" customHeight="1" x14ac:dyDescent="0.4">
      <c r="A723" s="410"/>
      <c r="B723" s="371"/>
      <c r="C723" s="354"/>
      <c r="D723" s="355"/>
      <c r="E723" s="374"/>
      <c r="F723" s="374"/>
      <c r="G723" s="374"/>
      <c r="H723" s="374"/>
      <c r="I723" s="374"/>
      <c r="J723" s="374"/>
      <c r="K723" s="374"/>
      <c r="L723" s="374"/>
      <c r="M723" s="374"/>
      <c r="N723" s="374"/>
      <c r="O723" s="374"/>
      <c r="P723" s="374"/>
      <c r="Q723" s="374"/>
      <c r="R723" s="374"/>
      <c r="S723" s="374"/>
      <c r="T723" s="374"/>
      <c r="U723" s="374"/>
      <c r="V723" s="374"/>
      <c r="W723" s="374"/>
      <c r="X723" s="369"/>
      <c r="Y723" s="369"/>
      <c r="Z723" s="369"/>
      <c r="AA723" s="369"/>
      <c r="AB723" s="369"/>
      <c r="AC723" s="369"/>
      <c r="AD723" s="369"/>
      <c r="AE723" s="369"/>
      <c r="AF723" s="369"/>
      <c r="AG723" s="369"/>
      <c r="AH723" s="369"/>
      <c r="AI723" s="369"/>
      <c r="AJ723" s="369"/>
      <c r="AK723" s="369"/>
      <c r="AL723" s="369"/>
      <c r="AM723" s="369"/>
      <c r="AN723" s="369"/>
      <c r="AO723" s="369"/>
      <c r="AP723" s="369"/>
      <c r="AQ723" s="369"/>
      <c r="AR723" s="372"/>
      <c r="AS723" s="372"/>
      <c r="AT723" s="372"/>
      <c r="AU723" s="373"/>
      <c r="AV723" s="11"/>
      <c r="AW723" s="11"/>
      <c r="AX723" s="11"/>
      <c r="AY723" s="8"/>
      <c r="AZ723" s="8"/>
      <c r="BA723" s="8"/>
      <c r="BB723" s="8"/>
      <c r="BC723" s="11"/>
      <c r="BD723" s="11"/>
      <c r="BE723" s="11"/>
      <c r="BF723" s="11"/>
      <c r="BG723" s="11"/>
      <c r="BH723" s="11"/>
      <c r="BI723" s="11"/>
      <c r="BJ723" s="11"/>
      <c r="BK723" s="8"/>
      <c r="BL723" s="8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375"/>
      <c r="EQ723" s="376"/>
      <c r="ER723" s="376"/>
      <c r="ES723" s="376"/>
      <c r="ET723" s="376"/>
      <c r="EU723" s="376"/>
      <c r="EV723" s="376"/>
      <c r="EW723" s="376"/>
      <c r="EX723" s="376"/>
      <c r="EY723" s="376"/>
      <c r="EZ723" s="376"/>
      <c r="FA723" s="376"/>
      <c r="FB723" s="376"/>
      <c r="FC723" s="376"/>
      <c r="FD723" s="376"/>
      <c r="FE723" s="376"/>
      <c r="FF723" s="376"/>
      <c r="FG723" s="376"/>
      <c r="FH723" s="376"/>
      <c r="FI723" s="376"/>
      <c r="FJ723" s="376"/>
      <c r="FK723" s="376"/>
      <c r="FL723" s="376"/>
      <c r="FM723" s="376"/>
      <c r="FN723" s="376"/>
      <c r="FO723" s="376"/>
      <c r="FP723" s="376"/>
      <c r="FQ723" s="376"/>
      <c r="FR723" s="376"/>
      <c r="FS723" s="376"/>
      <c r="FT723" s="376"/>
      <c r="FU723" s="376"/>
      <c r="FV723" s="376"/>
      <c r="FW723" s="376"/>
      <c r="FX723" s="376"/>
      <c r="FY723" s="376"/>
      <c r="FZ723" s="376"/>
      <c r="GA723" s="376"/>
      <c r="GB723" s="376"/>
      <c r="GC723" s="376"/>
      <c r="GD723" s="376"/>
      <c r="GE723" s="376"/>
      <c r="GF723" s="376"/>
      <c r="GG723" s="376"/>
      <c r="GH723" s="376"/>
      <c r="GI723" s="376"/>
      <c r="GJ723" s="376"/>
      <c r="GK723" s="376"/>
      <c r="GL723" s="376"/>
      <c r="GM723" s="376"/>
      <c r="GN723" s="376"/>
      <c r="GO723" s="376"/>
      <c r="GP723" s="376"/>
      <c r="GQ723" s="376"/>
      <c r="GR723" s="376"/>
      <c r="GS723" s="376"/>
      <c r="GT723" s="376"/>
      <c r="GU723" s="376"/>
      <c r="GV723" s="376"/>
      <c r="GW723" s="376"/>
      <c r="GX723" s="376"/>
      <c r="GY723" s="376"/>
      <c r="GZ723" s="376"/>
      <c r="HA723" s="376"/>
      <c r="HB723" s="376"/>
      <c r="HC723" s="376"/>
      <c r="HD723" s="376"/>
      <c r="HE723" s="376"/>
      <c r="HF723" s="376"/>
      <c r="HG723" s="376"/>
      <c r="HH723" s="376"/>
      <c r="HI723" s="376"/>
      <c r="HJ723" s="376"/>
      <c r="HK723" s="376"/>
      <c r="HL723" s="376"/>
      <c r="HM723" s="376"/>
      <c r="HN723" s="376"/>
      <c r="HO723" s="376"/>
      <c r="HP723" s="376"/>
      <c r="HQ723" s="376"/>
      <c r="HR723" s="376"/>
      <c r="HS723" s="376"/>
      <c r="HT723" s="376"/>
      <c r="HU723" s="376"/>
      <c r="HV723" s="376"/>
      <c r="HW723" s="376"/>
      <c r="HX723" s="376"/>
      <c r="HY723" s="376"/>
      <c r="HZ723" s="376"/>
      <c r="IA723" s="376"/>
      <c r="IB723" s="376"/>
      <c r="IC723" s="376"/>
      <c r="ID723" s="376"/>
      <c r="IE723" s="376"/>
      <c r="IF723" s="376"/>
      <c r="IG723" s="376"/>
      <c r="IH723" s="376"/>
      <c r="II723" s="376"/>
      <c r="IJ723" s="376"/>
    </row>
    <row r="724" spans="1:244" s="377" customFormat="1" ht="15" customHeight="1" x14ac:dyDescent="0.4">
      <c r="A724" s="410"/>
      <c r="B724" s="371"/>
      <c r="C724" s="354"/>
      <c r="D724" s="355"/>
      <c r="E724" s="374"/>
      <c r="F724" s="374"/>
      <c r="G724" s="374"/>
      <c r="H724" s="374"/>
      <c r="I724" s="374"/>
      <c r="J724" s="374"/>
      <c r="K724" s="374"/>
      <c r="L724" s="374"/>
      <c r="M724" s="374"/>
      <c r="N724" s="374"/>
      <c r="O724" s="374"/>
      <c r="P724" s="374"/>
      <c r="Q724" s="374"/>
      <c r="R724" s="374"/>
      <c r="S724" s="374"/>
      <c r="T724" s="374"/>
      <c r="U724" s="374"/>
      <c r="V724" s="374"/>
      <c r="W724" s="374"/>
      <c r="X724" s="369"/>
      <c r="Y724" s="369"/>
      <c r="Z724" s="369"/>
      <c r="AA724" s="369"/>
      <c r="AB724" s="369"/>
      <c r="AC724" s="369"/>
      <c r="AD724" s="369"/>
      <c r="AE724" s="369"/>
      <c r="AF724" s="369"/>
      <c r="AG724" s="369"/>
      <c r="AH724" s="369"/>
      <c r="AI724" s="369"/>
      <c r="AJ724" s="369"/>
      <c r="AK724" s="369"/>
      <c r="AL724" s="369"/>
      <c r="AM724" s="369"/>
      <c r="AN724" s="369"/>
      <c r="AO724" s="369"/>
      <c r="AP724" s="369"/>
      <c r="AQ724" s="369"/>
      <c r="AR724" s="372"/>
      <c r="AS724" s="372"/>
      <c r="AT724" s="372"/>
      <c r="AU724" s="373"/>
      <c r="AV724" s="11"/>
      <c r="AW724" s="11"/>
      <c r="AX724" s="11"/>
      <c r="AY724" s="8"/>
      <c r="AZ724" s="8"/>
      <c r="BA724" s="8"/>
      <c r="BB724" s="8"/>
      <c r="BC724" s="11"/>
      <c r="BD724" s="11"/>
      <c r="BE724" s="11"/>
      <c r="BF724" s="11"/>
      <c r="BG724" s="11"/>
      <c r="BH724" s="11"/>
      <c r="BI724" s="11"/>
      <c r="BJ724" s="11"/>
      <c r="BK724" s="8"/>
      <c r="BL724" s="8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375"/>
      <c r="EQ724" s="376"/>
      <c r="ER724" s="376"/>
      <c r="ES724" s="376"/>
      <c r="ET724" s="376"/>
      <c r="EU724" s="376"/>
      <c r="EV724" s="376"/>
      <c r="EW724" s="376"/>
      <c r="EX724" s="376"/>
      <c r="EY724" s="376"/>
      <c r="EZ724" s="376"/>
      <c r="FA724" s="376"/>
      <c r="FB724" s="376"/>
      <c r="FC724" s="376"/>
      <c r="FD724" s="376"/>
      <c r="FE724" s="376"/>
      <c r="FF724" s="376"/>
      <c r="FG724" s="376"/>
      <c r="FH724" s="376"/>
      <c r="FI724" s="376"/>
      <c r="FJ724" s="376"/>
      <c r="FK724" s="376"/>
      <c r="FL724" s="376"/>
      <c r="FM724" s="376"/>
      <c r="FN724" s="376"/>
      <c r="FO724" s="376"/>
      <c r="FP724" s="376"/>
      <c r="FQ724" s="376"/>
      <c r="FR724" s="376"/>
      <c r="FS724" s="376"/>
      <c r="FT724" s="376"/>
      <c r="FU724" s="376"/>
      <c r="FV724" s="376"/>
      <c r="FW724" s="376"/>
      <c r="FX724" s="376"/>
      <c r="FY724" s="376"/>
      <c r="FZ724" s="376"/>
      <c r="GA724" s="376"/>
      <c r="GB724" s="376"/>
      <c r="GC724" s="376"/>
      <c r="GD724" s="376"/>
      <c r="GE724" s="376"/>
      <c r="GF724" s="376"/>
      <c r="GG724" s="376"/>
      <c r="GH724" s="376"/>
      <c r="GI724" s="376"/>
      <c r="GJ724" s="376"/>
      <c r="GK724" s="376"/>
      <c r="GL724" s="376"/>
      <c r="GM724" s="376"/>
      <c r="GN724" s="376"/>
      <c r="GO724" s="376"/>
      <c r="GP724" s="376"/>
      <c r="GQ724" s="376"/>
      <c r="GR724" s="376"/>
      <c r="GS724" s="376"/>
      <c r="GT724" s="376"/>
      <c r="GU724" s="376"/>
      <c r="GV724" s="376"/>
      <c r="GW724" s="376"/>
      <c r="GX724" s="376"/>
      <c r="GY724" s="376"/>
      <c r="GZ724" s="376"/>
      <c r="HA724" s="376"/>
      <c r="HB724" s="376"/>
      <c r="HC724" s="376"/>
      <c r="HD724" s="376"/>
      <c r="HE724" s="376"/>
      <c r="HF724" s="376"/>
      <c r="HG724" s="376"/>
      <c r="HH724" s="376"/>
      <c r="HI724" s="376"/>
      <c r="HJ724" s="376"/>
      <c r="HK724" s="376"/>
      <c r="HL724" s="376"/>
      <c r="HM724" s="376"/>
      <c r="HN724" s="376"/>
      <c r="HO724" s="376"/>
      <c r="HP724" s="376"/>
      <c r="HQ724" s="376"/>
      <c r="HR724" s="376"/>
      <c r="HS724" s="376"/>
      <c r="HT724" s="376"/>
      <c r="HU724" s="376"/>
      <c r="HV724" s="376"/>
      <c r="HW724" s="376"/>
      <c r="HX724" s="376"/>
      <c r="HY724" s="376"/>
      <c r="HZ724" s="376"/>
      <c r="IA724" s="376"/>
      <c r="IB724" s="376"/>
      <c r="IC724" s="376"/>
      <c r="ID724" s="376"/>
      <c r="IE724" s="376"/>
      <c r="IF724" s="376"/>
      <c r="IG724" s="376"/>
      <c r="IH724" s="376"/>
      <c r="II724" s="376"/>
      <c r="IJ724" s="376"/>
    </row>
    <row r="725" spans="1:244" s="377" customFormat="1" ht="15" customHeight="1" x14ac:dyDescent="0.4">
      <c r="A725" s="410"/>
      <c r="B725" s="371"/>
      <c r="C725" s="354"/>
      <c r="D725" s="355"/>
      <c r="E725" s="374"/>
      <c r="F725" s="374"/>
      <c r="G725" s="374"/>
      <c r="H725" s="374"/>
      <c r="I725" s="374"/>
      <c r="J725" s="374"/>
      <c r="K725" s="374"/>
      <c r="L725" s="374"/>
      <c r="M725" s="374"/>
      <c r="N725" s="374"/>
      <c r="O725" s="374"/>
      <c r="P725" s="374"/>
      <c r="Q725" s="374"/>
      <c r="R725" s="374"/>
      <c r="S725" s="374"/>
      <c r="T725" s="374"/>
      <c r="U725" s="374"/>
      <c r="V725" s="374"/>
      <c r="W725" s="374"/>
      <c r="X725" s="369"/>
      <c r="Y725" s="369"/>
      <c r="Z725" s="369"/>
      <c r="AA725" s="369"/>
      <c r="AB725" s="369"/>
      <c r="AC725" s="369"/>
      <c r="AD725" s="369"/>
      <c r="AE725" s="369"/>
      <c r="AF725" s="369"/>
      <c r="AG725" s="369"/>
      <c r="AH725" s="369"/>
      <c r="AI725" s="369"/>
      <c r="AJ725" s="369"/>
      <c r="AK725" s="369"/>
      <c r="AL725" s="369"/>
      <c r="AM725" s="369"/>
      <c r="AN725" s="369"/>
      <c r="AO725" s="369"/>
      <c r="AP725" s="369"/>
      <c r="AQ725" s="369"/>
      <c r="AR725" s="372"/>
      <c r="AS725" s="372"/>
      <c r="AT725" s="372"/>
      <c r="AU725" s="373"/>
      <c r="AV725" s="11"/>
      <c r="AW725" s="11"/>
      <c r="AX725" s="11"/>
      <c r="AY725" s="8"/>
      <c r="AZ725" s="8"/>
      <c r="BA725" s="8"/>
      <c r="BB725" s="8"/>
      <c r="BC725" s="11"/>
      <c r="BD725" s="11"/>
      <c r="BE725" s="11"/>
      <c r="BF725" s="11"/>
      <c r="BG725" s="11"/>
      <c r="BH725" s="11"/>
      <c r="BI725" s="11"/>
      <c r="BJ725" s="11"/>
      <c r="BK725" s="8"/>
      <c r="BL725" s="8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375"/>
      <c r="EQ725" s="376"/>
      <c r="ER725" s="376"/>
      <c r="ES725" s="376"/>
      <c r="ET725" s="376"/>
      <c r="EU725" s="376"/>
      <c r="EV725" s="376"/>
      <c r="EW725" s="376"/>
      <c r="EX725" s="376"/>
      <c r="EY725" s="376"/>
      <c r="EZ725" s="376"/>
      <c r="FA725" s="376"/>
      <c r="FB725" s="376"/>
      <c r="FC725" s="376"/>
      <c r="FD725" s="376"/>
      <c r="FE725" s="376"/>
      <c r="FF725" s="376"/>
      <c r="FG725" s="376"/>
      <c r="FH725" s="376"/>
      <c r="FI725" s="376"/>
      <c r="FJ725" s="376"/>
      <c r="FK725" s="376"/>
      <c r="FL725" s="376"/>
      <c r="FM725" s="376"/>
      <c r="FN725" s="376"/>
      <c r="FO725" s="376"/>
      <c r="FP725" s="376"/>
      <c r="FQ725" s="376"/>
      <c r="FR725" s="376"/>
      <c r="FS725" s="376"/>
      <c r="FT725" s="376"/>
      <c r="FU725" s="376"/>
      <c r="FV725" s="376"/>
      <c r="FW725" s="376"/>
      <c r="FX725" s="376"/>
      <c r="FY725" s="376"/>
      <c r="FZ725" s="376"/>
      <c r="GA725" s="376"/>
      <c r="GB725" s="376"/>
      <c r="GC725" s="376"/>
      <c r="GD725" s="376"/>
      <c r="GE725" s="376"/>
      <c r="GF725" s="376"/>
      <c r="GG725" s="376"/>
      <c r="GH725" s="376"/>
      <c r="GI725" s="376"/>
      <c r="GJ725" s="376"/>
      <c r="GK725" s="376"/>
      <c r="GL725" s="376"/>
      <c r="GM725" s="376"/>
      <c r="GN725" s="376"/>
      <c r="GO725" s="376"/>
      <c r="GP725" s="376"/>
      <c r="GQ725" s="376"/>
      <c r="GR725" s="376"/>
      <c r="GS725" s="376"/>
      <c r="GT725" s="376"/>
      <c r="GU725" s="376"/>
      <c r="GV725" s="376"/>
      <c r="GW725" s="376"/>
      <c r="GX725" s="376"/>
      <c r="GY725" s="376"/>
      <c r="GZ725" s="376"/>
      <c r="HA725" s="376"/>
      <c r="HB725" s="376"/>
      <c r="HC725" s="376"/>
      <c r="HD725" s="376"/>
      <c r="HE725" s="376"/>
      <c r="HF725" s="376"/>
      <c r="HG725" s="376"/>
      <c r="HH725" s="376"/>
      <c r="HI725" s="376"/>
      <c r="HJ725" s="376"/>
      <c r="HK725" s="376"/>
      <c r="HL725" s="376"/>
      <c r="HM725" s="376"/>
      <c r="HN725" s="376"/>
      <c r="HO725" s="376"/>
      <c r="HP725" s="376"/>
      <c r="HQ725" s="376"/>
      <c r="HR725" s="376"/>
      <c r="HS725" s="376"/>
      <c r="HT725" s="376"/>
      <c r="HU725" s="376"/>
      <c r="HV725" s="376"/>
      <c r="HW725" s="376"/>
      <c r="HX725" s="376"/>
      <c r="HY725" s="376"/>
      <c r="HZ725" s="376"/>
      <c r="IA725" s="376"/>
      <c r="IB725" s="376"/>
      <c r="IC725" s="376"/>
      <c r="ID725" s="376"/>
      <c r="IE725" s="376"/>
      <c r="IF725" s="376"/>
      <c r="IG725" s="376"/>
      <c r="IH725" s="376"/>
      <c r="II725" s="376"/>
      <c r="IJ725" s="376"/>
    </row>
    <row r="726" spans="1:244" s="377" customFormat="1" ht="15" customHeight="1" x14ac:dyDescent="0.4">
      <c r="A726" s="410"/>
      <c r="B726" s="371"/>
      <c r="C726" s="354"/>
      <c r="D726" s="355"/>
      <c r="E726" s="374"/>
      <c r="F726" s="374"/>
      <c r="G726" s="374"/>
      <c r="H726" s="374"/>
      <c r="I726" s="374"/>
      <c r="J726" s="374"/>
      <c r="K726" s="374"/>
      <c r="L726" s="374"/>
      <c r="M726" s="374"/>
      <c r="N726" s="374"/>
      <c r="O726" s="374"/>
      <c r="P726" s="374"/>
      <c r="Q726" s="374"/>
      <c r="R726" s="374"/>
      <c r="S726" s="374"/>
      <c r="T726" s="374"/>
      <c r="U726" s="374"/>
      <c r="V726" s="374"/>
      <c r="W726" s="374"/>
      <c r="X726" s="369"/>
      <c r="Y726" s="369"/>
      <c r="Z726" s="369"/>
      <c r="AA726" s="369"/>
      <c r="AB726" s="369"/>
      <c r="AC726" s="369"/>
      <c r="AD726" s="369"/>
      <c r="AE726" s="369"/>
      <c r="AF726" s="369"/>
      <c r="AG726" s="369"/>
      <c r="AH726" s="369"/>
      <c r="AI726" s="369"/>
      <c r="AJ726" s="369"/>
      <c r="AK726" s="369"/>
      <c r="AL726" s="369"/>
      <c r="AM726" s="369"/>
      <c r="AN726" s="369"/>
      <c r="AO726" s="369"/>
      <c r="AP726" s="369"/>
      <c r="AQ726" s="369"/>
      <c r="AR726" s="372"/>
      <c r="AS726" s="372"/>
      <c r="AT726" s="372"/>
      <c r="AU726" s="373"/>
      <c r="AV726" s="11"/>
      <c r="AW726" s="11"/>
      <c r="AX726" s="11"/>
      <c r="AY726" s="8"/>
      <c r="AZ726" s="8"/>
      <c r="BA726" s="8"/>
      <c r="BB726" s="8"/>
      <c r="BC726" s="11"/>
      <c r="BD726" s="11"/>
      <c r="BE726" s="11"/>
      <c r="BF726" s="11"/>
      <c r="BG726" s="11"/>
      <c r="BH726" s="11"/>
      <c r="BI726" s="11"/>
      <c r="BJ726" s="11"/>
      <c r="BK726" s="8"/>
      <c r="BL726" s="8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375"/>
      <c r="EQ726" s="376"/>
      <c r="ER726" s="376"/>
      <c r="ES726" s="376"/>
      <c r="ET726" s="376"/>
      <c r="EU726" s="376"/>
      <c r="EV726" s="376"/>
      <c r="EW726" s="376"/>
      <c r="EX726" s="376"/>
      <c r="EY726" s="376"/>
      <c r="EZ726" s="376"/>
      <c r="FA726" s="376"/>
      <c r="FB726" s="376"/>
      <c r="FC726" s="376"/>
      <c r="FD726" s="376"/>
      <c r="FE726" s="376"/>
      <c r="FF726" s="376"/>
      <c r="FG726" s="376"/>
      <c r="FH726" s="376"/>
      <c r="FI726" s="376"/>
      <c r="FJ726" s="376"/>
      <c r="FK726" s="376"/>
      <c r="FL726" s="376"/>
      <c r="FM726" s="376"/>
      <c r="FN726" s="376"/>
      <c r="FO726" s="376"/>
      <c r="FP726" s="376"/>
      <c r="FQ726" s="376"/>
      <c r="FR726" s="376"/>
      <c r="FS726" s="376"/>
      <c r="FT726" s="376"/>
      <c r="FU726" s="376"/>
      <c r="FV726" s="376"/>
      <c r="FW726" s="376"/>
      <c r="FX726" s="376"/>
      <c r="FY726" s="376"/>
      <c r="FZ726" s="376"/>
      <c r="GA726" s="376"/>
      <c r="GB726" s="376"/>
      <c r="GC726" s="376"/>
      <c r="GD726" s="376"/>
      <c r="GE726" s="376"/>
      <c r="GF726" s="376"/>
      <c r="GG726" s="376"/>
      <c r="GH726" s="376"/>
      <c r="GI726" s="376"/>
      <c r="GJ726" s="376"/>
      <c r="GK726" s="376"/>
      <c r="GL726" s="376"/>
      <c r="GM726" s="376"/>
      <c r="GN726" s="376"/>
      <c r="GO726" s="376"/>
      <c r="GP726" s="376"/>
      <c r="GQ726" s="376"/>
      <c r="GR726" s="376"/>
      <c r="GS726" s="376"/>
      <c r="GT726" s="376"/>
      <c r="GU726" s="376"/>
      <c r="GV726" s="376"/>
      <c r="GW726" s="376"/>
      <c r="GX726" s="376"/>
      <c r="GY726" s="376"/>
      <c r="GZ726" s="376"/>
      <c r="HA726" s="376"/>
      <c r="HB726" s="376"/>
      <c r="HC726" s="376"/>
      <c r="HD726" s="376"/>
      <c r="HE726" s="376"/>
      <c r="HF726" s="376"/>
      <c r="HG726" s="376"/>
      <c r="HH726" s="376"/>
      <c r="HI726" s="376"/>
      <c r="HJ726" s="376"/>
      <c r="HK726" s="376"/>
      <c r="HL726" s="376"/>
      <c r="HM726" s="376"/>
      <c r="HN726" s="376"/>
      <c r="HO726" s="376"/>
      <c r="HP726" s="376"/>
      <c r="HQ726" s="376"/>
      <c r="HR726" s="376"/>
      <c r="HS726" s="376"/>
      <c r="HT726" s="376"/>
      <c r="HU726" s="376"/>
      <c r="HV726" s="376"/>
      <c r="HW726" s="376"/>
      <c r="HX726" s="376"/>
      <c r="HY726" s="376"/>
      <c r="HZ726" s="376"/>
      <c r="IA726" s="376"/>
      <c r="IB726" s="376"/>
      <c r="IC726" s="376"/>
      <c r="ID726" s="376"/>
      <c r="IE726" s="376"/>
      <c r="IF726" s="376"/>
      <c r="IG726" s="376"/>
      <c r="IH726" s="376"/>
      <c r="II726" s="376"/>
      <c r="IJ726" s="376"/>
    </row>
    <row r="727" spans="1:244" s="377" customFormat="1" ht="15" customHeight="1" x14ac:dyDescent="0.4">
      <c r="A727" s="410"/>
      <c r="B727" s="371"/>
      <c r="C727" s="354"/>
      <c r="D727" s="355"/>
      <c r="E727" s="374"/>
      <c r="F727" s="374"/>
      <c r="G727" s="374"/>
      <c r="H727" s="374"/>
      <c r="I727" s="374"/>
      <c r="J727" s="374"/>
      <c r="K727" s="374"/>
      <c r="L727" s="374"/>
      <c r="M727" s="374"/>
      <c r="N727" s="374"/>
      <c r="O727" s="374"/>
      <c r="P727" s="374"/>
      <c r="Q727" s="374"/>
      <c r="R727" s="374"/>
      <c r="S727" s="374"/>
      <c r="T727" s="374"/>
      <c r="U727" s="374"/>
      <c r="V727" s="374"/>
      <c r="W727" s="374"/>
      <c r="X727" s="369"/>
      <c r="Y727" s="369"/>
      <c r="Z727" s="369"/>
      <c r="AA727" s="369"/>
      <c r="AB727" s="369"/>
      <c r="AC727" s="369"/>
      <c r="AD727" s="369"/>
      <c r="AE727" s="369"/>
      <c r="AF727" s="369"/>
      <c r="AG727" s="369"/>
      <c r="AH727" s="369"/>
      <c r="AI727" s="369"/>
      <c r="AJ727" s="369"/>
      <c r="AK727" s="369"/>
      <c r="AL727" s="369"/>
      <c r="AM727" s="369"/>
      <c r="AN727" s="369"/>
      <c r="AO727" s="369"/>
      <c r="AP727" s="369"/>
      <c r="AQ727" s="369"/>
      <c r="AR727" s="372"/>
      <c r="AS727" s="372"/>
      <c r="AT727" s="372"/>
      <c r="AU727" s="373"/>
      <c r="AV727" s="11"/>
      <c r="AW727" s="11"/>
      <c r="AX727" s="11"/>
      <c r="AY727" s="8"/>
      <c r="AZ727" s="8"/>
      <c r="BA727" s="8"/>
      <c r="BB727" s="8"/>
      <c r="BC727" s="11"/>
      <c r="BD727" s="11"/>
      <c r="BE727" s="11"/>
      <c r="BF727" s="11"/>
      <c r="BG727" s="11"/>
      <c r="BH727" s="11"/>
      <c r="BI727" s="11"/>
      <c r="BJ727" s="11"/>
      <c r="BK727" s="8"/>
      <c r="BL727" s="8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375"/>
      <c r="EQ727" s="376"/>
      <c r="ER727" s="376"/>
      <c r="ES727" s="376"/>
      <c r="ET727" s="376"/>
      <c r="EU727" s="376"/>
      <c r="EV727" s="376"/>
      <c r="EW727" s="376"/>
      <c r="EX727" s="376"/>
      <c r="EY727" s="376"/>
      <c r="EZ727" s="376"/>
      <c r="FA727" s="376"/>
      <c r="FB727" s="376"/>
      <c r="FC727" s="376"/>
      <c r="FD727" s="376"/>
      <c r="FE727" s="376"/>
      <c r="FF727" s="376"/>
      <c r="FG727" s="376"/>
      <c r="FH727" s="376"/>
      <c r="FI727" s="376"/>
      <c r="FJ727" s="376"/>
      <c r="FK727" s="376"/>
      <c r="FL727" s="376"/>
      <c r="FM727" s="376"/>
      <c r="FN727" s="376"/>
      <c r="FO727" s="376"/>
      <c r="FP727" s="376"/>
      <c r="FQ727" s="376"/>
      <c r="FR727" s="376"/>
      <c r="FS727" s="376"/>
      <c r="FT727" s="376"/>
      <c r="FU727" s="376"/>
      <c r="FV727" s="376"/>
      <c r="FW727" s="376"/>
      <c r="FX727" s="376"/>
      <c r="FY727" s="376"/>
      <c r="FZ727" s="376"/>
      <c r="GA727" s="376"/>
      <c r="GB727" s="376"/>
      <c r="GC727" s="376"/>
      <c r="GD727" s="376"/>
      <c r="GE727" s="376"/>
      <c r="GF727" s="376"/>
      <c r="GG727" s="376"/>
      <c r="GH727" s="376"/>
      <c r="GI727" s="376"/>
      <c r="GJ727" s="376"/>
      <c r="GK727" s="376"/>
      <c r="GL727" s="376"/>
      <c r="GM727" s="376"/>
      <c r="GN727" s="376"/>
      <c r="GO727" s="376"/>
      <c r="GP727" s="376"/>
      <c r="GQ727" s="376"/>
      <c r="GR727" s="376"/>
      <c r="GS727" s="376"/>
      <c r="GT727" s="376"/>
      <c r="GU727" s="376"/>
      <c r="GV727" s="376"/>
      <c r="GW727" s="376"/>
      <c r="GX727" s="376"/>
      <c r="GY727" s="376"/>
      <c r="GZ727" s="376"/>
      <c r="HA727" s="376"/>
      <c r="HB727" s="376"/>
      <c r="HC727" s="376"/>
      <c r="HD727" s="376"/>
      <c r="HE727" s="376"/>
      <c r="HF727" s="376"/>
      <c r="HG727" s="376"/>
      <c r="HH727" s="376"/>
      <c r="HI727" s="376"/>
      <c r="HJ727" s="376"/>
      <c r="HK727" s="376"/>
      <c r="HL727" s="376"/>
      <c r="HM727" s="376"/>
      <c r="HN727" s="376"/>
      <c r="HO727" s="376"/>
      <c r="HP727" s="376"/>
      <c r="HQ727" s="376"/>
      <c r="HR727" s="376"/>
      <c r="HS727" s="376"/>
      <c r="HT727" s="376"/>
      <c r="HU727" s="376"/>
      <c r="HV727" s="376"/>
      <c r="HW727" s="376"/>
      <c r="HX727" s="376"/>
      <c r="HY727" s="376"/>
      <c r="HZ727" s="376"/>
      <c r="IA727" s="376"/>
      <c r="IB727" s="376"/>
      <c r="IC727" s="376"/>
      <c r="ID727" s="376"/>
      <c r="IE727" s="376"/>
      <c r="IF727" s="376"/>
      <c r="IG727" s="376"/>
      <c r="IH727" s="376"/>
      <c r="II727" s="376"/>
      <c r="IJ727" s="376"/>
    </row>
    <row r="728" spans="1:244" s="377" customFormat="1" ht="15" customHeight="1" x14ac:dyDescent="0.4">
      <c r="A728" s="410"/>
      <c r="B728" s="371"/>
      <c r="C728" s="354"/>
      <c r="D728" s="355"/>
      <c r="E728" s="374"/>
      <c r="F728" s="374"/>
      <c r="G728" s="374"/>
      <c r="H728" s="374"/>
      <c r="I728" s="374"/>
      <c r="J728" s="374"/>
      <c r="K728" s="374"/>
      <c r="L728" s="374"/>
      <c r="M728" s="374"/>
      <c r="N728" s="374"/>
      <c r="O728" s="374"/>
      <c r="P728" s="374"/>
      <c r="Q728" s="374"/>
      <c r="R728" s="374"/>
      <c r="S728" s="374"/>
      <c r="T728" s="374"/>
      <c r="U728" s="374"/>
      <c r="V728" s="374"/>
      <c r="W728" s="374"/>
      <c r="X728" s="369"/>
      <c r="Y728" s="369"/>
      <c r="Z728" s="369"/>
      <c r="AA728" s="369"/>
      <c r="AB728" s="369"/>
      <c r="AC728" s="369"/>
      <c r="AD728" s="369"/>
      <c r="AE728" s="369"/>
      <c r="AF728" s="369"/>
      <c r="AG728" s="369"/>
      <c r="AH728" s="369"/>
      <c r="AI728" s="369"/>
      <c r="AJ728" s="369"/>
      <c r="AK728" s="369"/>
      <c r="AL728" s="369"/>
      <c r="AM728" s="369"/>
      <c r="AN728" s="369"/>
      <c r="AO728" s="369"/>
      <c r="AP728" s="369"/>
      <c r="AQ728" s="369"/>
      <c r="AR728" s="372"/>
      <c r="AS728" s="372"/>
      <c r="AT728" s="372"/>
      <c r="AU728" s="373"/>
      <c r="AV728" s="11"/>
      <c r="AW728" s="11"/>
      <c r="AX728" s="11"/>
      <c r="AY728" s="8"/>
      <c r="AZ728" s="8"/>
      <c r="BA728" s="8"/>
      <c r="BB728" s="8"/>
      <c r="BC728" s="11"/>
      <c r="BD728" s="11"/>
      <c r="BE728" s="11"/>
      <c r="BF728" s="11"/>
      <c r="BG728" s="11"/>
      <c r="BH728" s="11"/>
      <c r="BI728" s="11"/>
      <c r="BJ728" s="11"/>
      <c r="BK728" s="8"/>
      <c r="BL728" s="8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375"/>
      <c r="EQ728" s="376"/>
      <c r="ER728" s="376"/>
      <c r="ES728" s="376"/>
      <c r="ET728" s="376"/>
      <c r="EU728" s="376"/>
      <c r="EV728" s="376"/>
      <c r="EW728" s="376"/>
      <c r="EX728" s="376"/>
      <c r="EY728" s="376"/>
      <c r="EZ728" s="376"/>
      <c r="FA728" s="376"/>
      <c r="FB728" s="376"/>
      <c r="FC728" s="376"/>
      <c r="FD728" s="376"/>
      <c r="FE728" s="376"/>
      <c r="FF728" s="376"/>
      <c r="FG728" s="376"/>
      <c r="FH728" s="376"/>
      <c r="FI728" s="376"/>
      <c r="FJ728" s="376"/>
      <c r="FK728" s="376"/>
      <c r="FL728" s="376"/>
      <c r="FM728" s="376"/>
      <c r="FN728" s="376"/>
      <c r="FO728" s="376"/>
      <c r="FP728" s="376"/>
      <c r="FQ728" s="376"/>
      <c r="FR728" s="376"/>
      <c r="FS728" s="376"/>
      <c r="FT728" s="376"/>
      <c r="FU728" s="376"/>
      <c r="FV728" s="376"/>
      <c r="FW728" s="376"/>
      <c r="FX728" s="376"/>
      <c r="FY728" s="376"/>
      <c r="FZ728" s="376"/>
      <c r="GA728" s="376"/>
      <c r="GB728" s="376"/>
      <c r="GC728" s="376"/>
      <c r="GD728" s="376"/>
      <c r="GE728" s="376"/>
      <c r="GF728" s="376"/>
      <c r="GG728" s="376"/>
      <c r="GH728" s="376"/>
      <c r="GI728" s="376"/>
      <c r="GJ728" s="376"/>
      <c r="GK728" s="376"/>
      <c r="GL728" s="376"/>
      <c r="GM728" s="376"/>
      <c r="GN728" s="376"/>
      <c r="GO728" s="376"/>
      <c r="GP728" s="376"/>
      <c r="GQ728" s="376"/>
      <c r="GR728" s="376"/>
      <c r="GS728" s="376"/>
      <c r="GT728" s="376"/>
      <c r="GU728" s="376"/>
      <c r="GV728" s="376"/>
      <c r="GW728" s="376"/>
      <c r="GX728" s="376"/>
      <c r="GY728" s="376"/>
      <c r="GZ728" s="376"/>
      <c r="HA728" s="376"/>
      <c r="HB728" s="376"/>
      <c r="HC728" s="376"/>
      <c r="HD728" s="376"/>
      <c r="HE728" s="376"/>
      <c r="HF728" s="376"/>
      <c r="HG728" s="376"/>
      <c r="HH728" s="376"/>
      <c r="HI728" s="376"/>
      <c r="HJ728" s="376"/>
      <c r="HK728" s="376"/>
      <c r="HL728" s="376"/>
      <c r="HM728" s="376"/>
      <c r="HN728" s="376"/>
      <c r="HO728" s="376"/>
      <c r="HP728" s="376"/>
      <c r="HQ728" s="376"/>
      <c r="HR728" s="376"/>
      <c r="HS728" s="376"/>
      <c r="HT728" s="376"/>
      <c r="HU728" s="376"/>
      <c r="HV728" s="376"/>
      <c r="HW728" s="376"/>
      <c r="HX728" s="376"/>
      <c r="HY728" s="376"/>
      <c r="HZ728" s="376"/>
      <c r="IA728" s="376"/>
      <c r="IB728" s="376"/>
      <c r="IC728" s="376"/>
      <c r="ID728" s="376"/>
      <c r="IE728" s="376"/>
      <c r="IF728" s="376"/>
      <c r="IG728" s="376"/>
      <c r="IH728" s="376"/>
      <c r="II728" s="376"/>
      <c r="IJ728" s="376"/>
    </row>
    <row r="729" spans="1:244" s="377" customFormat="1" ht="15" customHeight="1" x14ac:dyDescent="0.4">
      <c r="A729" s="410"/>
      <c r="B729" s="371"/>
      <c r="C729" s="354"/>
      <c r="D729" s="355"/>
      <c r="E729" s="374"/>
      <c r="F729" s="374"/>
      <c r="G729" s="374"/>
      <c r="H729" s="374"/>
      <c r="I729" s="374"/>
      <c r="J729" s="374"/>
      <c r="K729" s="374"/>
      <c r="L729" s="374"/>
      <c r="M729" s="374"/>
      <c r="N729" s="374"/>
      <c r="O729" s="374"/>
      <c r="P729" s="374"/>
      <c r="Q729" s="374"/>
      <c r="R729" s="374"/>
      <c r="S729" s="374"/>
      <c r="T729" s="374"/>
      <c r="U729" s="374"/>
      <c r="V729" s="374"/>
      <c r="W729" s="374"/>
      <c r="X729" s="369"/>
      <c r="Y729" s="369"/>
      <c r="Z729" s="369"/>
      <c r="AA729" s="369"/>
      <c r="AB729" s="369"/>
      <c r="AC729" s="369"/>
      <c r="AD729" s="369"/>
      <c r="AE729" s="369"/>
      <c r="AF729" s="369"/>
      <c r="AG729" s="369"/>
      <c r="AH729" s="369"/>
      <c r="AI729" s="369"/>
      <c r="AJ729" s="369"/>
      <c r="AK729" s="369"/>
      <c r="AL729" s="369"/>
      <c r="AM729" s="369"/>
      <c r="AN729" s="369"/>
      <c r="AO729" s="369"/>
      <c r="AP729" s="369"/>
      <c r="AQ729" s="369"/>
      <c r="AR729" s="372"/>
      <c r="AS729" s="372"/>
      <c r="AT729" s="372"/>
      <c r="AU729" s="373"/>
      <c r="AV729" s="11"/>
      <c r="AW729" s="11"/>
      <c r="AX729" s="11"/>
      <c r="AY729" s="8"/>
      <c r="AZ729" s="8"/>
      <c r="BA729" s="8"/>
      <c r="BB729" s="8"/>
      <c r="BC729" s="11"/>
      <c r="BD729" s="11"/>
      <c r="BE729" s="11"/>
      <c r="BF729" s="11"/>
      <c r="BG729" s="11"/>
      <c r="BH729" s="11"/>
      <c r="BI729" s="11"/>
      <c r="BJ729" s="11"/>
      <c r="BK729" s="8"/>
      <c r="BL729" s="8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375"/>
      <c r="EQ729" s="376"/>
      <c r="ER729" s="376"/>
      <c r="ES729" s="376"/>
      <c r="ET729" s="376"/>
      <c r="EU729" s="376"/>
      <c r="EV729" s="376"/>
      <c r="EW729" s="376"/>
      <c r="EX729" s="376"/>
      <c r="EY729" s="376"/>
      <c r="EZ729" s="376"/>
      <c r="FA729" s="376"/>
      <c r="FB729" s="376"/>
      <c r="FC729" s="376"/>
      <c r="FD729" s="376"/>
      <c r="FE729" s="376"/>
      <c r="FF729" s="376"/>
      <c r="FG729" s="376"/>
      <c r="FH729" s="376"/>
      <c r="FI729" s="376"/>
      <c r="FJ729" s="376"/>
      <c r="FK729" s="376"/>
      <c r="FL729" s="376"/>
      <c r="FM729" s="376"/>
      <c r="FN729" s="376"/>
      <c r="FO729" s="376"/>
      <c r="FP729" s="376"/>
      <c r="FQ729" s="376"/>
      <c r="FR729" s="376"/>
      <c r="FS729" s="376"/>
      <c r="FT729" s="376"/>
      <c r="FU729" s="376"/>
      <c r="FV729" s="376"/>
      <c r="FW729" s="376"/>
      <c r="FX729" s="376"/>
      <c r="FY729" s="376"/>
      <c r="FZ729" s="376"/>
      <c r="GA729" s="376"/>
      <c r="GB729" s="376"/>
      <c r="GC729" s="376"/>
      <c r="GD729" s="376"/>
      <c r="GE729" s="376"/>
      <c r="GF729" s="376"/>
      <c r="GG729" s="376"/>
      <c r="GH729" s="376"/>
      <c r="GI729" s="376"/>
      <c r="GJ729" s="376"/>
      <c r="GK729" s="376"/>
      <c r="GL729" s="376"/>
      <c r="GM729" s="376"/>
      <c r="GN729" s="376"/>
      <c r="GO729" s="376"/>
      <c r="GP729" s="376"/>
      <c r="GQ729" s="376"/>
      <c r="GR729" s="376"/>
      <c r="GS729" s="376"/>
      <c r="GT729" s="376"/>
      <c r="GU729" s="376"/>
      <c r="GV729" s="376"/>
      <c r="GW729" s="376"/>
      <c r="GX729" s="376"/>
      <c r="GY729" s="376"/>
      <c r="GZ729" s="376"/>
      <c r="HA729" s="376"/>
      <c r="HB729" s="376"/>
      <c r="HC729" s="376"/>
      <c r="HD729" s="376"/>
      <c r="HE729" s="376"/>
      <c r="HF729" s="376"/>
      <c r="HG729" s="376"/>
      <c r="HH729" s="376"/>
      <c r="HI729" s="376"/>
      <c r="HJ729" s="376"/>
      <c r="HK729" s="376"/>
      <c r="HL729" s="376"/>
      <c r="HM729" s="376"/>
      <c r="HN729" s="376"/>
      <c r="HO729" s="376"/>
      <c r="HP729" s="376"/>
      <c r="HQ729" s="376"/>
      <c r="HR729" s="376"/>
      <c r="HS729" s="376"/>
      <c r="HT729" s="376"/>
      <c r="HU729" s="376"/>
      <c r="HV729" s="376"/>
      <c r="HW729" s="376"/>
      <c r="HX729" s="376"/>
      <c r="HY729" s="376"/>
      <c r="HZ729" s="376"/>
      <c r="IA729" s="376"/>
      <c r="IB729" s="376"/>
      <c r="IC729" s="376"/>
      <c r="ID729" s="376"/>
      <c r="IE729" s="376"/>
      <c r="IF729" s="376"/>
      <c r="IG729" s="376"/>
      <c r="IH729" s="376"/>
      <c r="II729" s="376"/>
      <c r="IJ729" s="376"/>
    </row>
    <row r="730" spans="1:244" s="377" customFormat="1" ht="15" customHeight="1" x14ac:dyDescent="0.4">
      <c r="A730" s="410"/>
      <c r="B730" s="371"/>
      <c r="C730" s="354"/>
      <c r="D730" s="355"/>
      <c r="E730" s="374"/>
      <c r="F730" s="374"/>
      <c r="G730" s="374"/>
      <c r="H730" s="374"/>
      <c r="I730" s="374"/>
      <c r="J730" s="374"/>
      <c r="K730" s="374"/>
      <c r="L730" s="374"/>
      <c r="M730" s="374"/>
      <c r="N730" s="374"/>
      <c r="O730" s="374"/>
      <c r="P730" s="374"/>
      <c r="Q730" s="374"/>
      <c r="R730" s="374"/>
      <c r="S730" s="374"/>
      <c r="T730" s="374"/>
      <c r="U730" s="374"/>
      <c r="V730" s="374"/>
      <c r="W730" s="374"/>
      <c r="X730" s="369"/>
      <c r="Y730" s="369"/>
      <c r="Z730" s="369"/>
      <c r="AA730" s="369"/>
      <c r="AB730" s="369"/>
      <c r="AC730" s="369"/>
      <c r="AD730" s="369"/>
      <c r="AE730" s="369"/>
      <c r="AF730" s="369"/>
      <c r="AG730" s="369"/>
      <c r="AH730" s="369"/>
      <c r="AI730" s="369"/>
      <c r="AJ730" s="369"/>
      <c r="AK730" s="369"/>
      <c r="AL730" s="369"/>
      <c r="AM730" s="369"/>
      <c r="AN730" s="369"/>
      <c r="AO730" s="369"/>
      <c r="AP730" s="369"/>
      <c r="AQ730" s="369"/>
      <c r="AR730" s="372"/>
      <c r="AS730" s="372"/>
      <c r="AT730" s="372"/>
      <c r="AU730" s="373"/>
      <c r="AV730" s="11"/>
      <c r="AW730" s="11"/>
      <c r="AX730" s="11"/>
      <c r="AY730" s="8"/>
      <c r="AZ730" s="8"/>
      <c r="BA730" s="8"/>
      <c r="BB730" s="8"/>
      <c r="BC730" s="11"/>
      <c r="BD730" s="11"/>
      <c r="BE730" s="11"/>
      <c r="BF730" s="11"/>
      <c r="BG730" s="11"/>
      <c r="BH730" s="11"/>
      <c r="BI730" s="11"/>
      <c r="BJ730" s="11"/>
      <c r="BK730" s="8"/>
      <c r="BL730" s="8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375"/>
      <c r="EQ730" s="376"/>
      <c r="ER730" s="376"/>
      <c r="ES730" s="376"/>
      <c r="ET730" s="376"/>
      <c r="EU730" s="376"/>
      <c r="EV730" s="376"/>
      <c r="EW730" s="376"/>
      <c r="EX730" s="376"/>
      <c r="EY730" s="376"/>
      <c r="EZ730" s="376"/>
      <c r="FA730" s="376"/>
      <c r="FB730" s="376"/>
      <c r="FC730" s="376"/>
      <c r="FD730" s="376"/>
      <c r="FE730" s="376"/>
      <c r="FF730" s="376"/>
      <c r="FG730" s="376"/>
      <c r="FH730" s="376"/>
      <c r="FI730" s="376"/>
      <c r="FJ730" s="376"/>
      <c r="FK730" s="376"/>
      <c r="FL730" s="376"/>
      <c r="FM730" s="376"/>
      <c r="FN730" s="376"/>
      <c r="FO730" s="376"/>
      <c r="FP730" s="376"/>
      <c r="FQ730" s="376"/>
      <c r="FR730" s="376"/>
      <c r="FS730" s="376"/>
      <c r="FT730" s="376"/>
      <c r="FU730" s="376"/>
      <c r="FV730" s="376"/>
      <c r="FW730" s="376"/>
      <c r="FX730" s="376"/>
      <c r="FY730" s="376"/>
      <c r="FZ730" s="376"/>
      <c r="GA730" s="376"/>
      <c r="GB730" s="376"/>
      <c r="GC730" s="376"/>
      <c r="GD730" s="376"/>
      <c r="GE730" s="376"/>
      <c r="GF730" s="376"/>
      <c r="GG730" s="376"/>
      <c r="GH730" s="376"/>
      <c r="GI730" s="376"/>
      <c r="GJ730" s="376"/>
      <c r="GK730" s="376"/>
      <c r="GL730" s="376"/>
      <c r="GM730" s="376"/>
      <c r="GN730" s="376"/>
      <c r="GO730" s="376"/>
      <c r="GP730" s="376"/>
      <c r="GQ730" s="376"/>
      <c r="GR730" s="376"/>
      <c r="GS730" s="376"/>
      <c r="GT730" s="376"/>
      <c r="GU730" s="376"/>
      <c r="GV730" s="376"/>
      <c r="GW730" s="376"/>
      <c r="GX730" s="376"/>
      <c r="GY730" s="376"/>
      <c r="GZ730" s="376"/>
      <c r="HA730" s="376"/>
      <c r="HB730" s="376"/>
      <c r="HC730" s="376"/>
      <c r="HD730" s="376"/>
      <c r="HE730" s="376"/>
      <c r="HF730" s="376"/>
      <c r="HG730" s="376"/>
      <c r="HH730" s="376"/>
      <c r="HI730" s="376"/>
      <c r="HJ730" s="376"/>
      <c r="HK730" s="376"/>
      <c r="HL730" s="376"/>
      <c r="HM730" s="376"/>
      <c r="HN730" s="376"/>
      <c r="HO730" s="376"/>
      <c r="HP730" s="376"/>
      <c r="HQ730" s="376"/>
      <c r="HR730" s="376"/>
      <c r="HS730" s="376"/>
      <c r="HT730" s="376"/>
      <c r="HU730" s="376"/>
      <c r="HV730" s="376"/>
      <c r="HW730" s="376"/>
      <c r="HX730" s="376"/>
      <c r="HY730" s="376"/>
      <c r="HZ730" s="376"/>
      <c r="IA730" s="376"/>
      <c r="IB730" s="376"/>
      <c r="IC730" s="376"/>
      <c r="ID730" s="376"/>
      <c r="IE730" s="376"/>
      <c r="IF730" s="376"/>
      <c r="IG730" s="376"/>
      <c r="IH730" s="376"/>
      <c r="II730" s="376"/>
      <c r="IJ730" s="376"/>
    </row>
    <row r="731" spans="1:244" s="377" customFormat="1" ht="15" customHeight="1" x14ac:dyDescent="0.4">
      <c r="A731" s="410"/>
      <c r="B731" s="371"/>
      <c r="C731" s="354"/>
      <c r="D731" s="355"/>
      <c r="E731" s="374"/>
      <c r="F731" s="374"/>
      <c r="G731" s="374"/>
      <c r="H731" s="374"/>
      <c r="I731" s="374"/>
      <c r="J731" s="374"/>
      <c r="K731" s="374"/>
      <c r="L731" s="374"/>
      <c r="M731" s="374"/>
      <c r="N731" s="374"/>
      <c r="O731" s="374"/>
      <c r="P731" s="374"/>
      <c r="Q731" s="374"/>
      <c r="R731" s="374"/>
      <c r="S731" s="374"/>
      <c r="T731" s="374"/>
      <c r="U731" s="374"/>
      <c r="V731" s="374"/>
      <c r="W731" s="374"/>
      <c r="X731" s="369"/>
      <c r="Y731" s="369"/>
      <c r="Z731" s="369"/>
      <c r="AA731" s="369"/>
      <c r="AB731" s="369"/>
      <c r="AC731" s="369"/>
      <c r="AD731" s="369"/>
      <c r="AE731" s="369"/>
      <c r="AF731" s="369"/>
      <c r="AG731" s="369"/>
      <c r="AH731" s="369"/>
      <c r="AI731" s="369"/>
      <c r="AJ731" s="369"/>
      <c r="AK731" s="369"/>
      <c r="AL731" s="369"/>
      <c r="AM731" s="369"/>
      <c r="AN731" s="369"/>
      <c r="AO731" s="369"/>
      <c r="AP731" s="369"/>
      <c r="AQ731" s="369"/>
      <c r="AR731" s="372"/>
      <c r="AS731" s="372"/>
      <c r="AT731" s="372"/>
      <c r="AU731" s="373"/>
      <c r="AV731" s="11"/>
      <c r="AW731" s="11"/>
      <c r="AX731" s="11"/>
      <c r="AY731" s="8"/>
      <c r="AZ731" s="8"/>
      <c r="BA731" s="8"/>
      <c r="BB731" s="8"/>
      <c r="BC731" s="11"/>
      <c r="BD731" s="11"/>
      <c r="BE731" s="11"/>
      <c r="BF731" s="11"/>
      <c r="BG731" s="11"/>
      <c r="BH731" s="11"/>
      <c r="BI731" s="11"/>
      <c r="BJ731" s="11"/>
      <c r="BK731" s="8"/>
      <c r="BL731" s="8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375"/>
      <c r="EQ731" s="376"/>
      <c r="ER731" s="376"/>
      <c r="ES731" s="376"/>
      <c r="ET731" s="376"/>
      <c r="EU731" s="376"/>
      <c r="EV731" s="376"/>
      <c r="EW731" s="376"/>
      <c r="EX731" s="376"/>
      <c r="EY731" s="376"/>
      <c r="EZ731" s="376"/>
      <c r="FA731" s="376"/>
      <c r="FB731" s="376"/>
      <c r="FC731" s="376"/>
      <c r="FD731" s="376"/>
      <c r="FE731" s="376"/>
      <c r="FF731" s="376"/>
      <c r="FG731" s="376"/>
      <c r="FH731" s="376"/>
      <c r="FI731" s="376"/>
      <c r="FJ731" s="376"/>
      <c r="FK731" s="376"/>
      <c r="FL731" s="376"/>
      <c r="FM731" s="376"/>
      <c r="FN731" s="376"/>
      <c r="FO731" s="376"/>
      <c r="FP731" s="376"/>
      <c r="FQ731" s="376"/>
      <c r="FR731" s="376"/>
      <c r="FS731" s="376"/>
      <c r="FT731" s="376"/>
      <c r="FU731" s="376"/>
      <c r="FV731" s="376"/>
      <c r="FW731" s="376"/>
      <c r="FX731" s="376"/>
      <c r="FY731" s="376"/>
      <c r="FZ731" s="376"/>
      <c r="GA731" s="376"/>
      <c r="GB731" s="376"/>
      <c r="GC731" s="376"/>
      <c r="GD731" s="376"/>
      <c r="GE731" s="376"/>
      <c r="GF731" s="376"/>
      <c r="GG731" s="376"/>
      <c r="GH731" s="376"/>
      <c r="GI731" s="376"/>
      <c r="GJ731" s="376"/>
      <c r="GK731" s="376"/>
      <c r="GL731" s="376"/>
      <c r="GM731" s="376"/>
      <c r="GN731" s="376"/>
      <c r="GO731" s="376"/>
      <c r="GP731" s="376"/>
      <c r="GQ731" s="376"/>
      <c r="GR731" s="376"/>
      <c r="GS731" s="376"/>
      <c r="GT731" s="376"/>
      <c r="GU731" s="376"/>
      <c r="GV731" s="376"/>
      <c r="GW731" s="376"/>
      <c r="GX731" s="376"/>
      <c r="GY731" s="376"/>
      <c r="GZ731" s="376"/>
      <c r="HA731" s="376"/>
      <c r="HB731" s="376"/>
      <c r="HC731" s="376"/>
      <c r="HD731" s="376"/>
      <c r="HE731" s="376"/>
      <c r="HF731" s="376"/>
      <c r="HG731" s="376"/>
      <c r="HH731" s="376"/>
      <c r="HI731" s="376"/>
      <c r="HJ731" s="376"/>
      <c r="HK731" s="376"/>
      <c r="HL731" s="376"/>
      <c r="HM731" s="376"/>
      <c r="HN731" s="376"/>
      <c r="HO731" s="376"/>
      <c r="HP731" s="376"/>
      <c r="HQ731" s="376"/>
      <c r="HR731" s="376"/>
      <c r="HS731" s="376"/>
      <c r="HT731" s="376"/>
      <c r="HU731" s="376"/>
      <c r="HV731" s="376"/>
      <c r="HW731" s="376"/>
      <c r="HX731" s="376"/>
      <c r="HY731" s="376"/>
      <c r="HZ731" s="376"/>
      <c r="IA731" s="376"/>
      <c r="IB731" s="376"/>
      <c r="IC731" s="376"/>
      <c r="ID731" s="376"/>
      <c r="IE731" s="376"/>
      <c r="IF731" s="376"/>
      <c r="IG731" s="376"/>
      <c r="IH731" s="376"/>
      <c r="II731" s="376"/>
      <c r="IJ731" s="376"/>
    </row>
    <row r="732" spans="1:244" s="377" customFormat="1" ht="15" customHeight="1" x14ac:dyDescent="0.4">
      <c r="A732" s="410"/>
      <c r="B732" s="371"/>
      <c r="C732" s="354"/>
      <c r="D732" s="355"/>
      <c r="E732" s="374"/>
      <c r="F732" s="374"/>
      <c r="G732" s="374"/>
      <c r="H732" s="374"/>
      <c r="I732" s="374"/>
      <c r="J732" s="374"/>
      <c r="K732" s="374"/>
      <c r="L732" s="374"/>
      <c r="M732" s="374"/>
      <c r="N732" s="374"/>
      <c r="O732" s="374"/>
      <c r="P732" s="374"/>
      <c r="Q732" s="374"/>
      <c r="R732" s="374"/>
      <c r="S732" s="374"/>
      <c r="T732" s="374"/>
      <c r="U732" s="374"/>
      <c r="V732" s="374"/>
      <c r="W732" s="374"/>
      <c r="X732" s="369"/>
      <c r="Y732" s="369"/>
      <c r="Z732" s="369"/>
      <c r="AA732" s="369"/>
      <c r="AB732" s="369"/>
      <c r="AC732" s="369"/>
      <c r="AD732" s="369"/>
      <c r="AE732" s="369"/>
      <c r="AF732" s="369"/>
      <c r="AG732" s="369"/>
      <c r="AH732" s="369"/>
      <c r="AI732" s="369"/>
      <c r="AJ732" s="369"/>
      <c r="AK732" s="369"/>
      <c r="AL732" s="369"/>
      <c r="AM732" s="369"/>
      <c r="AN732" s="369"/>
      <c r="AO732" s="369"/>
      <c r="AP732" s="369"/>
      <c r="AQ732" s="369"/>
      <c r="AR732" s="372"/>
      <c r="AS732" s="372"/>
      <c r="AT732" s="372"/>
      <c r="AU732" s="373"/>
      <c r="AV732" s="11"/>
      <c r="AW732" s="11"/>
      <c r="AX732" s="11"/>
      <c r="AY732" s="8"/>
      <c r="AZ732" s="8"/>
      <c r="BA732" s="8"/>
      <c r="BB732" s="8"/>
      <c r="BC732" s="11"/>
      <c r="BD732" s="11"/>
      <c r="BE732" s="11"/>
      <c r="BF732" s="11"/>
      <c r="BG732" s="11"/>
      <c r="BH732" s="11"/>
      <c r="BI732" s="11"/>
      <c r="BJ732" s="11"/>
      <c r="BK732" s="8"/>
      <c r="BL732" s="8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375"/>
      <c r="EQ732" s="376"/>
      <c r="ER732" s="376"/>
      <c r="ES732" s="376"/>
      <c r="ET732" s="376"/>
      <c r="EU732" s="376"/>
      <c r="EV732" s="376"/>
      <c r="EW732" s="376"/>
      <c r="EX732" s="376"/>
      <c r="EY732" s="376"/>
      <c r="EZ732" s="376"/>
      <c r="FA732" s="376"/>
      <c r="FB732" s="376"/>
      <c r="FC732" s="376"/>
      <c r="FD732" s="376"/>
      <c r="FE732" s="376"/>
      <c r="FF732" s="376"/>
      <c r="FG732" s="376"/>
      <c r="FH732" s="376"/>
      <c r="FI732" s="376"/>
      <c r="FJ732" s="376"/>
      <c r="FK732" s="376"/>
      <c r="FL732" s="376"/>
      <c r="FM732" s="376"/>
      <c r="FN732" s="376"/>
      <c r="FO732" s="376"/>
      <c r="FP732" s="376"/>
      <c r="FQ732" s="376"/>
      <c r="FR732" s="376"/>
      <c r="FS732" s="376"/>
      <c r="FT732" s="376"/>
      <c r="FU732" s="376"/>
      <c r="FV732" s="376"/>
      <c r="FW732" s="376"/>
      <c r="FX732" s="376"/>
      <c r="FY732" s="376"/>
      <c r="FZ732" s="376"/>
      <c r="GA732" s="376"/>
      <c r="GB732" s="376"/>
      <c r="GC732" s="376"/>
      <c r="GD732" s="376"/>
      <c r="GE732" s="376"/>
      <c r="GF732" s="376"/>
      <c r="GG732" s="376"/>
      <c r="GH732" s="376"/>
      <c r="GI732" s="376"/>
      <c r="GJ732" s="376"/>
      <c r="GK732" s="376"/>
      <c r="GL732" s="376"/>
      <c r="GM732" s="376"/>
      <c r="GN732" s="376"/>
      <c r="GO732" s="376"/>
      <c r="GP732" s="376"/>
      <c r="GQ732" s="376"/>
      <c r="GR732" s="376"/>
      <c r="GS732" s="376"/>
      <c r="GT732" s="376"/>
      <c r="GU732" s="376"/>
      <c r="GV732" s="376"/>
      <c r="GW732" s="376"/>
      <c r="GX732" s="376"/>
      <c r="GY732" s="376"/>
      <c r="GZ732" s="376"/>
      <c r="HA732" s="376"/>
      <c r="HB732" s="376"/>
      <c r="HC732" s="376"/>
      <c r="HD732" s="376"/>
      <c r="HE732" s="376"/>
      <c r="HF732" s="376"/>
      <c r="HG732" s="376"/>
      <c r="HH732" s="376"/>
      <c r="HI732" s="376"/>
      <c r="HJ732" s="376"/>
      <c r="HK732" s="376"/>
      <c r="HL732" s="376"/>
      <c r="HM732" s="376"/>
      <c r="HN732" s="376"/>
      <c r="HO732" s="376"/>
      <c r="HP732" s="376"/>
      <c r="HQ732" s="376"/>
      <c r="HR732" s="376"/>
      <c r="HS732" s="376"/>
      <c r="HT732" s="376"/>
      <c r="HU732" s="376"/>
      <c r="HV732" s="376"/>
      <c r="HW732" s="376"/>
      <c r="HX732" s="376"/>
      <c r="HY732" s="376"/>
      <c r="HZ732" s="376"/>
      <c r="IA732" s="376"/>
      <c r="IB732" s="376"/>
      <c r="IC732" s="376"/>
      <c r="ID732" s="376"/>
      <c r="IE732" s="376"/>
      <c r="IF732" s="376"/>
      <c r="IG732" s="376"/>
      <c r="IH732" s="376"/>
      <c r="II732" s="376"/>
      <c r="IJ732" s="376"/>
    </row>
    <row r="733" spans="1:244" s="377" customFormat="1" ht="15" customHeight="1" x14ac:dyDescent="0.4">
      <c r="A733" s="410"/>
      <c r="B733" s="371"/>
      <c r="C733" s="354"/>
      <c r="D733" s="355"/>
      <c r="E733" s="374"/>
      <c r="F733" s="374"/>
      <c r="G733" s="374"/>
      <c r="H733" s="374"/>
      <c r="I733" s="374"/>
      <c r="J733" s="374"/>
      <c r="K733" s="374"/>
      <c r="L733" s="374"/>
      <c r="M733" s="374"/>
      <c r="N733" s="374"/>
      <c r="O733" s="374"/>
      <c r="P733" s="374"/>
      <c r="Q733" s="374"/>
      <c r="R733" s="374"/>
      <c r="S733" s="374"/>
      <c r="T733" s="374"/>
      <c r="U733" s="374"/>
      <c r="V733" s="374"/>
      <c r="W733" s="374"/>
      <c r="X733" s="369"/>
      <c r="Y733" s="369"/>
      <c r="Z733" s="369"/>
      <c r="AA733" s="369"/>
      <c r="AB733" s="369"/>
      <c r="AC733" s="369"/>
      <c r="AD733" s="369"/>
      <c r="AE733" s="369"/>
      <c r="AF733" s="369"/>
      <c r="AG733" s="369"/>
      <c r="AH733" s="369"/>
      <c r="AI733" s="369"/>
      <c r="AJ733" s="369"/>
      <c r="AK733" s="369"/>
      <c r="AL733" s="369"/>
      <c r="AM733" s="369"/>
      <c r="AN733" s="369"/>
      <c r="AO733" s="369"/>
      <c r="AP733" s="369"/>
      <c r="AQ733" s="369"/>
      <c r="AR733" s="372"/>
      <c r="AS733" s="372"/>
      <c r="AT733" s="372"/>
      <c r="AU733" s="373"/>
      <c r="AV733" s="11"/>
      <c r="AW733" s="11"/>
      <c r="AX733" s="11"/>
      <c r="AY733" s="8"/>
      <c r="AZ733" s="8"/>
      <c r="BA733" s="8"/>
      <c r="BB733" s="8"/>
      <c r="BC733" s="11"/>
      <c r="BD733" s="11"/>
      <c r="BE733" s="11"/>
      <c r="BF733" s="11"/>
      <c r="BG733" s="11"/>
      <c r="BH733" s="11"/>
      <c r="BI733" s="11"/>
      <c r="BJ733" s="11"/>
      <c r="BK733" s="8"/>
      <c r="BL733" s="8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375"/>
      <c r="EQ733" s="376"/>
      <c r="ER733" s="376"/>
      <c r="ES733" s="376"/>
      <c r="ET733" s="376"/>
      <c r="EU733" s="376"/>
      <c r="EV733" s="376"/>
      <c r="EW733" s="376"/>
      <c r="EX733" s="376"/>
      <c r="EY733" s="376"/>
      <c r="EZ733" s="376"/>
      <c r="FA733" s="376"/>
      <c r="FB733" s="376"/>
      <c r="FC733" s="376"/>
      <c r="FD733" s="376"/>
      <c r="FE733" s="376"/>
      <c r="FF733" s="376"/>
      <c r="FG733" s="376"/>
      <c r="FH733" s="376"/>
      <c r="FI733" s="376"/>
      <c r="FJ733" s="376"/>
      <c r="FK733" s="376"/>
      <c r="FL733" s="376"/>
      <c r="FM733" s="376"/>
      <c r="FN733" s="376"/>
      <c r="FO733" s="376"/>
      <c r="FP733" s="376"/>
      <c r="FQ733" s="376"/>
      <c r="FR733" s="376"/>
      <c r="FS733" s="376"/>
      <c r="FT733" s="376"/>
      <c r="FU733" s="376"/>
      <c r="FV733" s="376"/>
      <c r="FW733" s="376"/>
      <c r="FX733" s="376"/>
      <c r="FY733" s="376"/>
      <c r="FZ733" s="376"/>
      <c r="GA733" s="376"/>
      <c r="GB733" s="376"/>
      <c r="GC733" s="376"/>
      <c r="GD733" s="376"/>
      <c r="GE733" s="376"/>
      <c r="GF733" s="376"/>
      <c r="GG733" s="376"/>
      <c r="GH733" s="376"/>
      <c r="GI733" s="376"/>
      <c r="GJ733" s="376"/>
      <c r="GK733" s="376"/>
      <c r="GL733" s="376"/>
      <c r="GM733" s="376"/>
      <c r="GN733" s="376"/>
      <c r="GO733" s="376"/>
      <c r="GP733" s="376"/>
      <c r="GQ733" s="376"/>
      <c r="GR733" s="376"/>
      <c r="GS733" s="376"/>
      <c r="GT733" s="376"/>
      <c r="GU733" s="376"/>
      <c r="GV733" s="376"/>
      <c r="GW733" s="376"/>
      <c r="GX733" s="376"/>
      <c r="GY733" s="376"/>
      <c r="GZ733" s="376"/>
      <c r="HA733" s="376"/>
      <c r="HB733" s="376"/>
      <c r="HC733" s="376"/>
      <c r="HD733" s="376"/>
      <c r="HE733" s="376"/>
      <c r="HF733" s="376"/>
      <c r="HG733" s="376"/>
      <c r="HH733" s="376"/>
      <c r="HI733" s="376"/>
      <c r="HJ733" s="376"/>
      <c r="HK733" s="376"/>
      <c r="HL733" s="376"/>
      <c r="HM733" s="376"/>
      <c r="HN733" s="376"/>
      <c r="HO733" s="376"/>
      <c r="HP733" s="376"/>
      <c r="HQ733" s="376"/>
      <c r="HR733" s="376"/>
      <c r="HS733" s="376"/>
      <c r="HT733" s="376"/>
      <c r="HU733" s="376"/>
      <c r="HV733" s="376"/>
      <c r="HW733" s="376"/>
      <c r="HX733" s="376"/>
      <c r="HY733" s="376"/>
      <c r="HZ733" s="376"/>
      <c r="IA733" s="376"/>
      <c r="IB733" s="376"/>
      <c r="IC733" s="376"/>
      <c r="ID733" s="376"/>
      <c r="IE733" s="376"/>
      <c r="IF733" s="376"/>
      <c r="IG733" s="376"/>
      <c r="IH733" s="376"/>
      <c r="II733" s="376"/>
      <c r="IJ733" s="376"/>
    </row>
    <row r="734" spans="1:244" s="377" customFormat="1" ht="15" customHeight="1" x14ac:dyDescent="0.4">
      <c r="A734" s="410"/>
      <c r="B734" s="371"/>
      <c r="C734" s="354"/>
      <c r="D734" s="355"/>
      <c r="E734" s="374"/>
      <c r="F734" s="374"/>
      <c r="G734" s="374"/>
      <c r="H734" s="374"/>
      <c r="I734" s="374"/>
      <c r="J734" s="374"/>
      <c r="K734" s="374"/>
      <c r="L734" s="374"/>
      <c r="M734" s="374"/>
      <c r="N734" s="374"/>
      <c r="O734" s="374"/>
      <c r="P734" s="374"/>
      <c r="Q734" s="374"/>
      <c r="R734" s="374"/>
      <c r="S734" s="374"/>
      <c r="T734" s="374"/>
      <c r="U734" s="374"/>
      <c r="V734" s="374"/>
      <c r="W734" s="374"/>
      <c r="X734" s="369"/>
      <c r="Y734" s="369"/>
      <c r="Z734" s="369"/>
      <c r="AA734" s="369"/>
      <c r="AB734" s="369"/>
      <c r="AC734" s="369"/>
      <c r="AD734" s="369"/>
      <c r="AE734" s="369"/>
      <c r="AF734" s="369"/>
      <c r="AG734" s="369"/>
      <c r="AH734" s="369"/>
      <c r="AI734" s="369"/>
      <c r="AJ734" s="369"/>
      <c r="AK734" s="369"/>
      <c r="AL734" s="369"/>
      <c r="AM734" s="369"/>
      <c r="AN734" s="369"/>
      <c r="AO734" s="369"/>
      <c r="AP734" s="369"/>
      <c r="AQ734" s="369"/>
      <c r="AR734" s="372"/>
      <c r="AS734" s="372"/>
      <c r="AT734" s="372"/>
      <c r="AU734" s="373"/>
      <c r="AV734" s="11"/>
      <c r="AW734" s="11"/>
      <c r="AX734" s="11"/>
      <c r="AY734" s="8"/>
      <c r="AZ734" s="8"/>
      <c r="BA734" s="8"/>
      <c r="BB734" s="8"/>
      <c r="BC734" s="11"/>
      <c r="BD734" s="11"/>
      <c r="BE734" s="11"/>
      <c r="BF734" s="11"/>
      <c r="BG734" s="11"/>
      <c r="BH734" s="11"/>
      <c r="BI734" s="11"/>
      <c r="BJ734" s="11"/>
      <c r="BK734" s="8"/>
      <c r="BL734" s="8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375"/>
      <c r="EQ734" s="376"/>
      <c r="ER734" s="376"/>
      <c r="ES734" s="376"/>
      <c r="ET734" s="376"/>
      <c r="EU734" s="376"/>
      <c r="EV734" s="376"/>
      <c r="EW734" s="376"/>
      <c r="EX734" s="376"/>
      <c r="EY734" s="376"/>
      <c r="EZ734" s="376"/>
      <c r="FA734" s="376"/>
      <c r="FB734" s="376"/>
      <c r="FC734" s="376"/>
      <c r="FD734" s="376"/>
      <c r="FE734" s="376"/>
      <c r="FF734" s="376"/>
      <c r="FG734" s="376"/>
      <c r="FH734" s="376"/>
      <c r="FI734" s="376"/>
      <c r="FJ734" s="376"/>
      <c r="FK734" s="376"/>
      <c r="FL734" s="376"/>
      <c r="FM734" s="376"/>
      <c r="FN734" s="376"/>
      <c r="FO734" s="376"/>
      <c r="FP734" s="376"/>
      <c r="FQ734" s="376"/>
      <c r="FR734" s="376"/>
      <c r="FS734" s="376"/>
      <c r="FT734" s="376"/>
      <c r="FU734" s="376"/>
      <c r="FV734" s="376"/>
      <c r="FW734" s="376"/>
      <c r="FX734" s="376"/>
      <c r="FY734" s="376"/>
      <c r="FZ734" s="376"/>
      <c r="GA734" s="376"/>
      <c r="GB734" s="376"/>
      <c r="GC734" s="376"/>
      <c r="GD734" s="376"/>
      <c r="GE734" s="376"/>
      <c r="GF734" s="376"/>
      <c r="GG734" s="376"/>
      <c r="GH734" s="376"/>
      <c r="GI734" s="376"/>
      <c r="GJ734" s="376"/>
      <c r="GK734" s="376"/>
      <c r="GL734" s="376"/>
      <c r="GM734" s="376"/>
      <c r="GN734" s="376"/>
      <c r="GO734" s="376"/>
      <c r="GP734" s="376"/>
      <c r="GQ734" s="376"/>
      <c r="GR734" s="376"/>
      <c r="GS734" s="376"/>
      <c r="GT734" s="376"/>
      <c r="GU734" s="376"/>
      <c r="GV734" s="376"/>
      <c r="GW734" s="376"/>
      <c r="GX734" s="376"/>
      <c r="GY734" s="376"/>
      <c r="GZ734" s="376"/>
      <c r="HA734" s="376"/>
      <c r="HB734" s="376"/>
      <c r="HC734" s="376"/>
      <c r="HD734" s="376"/>
      <c r="HE734" s="376"/>
      <c r="HF734" s="376"/>
      <c r="HG734" s="376"/>
      <c r="HH734" s="376"/>
      <c r="HI734" s="376"/>
      <c r="HJ734" s="376"/>
      <c r="HK734" s="376"/>
      <c r="HL734" s="376"/>
      <c r="HM734" s="376"/>
      <c r="HN734" s="376"/>
      <c r="HO734" s="376"/>
      <c r="HP734" s="376"/>
      <c r="HQ734" s="376"/>
      <c r="HR734" s="376"/>
      <c r="HS734" s="376"/>
      <c r="HT734" s="376"/>
      <c r="HU734" s="376"/>
      <c r="HV734" s="376"/>
      <c r="HW734" s="376"/>
      <c r="HX734" s="376"/>
      <c r="HY734" s="376"/>
      <c r="HZ734" s="376"/>
      <c r="IA734" s="376"/>
      <c r="IB734" s="376"/>
      <c r="IC734" s="376"/>
      <c r="ID734" s="376"/>
      <c r="IE734" s="376"/>
      <c r="IF734" s="376"/>
      <c r="IG734" s="376"/>
      <c r="IH734" s="376"/>
      <c r="II734" s="376"/>
      <c r="IJ734" s="376"/>
    </row>
    <row r="735" spans="1:244" s="377" customFormat="1" ht="15" customHeight="1" x14ac:dyDescent="0.4">
      <c r="A735" s="410"/>
      <c r="B735" s="371"/>
      <c r="C735" s="354"/>
      <c r="D735" s="355"/>
      <c r="E735" s="374"/>
      <c r="F735" s="374"/>
      <c r="G735" s="374"/>
      <c r="H735" s="374"/>
      <c r="I735" s="374"/>
      <c r="J735" s="374"/>
      <c r="K735" s="374"/>
      <c r="L735" s="374"/>
      <c r="M735" s="374"/>
      <c r="N735" s="374"/>
      <c r="O735" s="374"/>
      <c r="P735" s="374"/>
      <c r="Q735" s="374"/>
      <c r="R735" s="374"/>
      <c r="S735" s="374"/>
      <c r="T735" s="374"/>
      <c r="U735" s="374"/>
      <c r="V735" s="374"/>
      <c r="W735" s="374"/>
      <c r="X735" s="369"/>
      <c r="Y735" s="369"/>
      <c r="Z735" s="369"/>
      <c r="AA735" s="369"/>
      <c r="AB735" s="369"/>
      <c r="AC735" s="369"/>
      <c r="AD735" s="369"/>
      <c r="AE735" s="369"/>
      <c r="AF735" s="369"/>
      <c r="AG735" s="369"/>
      <c r="AH735" s="369"/>
      <c r="AI735" s="369"/>
      <c r="AJ735" s="369"/>
      <c r="AK735" s="369"/>
      <c r="AL735" s="369"/>
      <c r="AM735" s="369"/>
      <c r="AN735" s="369"/>
      <c r="AO735" s="369"/>
      <c r="AP735" s="369"/>
      <c r="AQ735" s="369"/>
      <c r="AR735" s="372"/>
      <c r="AS735" s="372"/>
      <c r="AT735" s="372"/>
      <c r="AU735" s="373"/>
      <c r="AV735" s="11"/>
      <c r="AW735" s="11"/>
      <c r="AX735" s="11"/>
      <c r="AY735" s="8"/>
      <c r="AZ735" s="8"/>
      <c r="BA735" s="8"/>
      <c r="BB735" s="8"/>
      <c r="BC735" s="11"/>
      <c r="BD735" s="11"/>
      <c r="BE735" s="11"/>
      <c r="BF735" s="11"/>
      <c r="BG735" s="11"/>
      <c r="BH735" s="11"/>
      <c r="BI735" s="11"/>
      <c r="BJ735" s="11"/>
      <c r="BK735" s="8"/>
      <c r="BL735" s="8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375"/>
      <c r="EQ735" s="376"/>
      <c r="ER735" s="376"/>
      <c r="ES735" s="376"/>
      <c r="ET735" s="376"/>
      <c r="EU735" s="376"/>
      <c r="EV735" s="376"/>
      <c r="EW735" s="376"/>
      <c r="EX735" s="376"/>
      <c r="EY735" s="376"/>
      <c r="EZ735" s="376"/>
      <c r="FA735" s="376"/>
      <c r="FB735" s="376"/>
      <c r="FC735" s="376"/>
      <c r="FD735" s="376"/>
      <c r="FE735" s="376"/>
      <c r="FF735" s="376"/>
      <c r="FG735" s="376"/>
      <c r="FH735" s="376"/>
      <c r="FI735" s="376"/>
      <c r="FJ735" s="376"/>
      <c r="FK735" s="376"/>
      <c r="FL735" s="376"/>
      <c r="FM735" s="376"/>
      <c r="FN735" s="376"/>
      <c r="FO735" s="376"/>
      <c r="FP735" s="376"/>
      <c r="FQ735" s="376"/>
      <c r="FR735" s="376"/>
      <c r="FS735" s="376"/>
      <c r="FT735" s="376"/>
      <c r="FU735" s="376"/>
      <c r="FV735" s="376"/>
      <c r="FW735" s="376"/>
      <c r="FX735" s="376"/>
      <c r="FY735" s="376"/>
      <c r="FZ735" s="376"/>
      <c r="GA735" s="376"/>
      <c r="GB735" s="376"/>
      <c r="GC735" s="376"/>
      <c r="GD735" s="376"/>
      <c r="GE735" s="376"/>
      <c r="GF735" s="376"/>
      <c r="GG735" s="376"/>
      <c r="GH735" s="376"/>
      <c r="GI735" s="376"/>
      <c r="GJ735" s="376"/>
      <c r="GK735" s="376"/>
      <c r="GL735" s="376"/>
      <c r="GM735" s="376"/>
      <c r="GN735" s="376"/>
      <c r="GO735" s="376"/>
      <c r="GP735" s="376"/>
      <c r="GQ735" s="376"/>
      <c r="GR735" s="376"/>
      <c r="GS735" s="376"/>
      <c r="GT735" s="376"/>
      <c r="GU735" s="376"/>
      <c r="GV735" s="376"/>
      <c r="GW735" s="376"/>
      <c r="GX735" s="376"/>
      <c r="GY735" s="376"/>
      <c r="GZ735" s="376"/>
      <c r="HA735" s="376"/>
      <c r="HB735" s="376"/>
      <c r="HC735" s="376"/>
      <c r="HD735" s="376"/>
      <c r="HE735" s="376"/>
      <c r="HF735" s="376"/>
      <c r="HG735" s="376"/>
      <c r="HH735" s="376"/>
      <c r="HI735" s="376"/>
      <c r="HJ735" s="376"/>
      <c r="HK735" s="376"/>
      <c r="HL735" s="376"/>
      <c r="HM735" s="376"/>
      <c r="HN735" s="376"/>
      <c r="HO735" s="376"/>
      <c r="HP735" s="376"/>
      <c r="HQ735" s="376"/>
      <c r="HR735" s="376"/>
      <c r="HS735" s="376"/>
      <c r="HT735" s="376"/>
      <c r="HU735" s="376"/>
      <c r="HV735" s="376"/>
      <c r="HW735" s="376"/>
      <c r="HX735" s="376"/>
      <c r="HY735" s="376"/>
      <c r="HZ735" s="376"/>
      <c r="IA735" s="376"/>
      <c r="IB735" s="376"/>
      <c r="IC735" s="376"/>
      <c r="ID735" s="376"/>
      <c r="IE735" s="376"/>
      <c r="IF735" s="376"/>
      <c r="IG735" s="376"/>
      <c r="IH735" s="376"/>
      <c r="II735" s="376"/>
      <c r="IJ735" s="376"/>
    </row>
    <row r="736" spans="1:244" s="377" customFormat="1" ht="15" customHeight="1" x14ac:dyDescent="0.4">
      <c r="A736" s="410"/>
      <c r="B736" s="371"/>
      <c r="C736" s="354"/>
      <c r="D736" s="355"/>
      <c r="E736" s="374"/>
      <c r="F736" s="374"/>
      <c r="G736" s="374"/>
      <c r="H736" s="374"/>
      <c r="I736" s="374"/>
      <c r="J736" s="374"/>
      <c r="K736" s="374"/>
      <c r="L736" s="374"/>
      <c r="M736" s="374"/>
      <c r="N736" s="374"/>
      <c r="O736" s="374"/>
      <c r="P736" s="374"/>
      <c r="Q736" s="374"/>
      <c r="R736" s="374"/>
      <c r="S736" s="374"/>
      <c r="T736" s="374"/>
      <c r="U736" s="374"/>
      <c r="V736" s="374"/>
      <c r="W736" s="374"/>
      <c r="X736" s="369"/>
      <c r="Y736" s="369"/>
      <c r="Z736" s="369"/>
      <c r="AA736" s="369"/>
      <c r="AB736" s="369"/>
      <c r="AC736" s="369"/>
      <c r="AD736" s="369"/>
      <c r="AE736" s="369"/>
      <c r="AF736" s="369"/>
      <c r="AG736" s="369"/>
      <c r="AH736" s="369"/>
      <c r="AI736" s="369"/>
      <c r="AJ736" s="369"/>
      <c r="AK736" s="369"/>
      <c r="AL736" s="369"/>
      <c r="AM736" s="369"/>
      <c r="AN736" s="369"/>
      <c r="AO736" s="369"/>
      <c r="AP736" s="369"/>
      <c r="AQ736" s="369"/>
      <c r="AR736" s="372"/>
      <c r="AS736" s="372"/>
      <c r="AT736" s="372"/>
      <c r="AU736" s="373"/>
      <c r="AV736" s="11"/>
      <c r="AW736" s="11"/>
      <c r="AX736" s="11"/>
      <c r="AY736" s="8"/>
      <c r="AZ736" s="8"/>
      <c r="BA736" s="8"/>
      <c r="BB736" s="8"/>
      <c r="BC736" s="11"/>
      <c r="BD736" s="11"/>
      <c r="BE736" s="11"/>
      <c r="BF736" s="11"/>
      <c r="BG736" s="11"/>
      <c r="BH736" s="11"/>
      <c r="BI736" s="11"/>
      <c r="BJ736" s="11"/>
      <c r="BK736" s="8"/>
      <c r="BL736" s="8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375"/>
      <c r="EQ736" s="376"/>
      <c r="ER736" s="376"/>
      <c r="ES736" s="376"/>
      <c r="ET736" s="376"/>
      <c r="EU736" s="376"/>
      <c r="EV736" s="376"/>
      <c r="EW736" s="376"/>
      <c r="EX736" s="376"/>
      <c r="EY736" s="376"/>
      <c r="EZ736" s="376"/>
      <c r="FA736" s="376"/>
      <c r="FB736" s="376"/>
      <c r="FC736" s="376"/>
      <c r="FD736" s="376"/>
      <c r="FE736" s="376"/>
      <c r="FF736" s="376"/>
      <c r="FG736" s="376"/>
      <c r="FH736" s="376"/>
      <c r="FI736" s="376"/>
      <c r="FJ736" s="376"/>
      <c r="FK736" s="376"/>
      <c r="FL736" s="376"/>
      <c r="FM736" s="376"/>
      <c r="FN736" s="376"/>
      <c r="FO736" s="376"/>
      <c r="FP736" s="376"/>
      <c r="FQ736" s="376"/>
      <c r="FR736" s="376"/>
      <c r="FS736" s="376"/>
      <c r="FT736" s="376"/>
      <c r="FU736" s="376"/>
      <c r="FV736" s="376"/>
      <c r="FW736" s="376"/>
      <c r="FX736" s="376"/>
      <c r="FY736" s="376"/>
      <c r="FZ736" s="376"/>
      <c r="GA736" s="376"/>
      <c r="GB736" s="376"/>
      <c r="GC736" s="376"/>
      <c r="GD736" s="376"/>
      <c r="GE736" s="376"/>
      <c r="GF736" s="376"/>
      <c r="GG736" s="376"/>
      <c r="GH736" s="376"/>
      <c r="GI736" s="376"/>
      <c r="GJ736" s="376"/>
      <c r="GK736" s="376"/>
      <c r="GL736" s="376"/>
      <c r="GM736" s="376"/>
      <c r="GN736" s="376"/>
      <c r="GO736" s="376"/>
      <c r="GP736" s="376"/>
      <c r="GQ736" s="376"/>
      <c r="GR736" s="376"/>
      <c r="GS736" s="376"/>
      <c r="GT736" s="376"/>
      <c r="GU736" s="376"/>
      <c r="GV736" s="376"/>
      <c r="GW736" s="376"/>
      <c r="GX736" s="376"/>
      <c r="GY736" s="376"/>
      <c r="GZ736" s="376"/>
      <c r="HA736" s="376"/>
      <c r="HB736" s="376"/>
      <c r="HC736" s="376"/>
      <c r="HD736" s="376"/>
      <c r="HE736" s="376"/>
      <c r="HF736" s="376"/>
      <c r="HG736" s="376"/>
      <c r="HH736" s="376"/>
      <c r="HI736" s="376"/>
      <c r="HJ736" s="376"/>
      <c r="HK736" s="376"/>
      <c r="HL736" s="376"/>
      <c r="HM736" s="376"/>
      <c r="HN736" s="376"/>
      <c r="HO736" s="376"/>
      <c r="HP736" s="376"/>
      <c r="HQ736" s="376"/>
      <c r="HR736" s="376"/>
      <c r="HS736" s="376"/>
      <c r="HT736" s="376"/>
      <c r="HU736" s="376"/>
      <c r="HV736" s="376"/>
      <c r="HW736" s="376"/>
      <c r="HX736" s="376"/>
      <c r="HY736" s="376"/>
      <c r="HZ736" s="376"/>
      <c r="IA736" s="376"/>
      <c r="IB736" s="376"/>
      <c r="IC736" s="376"/>
      <c r="ID736" s="376"/>
      <c r="IE736" s="376"/>
      <c r="IF736" s="376"/>
      <c r="IG736" s="376"/>
      <c r="IH736" s="376"/>
      <c r="II736" s="376"/>
      <c r="IJ736" s="376"/>
    </row>
    <row r="737" spans="1:244" s="377" customFormat="1" ht="15" customHeight="1" x14ac:dyDescent="0.4">
      <c r="A737" s="410"/>
      <c r="B737" s="371"/>
      <c r="C737" s="354"/>
      <c r="D737" s="355"/>
      <c r="E737" s="374"/>
      <c r="F737" s="374"/>
      <c r="G737" s="374"/>
      <c r="H737" s="374"/>
      <c r="I737" s="374"/>
      <c r="J737" s="374"/>
      <c r="K737" s="374"/>
      <c r="L737" s="374"/>
      <c r="M737" s="374"/>
      <c r="N737" s="374"/>
      <c r="O737" s="374"/>
      <c r="P737" s="374"/>
      <c r="Q737" s="374"/>
      <c r="R737" s="374"/>
      <c r="S737" s="374"/>
      <c r="T737" s="374"/>
      <c r="U737" s="374"/>
      <c r="V737" s="374"/>
      <c r="W737" s="374"/>
      <c r="X737" s="369"/>
      <c r="Y737" s="369"/>
      <c r="Z737" s="369"/>
      <c r="AA737" s="369"/>
      <c r="AB737" s="369"/>
      <c r="AC737" s="369"/>
      <c r="AD737" s="369"/>
      <c r="AE737" s="369"/>
      <c r="AF737" s="369"/>
      <c r="AG737" s="369"/>
      <c r="AH737" s="369"/>
      <c r="AI737" s="369"/>
      <c r="AJ737" s="369"/>
      <c r="AK737" s="369"/>
      <c r="AL737" s="369"/>
      <c r="AM737" s="369"/>
      <c r="AN737" s="369"/>
      <c r="AO737" s="369"/>
      <c r="AP737" s="369"/>
      <c r="AQ737" s="369"/>
      <c r="AR737" s="372"/>
      <c r="AS737" s="372"/>
      <c r="AT737" s="372"/>
      <c r="AU737" s="373"/>
      <c r="AV737" s="11"/>
      <c r="AW737" s="11"/>
      <c r="AX737" s="11"/>
      <c r="AY737" s="8"/>
      <c r="AZ737" s="8"/>
      <c r="BA737" s="8"/>
      <c r="BB737" s="8"/>
      <c r="BC737" s="11"/>
      <c r="BD737" s="11"/>
      <c r="BE737" s="11"/>
      <c r="BF737" s="11"/>
      <c r="BG737" s="11"/>
      <c r="BH737" s="11"/>
      <c r="BI737" s="11"/>
      <c r="BJ737" s="11"/>
      <c r="BK737" s="8"/>
      <c r="BL737" s="8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375"/>
      <c r="EQ737" s="376"/>
      <c r="ER737" s="376"/>
      <c r="ES737" s="376"/>
      <c r="ET737" s="376"/>
      <c r="EU737" s="376"/>
      <c r="EV737" s="376"/>
      <c r="EW737" s="376"/>
      <c r="EX737" s="376"/>
      <c r="EY737" s="376"/>
      <c r="EZ737" s="376"/>
      <c r="FA737" s="376"/>
      <c r="FB737" s="376"/>
      <c r="FC737" s="376"/>
      <c r="FD737" s="376"/>
      <c r="FE737" s="376"/>
      <c r="FF737" s="376"/>
      <c r="FG737" s="376"/>
      <c r="FH737" s="376"/>
      <c r="FI737" s="376"/>
      <c r="FJ737" s="376"/>
      <c r="FK737" s="376"/>
      <c r="FL737" s="376"/>
      <c r="FM737" s="376"/>
      <c r="FN737" s="376"/>
      <c r="FO737" s="376"/>
      <c r="FP737" s="376"/>
      <c r="FQ737" s="376"/>
      <c r="FR737" s="376"/>
      <c r="FS737" s="376"/>
      <c r="FT737" s="376"/>
      <c r="FU737" s="376"/>
      <c r="FV737" s="376"/>
      <c r="FW737" s="376"/>
      <c r="FX737" s="376"/>
      <c r="FY737" s="376"/>
      <c r="FZ737" s="376"/>
      <c r="GA737" s="376"/>
      <c r="GB737" s="376"/>
      <c r="GC737" s="376"/>
      <c r="GD737" s="376"/>
      <c r="GE737" s="376"/>
      <c r="GF737" s="376"/>
      <c r="GG737" s="376"/>
      <c r="GH737" s="376"/>
      <c r="GI737" s="376"/>
      <c r="GJ737" s="376"/>
      <c r="GK737" s="376"/>
      <c r="GL737" s="376"/>
      <c r="GM737" s="376"/>
      <c r="GN737" s="376"/>
      <c r="GO737" s="376"/>
      <c r="GP737" s="376"/>
      <c r="GQ737" s="376"/>
      <c r="GR737" s="376"/>
      <c r="GS737" s="376"/>
      <c r="GT737" s="376"/>
      <c r="GU737" s="376"/>
      <c r="GV737" s="376"/>
      <c r="GW737" s="376"/>
      <c r="GX737" s="376"/>
      <c r="GY737" s="376"/>
      <c r="GZ737" s="376"/>
      <c r="HA737" s="376"/>
      <c r="HB737" s="376"/>
      <c r="HC737" s="376"/>
      <c r="HD737" s="376"/>
      <c r="HE737" s="376"/>
      <c r="HF737" s="376"/>
      <c r="HG737" s="376"/>
      <c r="HH737" s="376"/>
      <c r="HI737" s="376"/>
      <c r="HJ737" s="376"/>
      <c r="HK737" s="376"/>
      <c r="HL737" s="376"/>
      <c r="HM737" s="376"/>
      <c r="HN737" s="376"/>
      <c r="HO737" s="376"/>
      <c r="HP737" s="376"/>
      <c r="HQ737" s="376"/>
      <c r="HR737" s="376"/>
      <c r="HS737" s="376"/>
      <c r="HT737" s="376"/>
      <c r="HU737" s="376"/>
      <c r="HV737" s="376"/>
      <c r="HW737" s="376"/>
      <c r="HX737" s="376"/>
      <c r="HY737" s="376"/>
      <c r="HZ737" s="376"/>
      <c r="IA737" s="376"/>
      <c r="IB737" s="376"/>
      <c r="IC737" s="376"/>
      <c r="ID737" s="376"/>
      <c r="IE737" s="376"/>
      <c r="IF737" s="376"/>
      <c r="IG737" s="376"/>
      <c r="IH737" s="376"/>
      <c r="II737" s="376"/>
      <c r="IJ737" s="376"/>
    </row>
    <row r="738" spans="1:244" s="377" customFormat="1" ht="15" customHeight="1" x14ac:dyDescent="0.4">
      <c r="A738" s="410"/>
      <c r="B738" s="371"/>
      <c r="C738" s="354"/>
      <c r="D738" s="355"/>
      <c r="E738" s="374"/>
      <c r="F738" s="374"/>
      <c r="G738" s="374"/>
      <c r="H738" s="374"/>
      <c r="I738" s="374"/>
      <c r="J738" s="374"/>
      <c r="K738" s="374"/>
      <c r="L738" s="374"/>
      <c r="M738" s="374"/>
      <c r="N738" s="374"/>
      <c r="O738" s="374"/>
      <c r="P738" s="374"/>
      <c r="Q738" s="374"/>
      <c r="R738" s="374"/>
      <c r="S738" s="374"/>
      <c r="T738" s="374"/>
      <c r="U738" s="374"/>
      <c r="V738" s="374"/>
      <c r="W738" s="374"/>
      <c r="X738" s="369"/>
      <c r="Y738" s="369"/>
      <c r="Z738" s="369"/>
      <c r="AA738" s="369"/>
      <c r="AB738" s="369"/>
      <c r="AC738" s="369"/>
      <c r="AD738" s="369"/>
      <c r="AE738" s="369"/>
      <c r="AF738" s="369"/>
      <c r="AG738" s="369"/>
      <c r="AH738" s="369"/>
      <c r="AI738" s="369"/>
      <c r="AJ738" s="369"/>
      <c r="AK738" s="369"/>
      <c r="AL738" s="369"/>
      <c r="AM738" s="369"/>
      <c r="AN738" s="369"/>
      <c r="AO738" s="369"/>
      <c r="AP738" s="369"/>
      <c r="AQ738" s="369"/>
      <c r="AR738" s="372"/>
      <c r="AS738" s="372"/>
      <c r="AT738" s="372"/>
      <c r="AU738" s="373"/>
      <c r="AV738" s="11"/>
      <c r="AW738" s="11"/>
      <c r="AX738" s="11"/>
      <c r="AY738" s="8"/>
      <c r="AZ738" s="8"/>
      <c r="BA738" s="8"/>
      <c r="BB738" s="8"/>
      <c r="BC738" s="11"/>
      <c r="BD738" s="11"/>
      <c r="BE738" s="11"/>
      <c r="BF738" s="11"/>
      <c r="BG738" s="11"/>
      <c r="BH738" s="11"/>
      <c r="BI738" s="11"/>
      <c r="BJ738" s="11"/>
      <c r="BK738" s="8"/>
      <c r="BL738" s="8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375"/>
      <c r="EQ738" s="376"/>
      <c r="ER738" s="376"/>
      <c r="ES738" s="376"/>
      <c r="ET738" s="376"/>
      <c r="EU738" s="376"/>
      <c r="EV738" s="376"/>
      <c r="EW738" s="376"/>
      <c r="EX738" s="376"/>
      <c r="EY738" s="376"/>
      <c r="EZ738" s="376"/>
      <c r="FA738" s="376"/>
      <c r="FB738" s="376"/>
      <c r="FC738" s="376"/>
      <c r="FD738" s="376"/>
      <c r="FE738" s="376"/>
      <c r="FF738" s="376"/>
      <c r="FG738" s="376"/>
      <c r="FH738" s="376"/>
      <c r="FI738" s="376"/>
      <c r="FJ738" s="376"/>
      <c r="FK738" s="376"/>
      <c r="FL738" s="376"/>
      <c r="FM738" s="376"/>
      <c r="FN738" s="376"/>
      <c r="FO738" s="376"/>
      <c r="FP738" s="376"/>
      <c r="FQ738" s="376"/>
      <c r="FR738" s="376"/>
      <c r="FS738" s="376"/>
      <c r="FT738" s="376"/>
      <c r="FU738" s="376"/>
      <c r="FV738" s="376"/>
      <c r="FW738" s="376"/>
      <c r="FX738" s="376"/>
      <c r="FY738" s="376"/>
      <c r="FZ738" s="376"/>
      <c r="GA738" s="376"/>
      <c r="GB738" s="376"/>
      <c r="GC738" s="376"/>
      <c r="GD738" s="376"/>
      <c r="GE738" s="376"/>
      <c r="GF738" s="376"/>
      <c r="GG738" s="376"/>
      <c r="GH738" s="376"/>
      <c r="GI738" s="376"/>
      <c r="GJ738" s="376"/>
      <c r="GK738" s="376"/>
      <c r="GL738" s="376"/>
      <c r="GM738" s="376"/>
      <c r="GN738" s="376"/>
      <c r="GO738" s="376"/>
      <c r="GP738" s="376"/>
      <c r="GQ738" s="376"/>
      <c r="GR738" s="376"/>
      <c r="GS738" s="376"/>
      <c r="GT738" s="376"/>
      <c r="GU738" s="376"/>
      <c r="GV738" s="376"/>
      <c r="GW738" s="376"/>
      <c r="GX738" s="376"/>
      <c r="GY738" s="376"/>
      <c r="GZ738" s="376"/>
      <c r="HA738" s="376"/>
      <c r="HB738" s="376"/>
      <c r="HC738" s="376"/>
      <c r="HD738" s="376"/>
      <c r="HE738" s="376"/>
      <c r="HF738" s="376"/>
      <c r="HG738" s="376"/>
      <c r="HH738" s="376"/>
      <c r="HI738" s="376"/>
      <c r="HJ738" s="376"/>
      <c r="HK738" s="376"/>
      <c r="HL738" s="376"/>
      <c r="HM738" s="376"/>
      <c r="HN738" s="376"/>
      <c r="HO738" s="376"/>
      <c r="HP738" s="376"/>
      <c r="HQ738" s="376"/>
      <c r="HR738" s="376"/>
      <c r="HS738" s="376"/>
      <c r="HT738" s="376"/>
      <c r="HU738" s="376"/>
      <c r="HV738" s="376"/>
      <c r="HW738" s="376"/>
      <c r="HX738" s="376"/>
      <c r="HY738" s="376"/>
      <c r="HZ738" s="376"/>
      <c r="IA738" s="376"/>
      <c r="IB738" s="376"/>
      <c r="IC738" s="376"/>
      <c r="ID738" s="376"/>
      <c r="IE738" s="376"/>
      <c r="IF738" s="376"/>
      <c r="IG738" s="376"/>
      <c r="IH738" s="376"/>
      <c r="II738" s="376"/>
      <c r="IJ738" s="376"/>
    </row>
    <row r="739" spans="1:244" s="377" customFormat="1" ht="15" customHeight="1" x14ac:dyDescent="0.4">
      <c r="A739" s="410"/>
      <c r="B739" s="371"/>
      <c r="C739" s="354"/>
      <c r="D739" s="355"/>
      <c r="E739" s="374"/>
      <c r="F739" s="374"/>
      <c r="G739" s="374"/>
      <c r="H739" s="374"/>
      <c r="I739" s="374"/>
      <c r="J739" s="374"/>
      <c r="K739" s="374"/>
      <c r="L739" s="374"/>
      <c r="M739" s="374"/>
      <c r="N739" s="374"/>
      <c r="O739" s="374"/>
      <c r="P739" s="374"/>
      <c r="Q739" s="374"/>
      <c r="R739" s="374"/>
      <c r="S739" s="374"/>
      <c r="T739" s="374"/>
      <c r="U739" s="374"/>
      <c r="V739" s="374"/>
      <c r="W739" s="374"/>
      <c r="X739" s="369"/>
      <c r="Y739" s="369"/>
      <c r="Z739" s="369"/>
      <c r="AA739" s="369"/>
      <c r="AB739" s="369"/>
      <c r="AC739" s="369"/>
      <c r="AD739" s="369"/>
      <c r="AE739" s="369"/>
      <c r="AF739" s="369"/>
      <c r="AG739" s="369"/>
      <c r="AH739" s="369"/>
      <c r="AI739" s="369"/>
      <c r="AJ739" s="369"/>
      <c r="AK739" s="369"/>
      <c r="AL739" s="369"/>
      <c r="AM739" s="369"/>
      <c r="AN739" s="369"/>
      <c r="AO739" s="369"/>
      <c r="AP739" s="369"/>
      <c r="AQ739" s="369"/>
      <c r="AR739" s="372"/>
      <c r="AS739" s="372"/>
      <c r="AT739" s="372"/>
      <c r="AU739" s="373"/>
      <c r="AV739" s="11"/>
      <c r="AW739" s="11"/>
      <c r="AX739" s="11"/>
      <c r="AY739" s="8"/>
      <c r="AZ739" s="8"/>
      <c r="BA739" s="8"/>
      <c r="BB739" s="8"/>
      <c r="BC739" s="11"/>
      <c r="BD739" s="11"/>
      <c r="BE739" s="11"/>
      <c r="BF739" s="11"/>
      <c r="BG739" s="11"/>
      <c r="BH739" s="11"/>
      <c r="BI739" s="11"/>
      <c r="BJ739" s="11"/>
      <c r="BK739" s="8"/>
      <c r="BL739" s="8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375"/>
      <c r="EQ739" s="376"/>
      <c r="ER739" s="376"/>
      <c r="ES739" s="376"/>
      <c r="ET739" s="376"/>
      <c r="EU739" s="376"/>
      <c r="EV739" s="376"/>
      <c r="EW739" s="376"/>
      <c r="EX739" s="376"/>
      <c r="EY739" s="376"/>
      <c r="EZ739" s="376"/>
      <c r="FA739" s="376"/>
      <c r="FB739" s="376"/>
      <c r="FC739" s="376"/>
      <c r="FD739" s="376"/>
      <c r="FE739" s="376"/>
      <c r="FF739" s="376"/>
      <c r="FG739" s="376"/>
      <c r="FH739" s="376"/>
      <c r="FI739" s="376"/>
      <c r="FJ739" s="376"/>
      <c r="FK739" s="376"/>
      <c r="FL739" s="376"/>
      <c r="FM739" s="376"/>
      <c r="FN739" s="376"/>
      <c r="FO739" s="376"/>
      <c r="FP739" s="376"/>
      <c r="FQ739" s="376"/>
      <c r="FR739" s="376"/>
      <c r="FS739" s="376"/>
      <c r="FT739" s="376"/>
      <c r="FU739" s="376"/>
      <c r="FV739" s="376"/>
      <c r="FW739" s="376"/>
      <c r="FX739" s="376"/>
      <c r="FY739" s="376"/>
      <c r="FZ739" s="376"/>
      <c r="GA739" s="376"/>
      <c r="GB739" s="376"/>
      <c r="GC739" s="376"/>
      <c r="GD739" s="376"/>
      <c r="GE739" s="376"/>
      <c r="GF739" s="376"/>
      <c r="GG739" s="376"/>
      <c r="GH739" s="376"/>
      <c r="GI739" s="376"/>
      <c r="GJ739" s="376"/>
      <c r="GK739" s="376"/>
      <c r="GL739" s="376"/>
      <c r="GM739" s="376"/>
      <c r="GN739" s="376"/>
      <c r="GO739" s="376"/>
      <c r="GP739" s="376"/>
      <c r="GQ739" s="376"/>
      <c r="GR739" s="376"/>
      <c r="GS739" s="376"/>
      <c r="GT739" s="376"/>
      <c r="GU739" s="376"/>
      <c r="GV739" s="376"/>
      <c r="GW739" s="376"/>
      <c r="GX739" s="376"/>
      <c r="GY739" s="376"/>
      <c r="GZ739" s="376"/>
      <c r="HA739" s="376"/>
      <c r="HB739" s="376"/>
      <c r="HC739" s="376"/>
      <c r="HD739" s="376"/>
      <c r="HE739" s="376"/>
      <c r="HF739" s="376"/>
      <c r="HG739" s="376"/>
      <c r="HH739" s="376"/>
      <c r="HI739" s="376"/>
      <c r="HJ739" s="376"/>
      <c r="HK739" s="376"/>
      <c r="HL739" s="376"/>
      <c r="HM739" s="376"/>
      <c r="HN739" s="376"/>
      <c r="HO739" s="376"/>
      <c r="HP739" s="376"/>
      <c r="HQ739" s="376"/>
      <c r="HR739" s="376"/>
      <c r="HS739" s="376"/>
      <c r="HT739" s="376"/>
      <c r="HU739" s="376"/>
      <c r="HV739" s="376"/>
      <c r="HW739" s="376"/>
      <c r="HX739" s="376"/>
      <c r="HY739" s="376"/>
      <c r="HZ739" s="376"/>
      <c r="IA739" s="376"/>
      <c r="IB739" s="376"/>
      <c r="IC739" s="376"/>
      <c r="ID739" s="376"/>
      <c r="IE739" s="376"/>
      <c r="IF739" s="376"/>
      <c r="IG739" s="376"/>
      <c r="IH739" s="376"/>
      <c r="II739" s="376"/>
      <c r="IJ739" s="376"/>
    </row>
    <row r="740" spans="1:244" s="377" customFormat="1" ht="15" customHeight="1" x14ac:dyDescent="0.4">
      <c r="A740" s="410"/>
      <c r="B740" s="371"/>
      <c r="C740" s="354"/>
      <c r="D740" s="355"/>
      <c r="E740" s="374"/>
      <c r="F740" s="374"/>
      <c r="G740" s="374"/>
      <c r="H740" s="374"/>
      <c r="I740" s="374"/>
      <c r="J740" s="374"/>
      <c r="K740" s="374"/>
      <c r="L740" s="374"/>
      <c r="M740" s="374"/>
      <c r="N740" s="374"/>
      <c r="O740" s="374"/>
      <c r="P740" s="374"/>
      <c r="Q740" s="374"/>
      <c r="R740" s="374"/>
      <c r="S740" s="374"/>
      <c r="T740" s="374"/>
      <c r="U740" s="374"/>
      <c r="V740" s="374"/>
      <c r="W740" s="374"/>
      <c r="X740" s="369"/>
      <c r="Y740" s="369"/>
      <c r="Z740" s="369"/>
      <c r="AA740" s="369"/>
      <c r="AB740" s="369"/>
      <c r="AC740" s="369"/>
      <c r="AD740" s="369"/>
      <c r="AE740" s="369"/>
      <c r="AF740" s="369"/>
      <c r="AG740" s="369"/>
      <c r="AH740" s="369"/>
      <c r="AI740" s="369"/>
      <c r="AJ740" s="369"/>
      <c r="AK740" s="369"/>
      <c r="AL740" s="369"/>
      <c r="AM740" s="369"/>
      <c r="AN740" s="369"/>
      <c r="AO740" s="369"/>
      <c r="AP740" s="369"/>
      <c r="AQ740" s="369"/>
      <c r="AR740" s="372"/>
      <c r="AS740" s="372"/>
      <c r="AT740" s="372"/>
      <c r="AU740" s="373"/>
      <c r="AV740" s="11"/>
      <c r="AW740" s="11"/>
      <c r="AX740" s="11"/>
      <c r="AY740" s="8"/>
      <c r="AZ740" s="8"/>
      <c r="BA740" s="8"/>
      <c r="BB740" s="8"/>
      <c r="BC740" s="11"/>
      <c r="BD740" s="11"/>
      <c r="BE740" s="11"/>
      <c r="BF740" s="11"/>
      <c r="BG740" s="11"/>
      <c r="BH740" s="11"/>
      <c r="BI740" s="11"/>
      <c r="BJ740" s="11"/>
      <c r="BK740" s="8"/>
      <c r="BL740" s="8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375"/>
      <c r="EQ740" s="376"/>
      <c r="ER740" s="376"/>
      <c r="ES740" s="376"/>
      <c r="ET740" s="376"/>
      <c r="EU740" s="376"/>
      <c r="EV740" s="376"/>
      <c r="EW740" s="376"/>
      <c r="EX740" s="376"/>
      <c r="EY740" s="376"/>
      <c r="EZ740" s="376"/>
      <c r="FA740" s="376"/>
      <c r="FB740" s="376"/>
      <c r="FC740" s="376"/>
      <c r="FD740" s="376"/>
      <c r="FE740" s="376"/>
      <c r="FF740" s="376"/>
      <c r="FG740" s="376"/>
      <c r="FH740" s="376"/>
      <c r="FI740" s="376"/>
      <c r="FJ740" s="376"/>
      <c r="FK740" s="376"/>
      <c r="FL740" s="376"/>
      <c r="FM740" s="376"/>
      <c r="FN740" s="376"/>
      <c r="FO740" s="376"/>
      <c r="FP740" s="376"/>
      <c r="FQ740" s="376"/>
      <c r="FR740" s="376"/>
      <c r="FS740" s="376"/>
      <c r="FT740" s="376"/>
      <c r="FU740" s="376"/>
      <c r="FV740" s="376"/>
      <c r="FW740" s="376"/>
      <c r="FX740" s="376"/>
      <c r="FY740" s="376"/>
      <c r="FZ740" s="376"/>
      <c r="GA740" s="376"/>
      <c r="GB740" s="376"/>
      <c r="GC740" s="376"/>
      <c r="GD740" s="376"/>
      <c r="GE740" s="376"/>
      <c r="GF740" s="376"/>
      <c r="GG740" s="376"/>
      <c r="GH740" s="376"/>
      <c r="GI740" s="376"/>
      <c r="GJ740" s="376"/>
      <c r="GK740" s="376"/>
      <c r="GL740" s="376"/>
      <c r="GM740" s="376"/>
      <c r="GN740" s="376"/>
      <c r="GO740" s="376"/>
      <c r="GP740" s="376"/>
      <c r="GQ740" s="376"/>
      <c r="GR740" s="376"/>
      <c r="GS740" s="376"/>
      <c r="GT740" s="376"/>
      <c r="GU740" s="376"/>
      <c r="GV740" s="376"/>
      <c r="GW740" s="376"/>
      <c r="GX740" s="376"/>
      <c r="GY740" s="376"/>
      <c r="GZ740" s="376"/>
      <c r="HA740" s="376"/>
      <c r="HB740" s="376"/>
      <c r="HC740" s="376"/>
      <c r="HD740" s="376"/>
      <c r="HE740" s="376"/>
      <c r="HF740" s="376"/>
      <c r="HG740" s="376"/>
      <c r="HH740" s="376"/>
      <c r="HI740" s="376"/>
      <c r="HJ740" s="376"/>
      <c r="HK740" s="376"/>
      <c r="HL740" s="376"/>
      <c r="HM740" s="376"/>
      <c r="HN740" s="376"/>
      <c r="HO740" s="376"/>
      <c r="HP740" s="376"/>
      <c r="HQ740" s="376"/>
      <c r="HR740" s="376"/>
      <c r="HS740" s="376"/>
      <c r="HT740" s="376"/>
      <c r="HU740" s="376"/>
      <c r="HV740" s="376"/>
      <c r="HW740" s="376"/>
      <c r="HX740" s="376"/>
      <c r="HY740" s="376"/>
      <c r="HZ740" s="376"/>
      <c r="IA740" s="376"/>
      <c r="IB740" s="376"/>
      <c r="IC740" s="376"/>
      <c r="ID740" s="376"/>
      <c r="IE740" s="376"/>
      <c r="IF740" s="376"/>
      <c r="IG740" s="376"/>
      <c r="IH740" s="376"/>
      <c r="II740" s="376"/>
      <c r="IJ740" s="376"/>
    </row>
    <row r="741" spans="1:244" s="377" customFormat="1" ht="15" customHeight="1" x14ac:dyDescent="0.4">
      <c r="A741" s="410"/>
      <c r="B741" s="371"/>
      <c r="C741" s="354"/>
      <c r="D741" s="355"/>
      <c r="E741" s="374"/>
      <c r="F741" s="374"/>
      <c r="G741" s="374"/>
      <c r="H741" s="374"/>
      <c r="I741" s="374"/>
      <c r="J741" s="374"/>
      <c r="K741" s="374"/>
      <c r="L741" s="374"/>
      <c r="M741" s="374"/>
      <c r="N741" s="374"/>
      <c r="O741" s="374"/>
      <c r="P741" s="374"/>
      <c r="Q741" s="374"/>
      <c r="R741" s="374"/>
      <c r="S741" s="374"/>
      <c r="T741" s="374"/>
      <c r="U741" s="374"/>
      <c r="V741" s="374"/>
      <c r="W741" s="374"/>
      <c r="X741" s="369"/>
      <c r="Y741" s="369"/>
      <c r="Z741" s="369"/>
      <c r="AA741" s="369"/>
      <c r="AB741" s="369"/>
      <c r="AC741" s="369"/>
      <c r="AD741" s="369"/>
      <c r="AE741" s="369"/>
      <c r="AF741" s="369"/>
      <c r="AG741" s="369"/>
      <c r="AH741" s="369"/>
      <c r="AI741" s="369"/>
      <c r="AJ741" s="369"/>
      <c r="AK741" s="369"/>
      <c r="AL741" s="369"/>
      <c r="AM741" s="369"/>
      <c r="AN741" s="369"/>
      <c r="AO741" s="369"/>
      <c r="AP741" s="369"/>
      <c r="AQ741" s="369"/>
      <c r="AR741" s="372"/>
      <c r="AS741" s="372"/>
      <c r="AT741" s="372"/>
      <c r="AU741" s="373"/>
      <c r="AV741" s="11"/>
      <c r="AW741" s="11"/>
      <c r="AX741" s="11"/>
      <c r="AY741" s="8"/>
      <c r="AZ741" s="8"/>
      <c r="BA741" s="8"/>
      <c r="BB741" s="8"/>
      <c r="BC741" s="11"/>
      <c r="BD741" s="11"/>
      <c r="BE741" s="11"/>
      <c r="BF741" s="11"/>
      <c r="BG741" s="11"/>
      <c r="BH741" s="11"/>
      <c r="BI741" s="11"/>
      <c r="BJ741" s="11"/>
      <c r="BK741" s="8"/>
      <c r="BL741" s="8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375"/>
      <c r="EQ741" s="376"/>
      <c r="ER741" s="376"/>
      <c r="ES741" s="376"/>
      <c r="ET741" s="376"/>
      <c r="EU741" s="376"/>
      <c r="EV741" s="376"/>
      <c r="EW741" s="376"/>
      <c r="EX741" s="376"/>
      <c r="EY741" s="376"/>
      <c r="EZ741" s="376"/>
      <c r="FA741" s="376"/>
      <c r="FB741" s="376"/>
      <c r="FC741" s="376"/>
      <c r="FD741" s="376"/>
      <c r="FE741" s="376"/>
      <c r="FF741" s="376"/>
      <c r="FG741" s="376"/>
      <c r="FH741" s="376"/>
      <c r="FI741" s="376"/>
      <c r="FJ741" s="376"/>
      <c r="FK741" s="376"/>
      <c r="FL741" s="376"/>
      <c r="FM741" s="376"/>
      <c r="FN741" s="376"/>
      <c r="FO741" s="376"/>
      <c r="FP741" s="376"/>
      <c r="FQ741" s="376"/>
      <c r="FR741" s="376"/>
      <c r="FS741" s="376"/>
      <c r="FT741" s="376"/>
      <c r="FU741" s="376"/>
      <c r="FV741" s="376"/>
      <c r="FW741" s="376"/>
      <c r="FX741" s="376"/>
      <c r="FY741" s="376"/>
      <c r="FZ741" s="376"/>
      <c r="GA741" s="376"/>
      <c r="GB741" s="376"/>
      <c r="GC741" s="376"/>
      <c r="GD741" s="376"/>
      <c r="GE741" s="376"/>
      <c r="GF741" s="376"/>
      <c r="GG741" s="376"/>
      <c r="GH741" s="376"/>
      <c r="GI741" s="376"/>
      <c r="GJ741" s="376"/>
      <c r="GK741" s="376"/>
      <c r="GL741" s="376"/>
      <c r="GM741" s="376"/>
      <c r="GN741" s="376"/>
      <c r="GO741" s="376"/>
      <c r="GP741" s="376"/>
      <c r="GQ741" s="376"/>
      <c r="GR741" s="376"/>
      <c r="GS741" s="376"/>
      <c r="GT741" s="376"/>
      <c r="GU741" s="376"/>
      <c r="GV741" s="376"/>
      <c r="GW741" s="376"/>
      <c r="GX741" s="376"/>
      <c r="GY741" s="376"/>
      <c r="GZ741" s="376"/>
      <c r="HA741" s="376"/>
      <c r="HB741" s="376"/>
      <c r="HC741" s="376"/>
      <c r="HD741" s="376"/>
      <c r="HE741" s="376"/>
      <c r="HF741" s="376"/>
      <c r="HG741" s="376"/>
      <c r="HH741" s="376"/>
      <c r="HI741" s="376"/>
      <c r="HJ741" s="376"/>
      <c r="HK741" s="376"/>
      <c r="HL741" s="376"/>
      <c r="HM741" s="376"/>
      <c r="HN741" s="376"/>
      <c r="HO741" s="376"/>
      <c r="HP741" s="376"/>
      <c r="HQ741" s="376"/>
      <c r="HR741" s="376"/>
      <c r="HS741" s="376"/>
      <c r="HT741" s="376"/>
      <c r="HU741" s="376"/>
      <c r="HV741" s="376"/>
      <c r="HW741" s="376"/>
      <c r="HX741" s="376"/>
      <c r="HY741" s="376"/>
      <c r="HZ741" s="376"/>
      <c r="IA741" s="376"/>
      <c r="IB741" s="376"/>
      <c r="IC741" s="376"/>
      <c r="ID741" s="376"/>
      <c r="IE741" s="376"/>
      <c r="IF741" s="376"/>
      <c r="IG741" s="376"/>
      <c r="IH741" s="376"/>
      <c r="II741" s="376"/>
      <c r="IJ741" s="376"/>
    </row>
    <row r="742" spans="1:244" s="377" customFormat="1" ht="15" customHeight="1" x14ac:dyDescent="0.4">
      <c r="A742" s="410"/>
      <c r="B742" s="371"/>
      <c r="C742" s="354"/>
      <c r="D742" s="355"/>
      <c r="E742" s="374"/>
      <c r="F742" s="374"/>
      <c r="G742" s="374"/>
      <c r="H742" s="374"/>
      <c r="I742" s="374"/>
      <c r="J742" s="374"/>
      <c r="K742" s="374"/>
      <c r="L742" s="374"/>
      <c r="M742" s="374"/>
      <c r="N742" s="374"/>
      <c r="O742" s="374"/>
      <c r="P742" s="374"/>
      <c r="Q742" s="374"/>
      <c r="R742" s="374"/>
      <c r="S742" s="374"/>
      <c r="T742" s="374"/>
      <c r="U742" s="374"/>
      <c r="V742" s="374"/>
      <c r="W742" s="374"/>
      <c r="X742" s="369"/>
      <c r="Y742" s="369"/>
      <c r="Z742" s="369"/>
      <c r="AA742" s="369"/>
      <c r="AB742" s="369"/>
      <c r="AC742" s="369"/>
      <c r="AD742" s="369"/>
      <c r="AE742" s="369"/>
      <c r="AF742" s="369"/>
      <c r="AG742" s="369"/>
      <c r="AH742" s="369"/>
      <c r="AI742" s="369"/>
      <c r="AJ742" s="369"/>
      <c r="AK742" s="369"/>
      <c r="AL742" s="369"/>
      <c r="AM742" s="369"/>
      <c r="AN742" s="369"/>
      <c r="AO742" s="369"/>
      <c r="AP742" s="369"/>
      <c r="AQ742" s="369"/>
      <c r="AR742" s="372"/>
      <c r="AS742" s="372"/>
      <c r="AT742" s="372"/>
      <c r="AU742" s="373"/>
      <c r="AV742" s="11"/>
      <c r="AW742" s="11"/>
      <c r="AX742" s="11"/>
      <c r="AY742" s="8"/>
      <c r="AZ742" s="8"/>
      <c r="BA742" s="8"/>
      <c r="BB742" s="8"/>
      <c r="BC742" s="11"/>
      <c r="BD742" s="11"/>
      <c r="BE742" s="11"/>
      <c r="BF742" s="11"/>
      <c r="BG742" s="11"/>
      <c r="BH742" s="11"/>
      <c r="BI742" s="11"/>
      <c r="BJ742" s="11"/>
      <c r="BK742" s="8"/>
      <c r="BL742" s="8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375"/>
      <c r="EQ742" s="376"/>
      <c r="ER742" s="376"/>
      <c r="ES742" s="376"/>
      <c r="ET742" s="376"/>
      <c r="EU742" s="376"/>
      <c r="EV742" s="376"/>
      <c r="EW742" s="376"/>
      <c r="EX742" s="376"/>
      <c r="EY742" s="376"/>
      <c r="EZ742" s="376"/>
      <c r="FA742" s="376"/>
      <c r="FB742" s="376"/>
      <c r="FC742" s="376"/>
      <c r="FD742" s="376"/>
      <c r="FE742" s="376"/>
      <c r="FF742" s="376"/>
      <c r="FG742" s="376"/>
      <c r="FH742" s="376"/>
      <c r="FI742" s="376"/>
      <c r="FJ742" s="376"/>
      <c r="FK742" s="376"/>
      <c r="FL742" s="376"/>
      <c r="FM742" s="376"/>
      <c r="FN742" s="376"/>
      <c r="FO742" s="376"/>
      <c r="FP742" s="376"/>
      <c r="FQ742" s="376"/>
      <c r="FR742" s="376"/>
      <c r="FS742" s="376"/>
      <c r="FT742" s="376"/>
      <c r="FU742" s="376"/>
      <c r="FV742" s="376"/>
      <c r="FW742" s="376"/>
      <c r="FX742" s="376"/>
      <c r="FY742" s="376"/>
      <c r="FZ742" s="376"/>
      <c r="GA742" s="376"/>
      <c r="GB742" s="376"/>
      <c r="GC742" s="376"/>
      <c r="GD742" s="376"/>
      <c r="GE742" s="376"/>
      <c r="GF742" s="376"/>
      <c r="GG742" s="376"/>
      <c r="GH742" s="376"/>
      <c r="GI742" s="376"/>
      <c r="GJ742" s="376"/>
      <c r="GK742" s="376"/>
      <c r="GL742" s="376"/>
      <c r="GM742" s="376"/>
      <c r="GN742" s="376"/>
      <c r="GO742" s="376"/>
      <c r="GP742" s="376"/>
      <c r="GQ742" s="376"/>
      <c r="GR742" s="376"/>
      <c r="GS742" s="376"/>
      <c r="GT742" s="376"/>
      <c r="GU742" s="376"/>
      <c r="GV742" s="376"/>
      <c r="GW742" s="376"/>
      <c r="GX742" s="376"/>
      <c r="GY742" s="376"/>
      <c r="GZ742" s="376"/>
      <c r="HA742" s="376"/>
      <c r="HB742" s="376"/>
      <c r="HC742" s="376"/>
      <c r="HD742" s="376"/>
      <c r="HE742" s="376"/>
      <c r="HF742" s="376"/>
      <c r="HG742" s="376"/>
      <c r="HH742" s="376"/>
      <c r="HI742" s="376"/>
      <c r="HJ742" s="376"/>
      <c r="HK742" s="376"/>
      <c r="HL742" s="376"/>
      <c r="HM742" s="376"/>
      <c r="HN742" s="376"/>
      <c r="HO742" s="376"/>
      <c r="HP742" s="376"/>
      <c r="HQ742" s="376"/>
      <c r="HR742" s="376"/>
      <c r="HS742" s="376"/>
      <c r="HT742" s="376"/>
      <c r="HU742" s="376"/>
      <c r="HV742" s="376"/>
      <c r="HW742" s="376"/>
      <c r="HX742" s="376"/>
      <c r="HY742" s="376"/>
      <c r="HZ742" s="376"/>
      <c r="IA742" s="376"/>
      <c r="IB742" s="376"/>
      <c r="IC742" s="376"/>
      <c r="ID742" s="376"/>
      <c r="IE742" s="376"/>
      <c r="IF742" s="376"/>
      <c r="IG742" s="376"/>
      <c r="IH742" s="376"/>
      <c r="II742" s="376"/>
      <c r="IJ742" s="376"/>
    </row>
    <row r="743" spans="1:244" s="377" customFormat="1" ht="15" customHeight="1" x14ac:dyDescent="0.4">
      <c r="A743" s="410"/>
      <c r="B743" s="371"/>
      <c r="C743" s="354"/>
      <c r="D743" s="355"/>
      <c r="E743" s="374"/>
      <c r="F743" s="374"/>
      <c r="G743" s="374"/>
      <c r="H743" s="374"/>
      <c r="I743" s="374"/>
      <c r="J743" s="374"/>
      <c r="K743" s="374"/>
      <c r="L743" s="374"/>
      <c r="M743" s="374"/>
      <c r="N743" s="374"/>
      <c r="O743" s="374"/>
      <c r="P743" s="374"/>
      <c r="Q743" s="374"/>
      <c r="R743" s="374"/>
      <c r="S743" s="374"/>
      <c r="T743" s="374"/>
      <c r="U743" s="374"/>
      <c r="V743" s="374"/>
      <c r="W743" s="374"/>
      <c r="X743" s="369"/>
      <c r="Y743" s="369"/>
      <c r="Z743" s="369"/>
      <c r="AA743" s="369"/>
      <c r="AB743" s="369"/>
      <c r="AC743" s="369"/>
      <c r="AD743" s="369"/>
      <c r="AE743" s="369"/>
      <c r="AF743" s="369"/>
      <c r="AG743" s="369"/>
      <c r="AH743" s="369"/>
      <c r="AI743" s="369"/>
      <c r="AJ743" s="369"/>
      <c r="AK743" s="369"/>
      <c r="AL743" s="369"/>
      <c r="AM743" s="369"/>
      <c r="AN743" s="369"/>
      <c r="AO743" s="369"/>
      <c r="AP743" s="369"/>
      <c r="AQ743" s="369"/>
      <c r="AR743" s="372"/>
      <c r="AS743" s="372"/>
      <c r="AT743" s="372"/>
      <c r="AU743" s="373"/>
      <c r="AV743" s="11"/>
      <c r="AW743" s="11"/>
      <c r="AX743" s="11"/>
      <c r="AY743" s="8"/>
      <c r="AZ743" s="8"/>
      <c r="BA743" s="8"/>
      <c r="BB743" s="8"/>
      <c r="BC743" s="11"/>
      <c r="BD743" s="11"/>
      <c r="BE743" s="11"/>
      <c r="BF743" s="11"/>
      <c r="BG743" s="11"/>
      <c r="BH743" s="11"/>
      <c r="BI743" s="11"/>
      <c r="BJ743" s="11"/>
      <c r="BK743" s="8"/>
      <c r="BL743" s="8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375"/>
      <c r="EQ743" s="376"/>
      <c r="ER743" s="376"/>
      <c r="ES743" s="376"/>
      <c r="ET743" s="376"/>
      <c r="EU743" s="376"/>
      <c r="EV743" s="376"/>
      <c r="EW743" s="376"/>
      <c r="EX743" s="376"/>
      <c r="EY743" s="376"/>
      <c r="EZ743" s="376"/>
      <c r="FA743" s="376"/>
      <c r="FB743" s="376"/>
      <c r="FC743" s="376"/>
      <c r="FD743" s="376"/>
      <c r="FE743" s="376"/>
      <c r="FF743" s="376"/>
      <c r="FG743" s="376"/>
      <c r="FH743" s="376"/>
      <c r="FI743" s="376"/>
      <c r="FJ743" s="376"/>
      <c r="FK743" s="376"/>
      <c r="FL743" s="376"/>
      <c r="FM743" s="376"/>
      <c r="FN743" s="376"/>
      <c r="FO743" s="376"/>
      <c r="FP743" s="376"/>
      <c r="FQ743" s="376"/>
      <c r="FR743" s="376"/>
      <c r="FS743" s="376"/>
      <c r="FT743" s="376"/>
      <c r="FU743" s="376"/>
      <c r="FV743" s="376"/>
      <c r="FW743" s="376"/>
      <c r="FX743" s="376"/>
      <c r="FY743" s="376"/>
      <c r="FZ743" s="376"/>
      <c r="GA743" s="376"/>
      <c r="GB743" s="376"/>
      <c r="GC743" s="376"/>
      <c r="GD743" s="376"/>
      <c r="GE743" s="376"/>
      <c r="GF743" s="376"/>
      <c r="GG743" s="376"/>
      <c r="GH743" s="376"/>
      <c r="GI743" s="376"/>
      <c r="GJ743" s="376"/>
      <c r="GK743" s="376"/>
      <c r="GL743" s="376"/>
      <c r="GM743" s="376"/>
      <c r="GN743" s="376"/>
      <c r="GO743" s="376"/>
      <c r="GP743" s="376"/>
      <c r="GQ743" s="376"/>
      <c r="GR743" s="376"/>
      <c r="GS743" s="376"/>
      <c r="GT743" s="376"/>
      <c r="GU743" s="376"/>
      <c r="GV743" s="376"/>
      <c r="GW743" s="376"/>
      <c r="GX743" s="376"/>
      <c r="GY743" s="376"/>
      <c r="GZ743" s="376"/>
      <c r="HA743" s="376"/>
      <c r="HB743" s="376"/>
      <c r="HC743" s="376"/>
      <c r="HD743" s="376"/>
      <c r="HE743" s="376"/>
      <c r="HF743" s="376"/>
      <c r="HG743" s="376"/>
      <c r="HH743" s="376"/>
      <c r="HI743" s="376"/>
      <c r="HJ743" s="376"/>
      <c r="HK743" s="376"/>
      <c r="HL743" s="376"/>
      <c r="HM743" s="376"/>
      <c r="HN743" s="376"/>
      <c r="HO743" s="376"/>
      <c r="HP743" s="376"/>
      <c r="HQ743" s="376"/>
      <c r="HR743" s="376"/>
      <c r="HS743" s="376"/>
      <c r="HT743" s="376"/>
      <c r="HU743" s="376"/>
      <c r="HV743" s="376"/>
      <c r="HW743" s="376"/>
      <c r="HX743" s="376"/>
      <c r="HY743" s="376"/>
      <c r="HZ743" s="376"/>
      <c r="IA743" s="376"/>
      <c r="IB743" s="376"/>
      <c r="IC743" s="376"/>
      <c r="ID743" s="376"/>
      <c r="IE743" s="376"/>
      <c r="IF743" s="376"/>
      <c r="IG743" s="376"/>
      <c r="IH743" s="376"/>
      <c r="II743" s="376"/>
      <c r="IJ743" s="376"/>
    </row>
    <row r="744" spans="1:244" s="377" customFormat="1" ht="15" customHeight="1" x14ac:dyDescent="0.4">
      <c r="A744" s="410"/>
      <c r="B744" s="371"/>
      <c r="C744" s="354"/>
      <c r="D744" s="355"/>
      <c r="E744" s="374"/>
      <c r="F744" s="374"/>
      <c r="G744" s="374"/>
      <c r="H744" s="374"/>
      <c r="I744" s="374"/>
      <c r="J744" s="374"/>
      <c r="K744" s="374"/>
      <c r="L744" s="374"/>
      <c r="M744" s="374"/>
      <c r="N744" s="374"/>
      <c r="O744" s="374"/>
      <c r="P744" s="374"/>
      <c r="Q744" s="374"/>
      <c r="R744" s="374"/>
      <c r="S744" s="374"/>
      <c r="T744" s="374"/>
      <c r="U744" s="374"/>
      <c r="V744" s="374"/>
      <c r="W744" s="374"/>
      <c r="X744" s="369"/>
      <c r="Y744" s="369"/>
      <c r="Z744" s="369"/>
      <c r="AA744" s="369"/>
      <c r="AB744" s="369"/>
      <c r="AC744" s="369"/>
      <c r="AD744" s="369"/>
      <c r="AE744" s="369"/>
      <c r="AF744" s="369"/>
      <c r="AG744" s="369"/>
      <c r="AH744" s="369"/>
      <c r="AI744" s="369"/>
      <c r="AJ744" s="369"/>
      <c r="AK744" s="369"/>
      <c r="AL744" s="369"/>
      <c r="AM744" s="369"/>
      <c r="AN744" s="369"/>
      <c r="AO744" s="369"/>
      <c r="AP744" s="369"/>
      <c r="AQ744" s="369"/>
      <c r="AR744" s="372"/>
      <c r="AS744" s="372"/>
      <c r="AT744" s="372"/>
      <c r="AU744" s="373"/>
      <c r="AV744" s="11"/>
      <c r="AW744" s="11"/>
      <c r="AX744" s="11"/>
      <c r="AY744" s="8"/>
      <c r="AZ744" s="8"/>
      <c r="BA744" s="8"/>
      <c r="BB744" s="8"/>
      <c r="BC744" s="11"/>
      <c r="BD744" s="11"/>
      <c r="BE744" s="11"/>
      <c r="BF744" s="11"/>
      <c r="BG744" s="11"/>
      <c r="BH744" s="11"/>
      <c r="BI744" s="11"/>
      <c r="BJ744" s="11"/>
      <c r="BK744" s="8"/>
      <c r="BL744" s="8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375"/>
      <c r="EQ744" s="376"/>
      <c r="ER744" s="376"/>
      <c r="ES744" s="376"/>
      <c r="ET744" s="376"/>
      <c r="EU744" s="376"/>
      <c r="EV744" s="376"/>
      <c r="EW744" s="376"/>
      <c r="EX744" s="376"/>
      <c r="EY744" s="376"/>
      <c r="EZ744" s="376"/>
      <c r="FA744" s="376"/>
      <c r="FB744" s="376"/>
      <c r="FC744" s="376"/>
      <c r="FD744" s="376"/>
      <c r="FE744" s="376"/>
      <c r="FF744" s="376"/>
      <c r="FG744" s="376"/>
      <c r="FH744" s="376"/>
      <c r="FI744" s="376"/>
      <c r="FJ744" s="376"/>
      <c r="FK744" s="376"/>
      <c r="FL744" s="376"/>
      <c r="FM744" s="376"/>
      <c r="FN744" s="376"/>
      <c r="FO744" s="376"/>
      <c r="FP744" s="376"/>
      <c r="FQ744" s="376"/>
      <c r="FR744" s="376"/>
      <c r="FS744" s="376"/>
      <c r="FT744" s="376"/>
      <c r="FU744" s="376"/>
      <c r="FV744" s="376"/>
      <c r="FW744" s="376"/>
      <c r="FX744" s="376"/>
      <c r="FY744" s="376"/>
      <c r="FZ744" s="376"/>
      <c r="GA744" s="376"/>
      <c r="GB744" s="376"/>
      <c r="GC744" s="376"/>
      <c r="GD744" s="376"/>
      <c r="GE744" s="376"/>
      <c r="GF744" s="376"/>
      <c r="GG744" s="376"/>
      <c r="GH744" s="376"/>
      <c r="GI744" s="376"/>
      <c r="GJ744" s="376"/>
      <c r="GK744" s="376"/>
      <c r="GL744" s="376"/>
      <c r="GM744" s="376"/>
      <c r="GN744" s="376"/>
      <c r="GO744" s="376"/>
      <c r="GP744" s="376"/>
      <c r="GQ744" s="376"/>
      <c r="GR744" s="376"/>
      <c r="GS744" s="376"/>
      <c r="GT744" s="376"/>
      <c r="GU744" s="376"/>
      <c r="GV744" s="376"/>
      <c r="GW744" s="376"/>
      <c r="GX744" s="376"/>
      <c r="GY744" s="376"/>
      <c r="GZ744" s="376"/>
      <c r="HA744" s="376"/>
      <c r="HB744" s="376"/>
      <c r="HC744" s="376"/>
      <c r="HD744" s="376"/>
      <c r="HE744" s="376"/>
      <c r="HF744" s="376"/>
      <c r="HG744" s="376"/>
      <c r="HH744" s="376"/>
      <c r="HI744" s="376"/>
      <c r="HJ744" s="376"/>
      <c r="HK744" s="376"/>
      <c r="HL744" s="376"/>
      <c r="HM744" s="376"/>
      <c r="HN744" s="376"/>
      <c r="HO744" s="376"/>
      <c r="HP744" s="376"/>
      <c r="HQ744" s="376"/>
      <c r="HR744" s="376"/>
      <c r="HS744" s="376"/>
      <c r="HT744" s="376"/>
      <c r="HU744" s="376"/>
      <c r="HV744" s="376"/>
      <c r="HW744" s="376"/>
      <c r="HX744" s="376"/>
      <c r="HY744" s="376"/>
      <c r="HZ744" s="376"/>
      <c r="IA744" s="376"/>
      <c r="IB744" s="376"/>
      <c r="IC744" s="376"/>
      <c r="ID744" s="376"/>
      <c r="IE744" s="376"/>
      <c r="IF744" s="376"/>
      <c r="IG744" s="376"/>
      <c r="IH744" s="376"/>
      <c r="II744" s="376"/>
      <c r="IJ744" s="376"/>
    </row>
    <row r="745" spans="1:244" s="377" customFormat="1" ht="15" customHeight="1" x14ac:dyDescent="0.4">
      <c r="A745" s="410"/>
      <c r="B745" s="371"/>
      <c r="C745" s="354"/>
      <c r="D745" s="355"/>
      <c r="E745" s="374"/>
      <c r="F745" s="374"/>
      <c r="G745" s="374"/>
      <c r="H745" s="374"/>
      <c r="I745" s="374"/>
      <c r="J745" s="374"/>
      <c r="K745" s="374"/>
      <c r="L745" s="374"/>
      <c r="M745" s="374"/>
      <c r="N745" s="374"/>
      <c r="O745" s="374"/>
      <c r="P745" s="374"/>
      <c r="Q745" s="374"/>
      <c r="R745" s="374"/>
      <c r="S745" s="374"/>
      <c r="T745" s="374"/>
      <c r="U745" s="374"/>
      <c r="V745" s="374"/>
      <c r="W745" s="374"/>
      <c r="X745" s="369"/>
      <c r="Y745" s="369"/>
      <c r="Z745" s="369"/>
      <c r="AA745" s="369"/>
      <c r="AB745" s="369"/>
      <c r="AC745" s="369"/>
      <c r="AD745" s="369"/>
      <c r="AE745" s="369"/>
      <c r="AF745" s="369"/>
      <c r="AG745" s="369"/>
      <c r="AH745" s="369"/>
      <c r="AI745" s="369"/>
      <c r="AJ745" s="369"/>
      <c r="AK745" s="369"/>
      <c r="AL745" s="369"/>
      <c r="AM745" s="369"/>
      <c r="AN745" s="369"/>
      <c r="AO745" s="369"/>
      <c r="AP745" s="369"/>
      <c r="AQ745" s="369"/>
      <c r="AR745" s="372"/>
      <c r="AS745" s="372"/>
      <c r="AT745" s="372"/>
      <c r="AU745" s="373"/>
      <c r="AV745" s="11"/>
      <c r="AW745" s="11"/>
      <c r="AX745" s="11"/>
      <c r="AY745" s="8"/>
      <c r="AZ745" s="8"/>
      <c r="BA745" s="8"/>
      <c r="BB745" s="8"/>
      <c r="BC745" s="11"/>
      <c r="BD745" s="11"/>
      <c r="BE745" s="11"/>
      <c r="BF745" s="11"/>
      <c r="BG745" s="11"/>
      <c r="BH745" s="11"/>
      <c r="BI745" s="11"/>
      <c r="BJ745" s="11"/>
      <c r="BK745" s="8"/>
      <c r="BL745" s="8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375"/>
      <c r="EQ745" s="376"/>
      <c r="ER745" s="376"/>
      <c r="ES745" s="376"/>
      <c r="ET745" s="376"/>
      <c r="EU745" s="376"/>
      <c r="EV745" s="376"/>
      <c r="EW745" s="376"/>
      <c r="EX745" s="376"/>
      <c r="EY745" s="376"/>
      <c r="EZ745" s="376"/>
      <c r="FA745" s="376"/>
      <c r="FB745" s="376"/>
      <c r="FC745" s="376"/>
      <c r="FD745" s="376"/>
      <c r="FE745" s="376"/>
      <c r="FF745" s="376"/>
      <c r="FG745" s="376"/>
      <c r="FH745" s="376"/>
      <c r="FI745" s="376"/>
      <c r="FJ745" s="376"/>
      <c r="FK745" s="376"/>
      <c r="FL745" s="376"/>
      <c r="FM745" s="376"/>
      <c r="FN745" s="376"/>
      <c r="FO745" s="376"/>
      <c r="FP745" s="376"/>
      <c r="FQ745" s="376"/>
      <c r="FR745" s="376"/>
      <c r="FS745" s="376"/>
      <c r="FT745" s="376"/>
      <c r="FU745" s="376"/>
      <c r="FV745" s="376"/>
      <c r="FW745" s="376"/>
      <c r="FX745" s="376"/>
      <c r="FY745" s="376"/>
      <c r="FZ745" s="376"/>
      <c r="GA745" s="376"/>
      <c r="GB745" s="376"/>
      <c r="GC745" s="376"/>
      <c r="GD745" s="376"/>
      <c r="GE745" s="376"/>
      <c r="GF745" s="376"/>
      <c r="GG745" s="376"/>
      <c r="GH745" s="376"/>
      <c r="GI745" s="376"/>
      <c r="GJ745" s="376"/>
      <c r="GK745" s="376"/>
      <c r="GL745" s="376"/>
      <c r="GM745" s="376"/>
      <c r="GN745" s="376"/>
      <c r="GO745" s="376"/>
      <c r="GP745" s="376"/>
      <c r="GQ745" s="376"/>
      <c r="GR745" s="376"/>
      <c r="GS745" s="376"/>
      <c r="GT745" s="376"/>
      <c r="GU745" s="376"/>
      <c r="GV745" s="376"/>
      <c r="GW745" s="376"/>
      <c r="GX745" s="376"/>
      <c r="GY745" s="376"/>
      <c r="GZ745" s="376"/>
      <c r="HA745" s="376"/>
      <c r="HB745" s="376"/>
      <c r="HC745" s="376"/>
      <c r="HD745" s="376"/>
      <c r="HE745" s="376"/>
      <c r="HF745" s="376"/>
      <c r="HG745" s="376"/>
      <c r="HH745" s="376"/>
      <c r="HI745" s="376"/>
      <c r="HJ745" s="376"/>
      <c r="HK745" s="376"/>
      <c r="HL745" s="376"/>
      <c r="HM745" s="376"/>
      <c r="HN745" s="376"/>
      <c r="HO745" s="376"/>
      <c r="HP745" s="376"/>
      <c r="HQ745" s="376"/>
      <c r="HR745" s="376"/>
      <c r="HS745" s="376"/>
      <c r="HT745" s="376"/>
      <c r="HU745" s="376"/>
      <c r="HV745" s="376"/>
      <c r="HW745" s="376"/>
      <c r="HX745" s="376"/>
      <c r="HY745" s="376"/>
      <c r="HZ745" s="376"/>
      <c r="IA745" s="376"/>
      <c r="IB745" s="376"/>
      <c r="IC745" s="376"/>
      <c r="ID745" s="376"/>
      <c r="IE745" s="376"/>
      <c r="IF745" s="376"/>
      <c r="IG745" s="376"/>
      <c r="IH745" s="376"/>
      <c r="II745" s="376"/>
      <c r="IJ745" s="376"/>
    </row>
    <row r="746" spans="1:244" s="377" customFormat="1" ht="14.45" customHeight="1" x14ac:dyDescent="0.4">
      <c r="A746" s="410"/>
      <c r="B746" s="371"/>
      <c r="C746" s="354"/>
      <c r="D746" s="355"/>
      <c r="E746" s="374"/>
      <c r="F746" s="374"/>
      <c r="G746" s="374"/>
      <c r="H746" s="374"/>
      <c r="I746" s="374"/>
      <c r="J746" s="374"/>
      <c r="K746" s="374"/>
      <c r="L746" s="374"/>
      <c r="M746" s="374"/>
      <c r="N746" s="374"/>
      <c r="O746" s="374"/>
      <c r="P746" s="374"/>
      <c r="Q746" s="374"/>
      <c r="R746" s="374"/>
      <c r="S746" s="374"/>
      <c r="T746" s="374"/>
      <c r="U746" s="374"/>
      <c r="V746" s="374"/>
      <c r="W746" s="374"/>
      <c r="X746" s="369"/>
      <c r="Y746" s="369"/>
      <c r="Z746" s="369"/>
      <c r="AA746" s="369"/>
      <c r="AB746" s="369"/>
      <c r="AC746" s="369"/>
      <c r="AD746" s="369"/>
      <c r="AE746" s="369"/>
      <c r="AF746" s="369"/>
      <c r="AG746" s="369"/>
      <c r="AH746" s="369"/>
      <c r="AI746" s="369"/>
      <c r="AJ746" s="369"/>
      <c r="AK746" s="369"/>
      <c r="AL746" s="369"/>
      <c r="AM746" s="369"/>
      <c r="AN746" s="369"/>
      <c r="AO746" s="369"/>
      <c r="AP746" s="369"/>
      <c r="AQ746" s="369"/>
      <c r="AR746" s="372"/>
      <c r="AS746" s="372"/>
      <c r="AT746" s="372"/>
      <c r="AU746" s="373"/>
      <c r="AV746" s="11"/>
      <c r="AW746" s="11"/>
      <c r="AX746" s="11"/>
      <c r="AY746" s="8"/>
      <c r="AZ746" s="8"/>
      <c r="BA746" s="8"/>
      <c r="BB746" s="8"/>
      <c r="BC746" s="11"/>
      <c r="BD746" s="11"/>
      <c r="BE746" s="11"/>
      <c r="BF746" s="11"/>
      <c r="BG746" s="11"/>
      <c r="BH746" s="11"/>
      <c r="BI746" s="11"/>
      <c r="BJ746" s="11"/>
      <c r="BK746" s="8"/>
      <c r="BL746" s="8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375"/>
      <c r="EQ746" s="376"/>
      <c r="ER746" s="376"/>
      <c r="ES746" s="376"/>
      <c r="ET746" s="376"/>
      <c r="EU746" s="376"/>
      <c r="EV746" s="376"/>
      <c r="EW746" s="376"/>
      <c r="EX746" s="376"/>
      <c r="EY746" s="376"/>
      <c r="EZ746" s="376"/>
      <c r="FA746" s="376"/>
      <c r="FB746" s="376"/>
      <c r="FC746" s="376"/>
      <c r="FD746" s="376"/>
      <c r="FE746" s="376"/>
      <c r="FF746" s="376"/>
      <c r="FG746" s="376"/>
      <c r="FH746" s="376"/>
      <c r="FI746" s="376"/>
      <c r="FJ746" s="376"/>
      <c r="FK746" s="376"/>
      <c r="FL746" s="376"/>
      <c r="FM746" s="376"/>
      <c r="FN746" s="376"/>
      <c r="FO746" s="376"/>
      <c r="FP746" s="376"/>
      <c r="FQ746" s="376"/>
      <c r="FR746" s="376"/>
      <c r="FS746" s="376"/>
      <c r="FT746" s="376"/>
      <c r="FU746" s="376"/>
      <c r="FV746" s="376"/>
      <c r="FW746" s="376"/>
      <c r="FX746" s="376"/>
      <c r="FY746" s="376"/>
      <c r="FZ746" s="376"/>
      <c r="GA746" s="376"/>
      <c r="GB746" s="376"/>
      <c r="GC746" s="376"/>
      <c r="GD746" s="376"/>
      <c r="GE746" s="376"/>
      <c r="GF746" s="376"/>
      <c r="GG746" s="376"/>
      <c r="GH746" s="376"/>
      <c r="GI746" s="376"/>
      <c r="GJ746" s="376"/>
      <c r="GK746" s="376"/>
      <c r="GL746" s="376"/>
      <c r="GM746" s="376"/>
      <c r="GN746" s="376"/>
      <c r="GO746" s="376"/>
      <c r="GP746" s="376"/>
      <c r="GQ746" s="376"/>
      <c r="GR746" s="376"/>
      <c r="GS746" s="376"/>
      <c r="GT746" s="376"/>
      <c r="GU746" s="376"/>
      <c r="GV746" s="376"/>
      <c r="GW746" s="376"/>
      <c r="GX746" s="376"/>
      <c r="GY746" s="376"/>
      <c r="GZ746" s="376"/>
      <c r="HA746" s="376"/>
      <c r="HB746" s="376"/>
      <c r="HC746" s="376"/>
      <c r="HD746" s="376"/>
      <c r="HE746" s="376"/>
      <c r="HF746" s="376"/>
      <c r="HG746" s="376"/>
      <c r="HH746" s="376"/>
      <c r="HI746" s="376"/>
      <c r="HJ746" s="376"/>
      <c r="HK746" s="376"/>
      <c r="HL746" s="376"/>
      <c r="HM746" s="376"/>
      <c r="HN746" s="376"/>
      <c r="HO746" s="376"/>
      <c r="HP746" s="376"/>
      <c r="HQ746" s="376"/>
      <c r="HR746" s="376"/>
      <c r="HS746" s="376"/>
      <c r="HT746" s="376"/>
      <c r="HU746" s="376"/>
      <c r="HV746" s="376"/>
      <c r="HW746" s="376"/>
      <c r="HX746" s="376"/>
      <c r="HY746" s="376"/>
      <c r="HZ746" s="376"/>
      <c r="IA746" s="376"/>
      <c r="IB746" s="376"/>
      <c r="IC746" s="376"/>
      <c r="ID746" s="376"/>
      <c r="IE746" s="376"/>
      <c r="IF746" s="376"/>
      <c r="IG746" s="376"/>
      <c r="IH746" s="376"/>
      <c r="II746" s="376"/>
      <c r="IJ746" s="376"/>
    </row>
    <row r="747" spans="1:244" s="377" customFormat="1" ht="14.45" customHeight="1" x14ac:dyDescent="0.4">
      <c r="A747" s="410"/>
      <c r="B747" s="371"/>
      <c r="C747" s="354"/>
      <c r="D747" s="355"/>
      <c r="E747" s="374"/>
      <c r="F747" s="374"/>
      <c r="G747" s="374"/>
      <c r="H747" s="374"/>
      <c r="I747" s="374"/>
      <c r="J747" s="374"/>
      <c r="K747" s="374"/>
      <c r="L747" s="374"/>
      <c r="M747" s="374"/>
      <c r="N747" s="374"/>
      <c r="O747" s="374"/>
      <c r="P747" s="374"/>
      <c r="Q747" s="374"/>
      <c r="R747" s="374"/>
      <c r="S747" s="374"/>
      <c r="T747" s="374"/>
      <c r="U747" s="374"/>
      <c r="V747" s="374"/>
      <c r="W747" s="374"/>
      <c r="X747" s="369"/>
      <c r="Y747" s="369"/>
      <c r="Z747" s="369"/>
      <c r="AA747" s="369"/>
      <c r="AB747" s="369"/>
      <c r="AC747" s="369"/>
      <c r="AD747" s="369"/>
      <c r="AE747" s="369"/>
      <c r="AF747" s="369"/>
      <c r="AG747" s="369"/>
      <c r="AH747" s="369"/>
      <c r="AI747" s="369"/>
      <c r="AJ747" s="369"/>
      <c r="AK747" s="369"/>
      <c r="AL747" s="369"/>
      <c r="AM747" s="369"/>
      <c r="AN747" s="369"/>
      <c r="AO747" s="369"/>
      <c r="AP747" s="369"/>
      <c r="AQ747" s="369"/>
      <c r="AR747" s="372"/>
      <c r="AS747" s="372"/>
      <c r="AT747" s="372"/>
      <c r="AU747" s="373"/>
      <c r="AV747" s="11"/>
      <c r="AW747" s="11"/>
      <c r="AX747" s="11"/>
      <c r="AY747" s="8"/>
      <c r="AZ747" s="8"/>
      <c r="BA747" s="8"/>
      <c r="BB747" s="8"/>
      <c r="BC747" s="11"/>
      <c r="BD747" s="11"/>
      <c r="BE747" s="11"/>
      <c r="BF747" s="11"/>
      <c r="BG747" s="11"/>
      <c r="BH747" s="11"/>
      <c r="BI747" s="11"/>
      <c r="BJ747" s="11"/>
      <c r="BK747" s="8"/>
      <c r="BL747" s="8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375"/>
      <c r="EQ747" s="376"/>
      <c r="ER747" s="376"/>
      <c r="ES747" s="376"/>
      <c r="ET747" s="376"/>
      <c r="EU747" s="376"/>
      <c r="EV747" s="376"/>
      <c r="EW747" s="376"/>
      <c r="EX747" s="376"/>
      <c r="EY747" s="376"/>
      <c r="EZ747" s="376"/>
      <c r="FA747" s="376"/>
      <c r="FB747" s="376"/>
      <c r="FC747" s="376"/>
      <c r="FD747" s="376"/>
      <c r="FE747" s="376"/>
      <c r="FF747" s="376"/>
      <c r="FG747" s="376"/>
      <c r="FH747" s="376"/>
      <c r="FI747" s="376"/>
      <c r="FJ747" s="376"/>
      <c r="FK747" s="376"/>
      <c r="FL747" s="376"/>
      <c r="FM747" s="376"/>
      <c r="FN747" s="376"/>
      <c r="FO747" s="376"/>
      <c r="FP747" s="376"/>
      <c r="FQ747" s="376"/>
      <c r="FR747" s="376"/>
      <c r="FS747" s="376"/>
      <c r="FT747" s="376"/>
      <c r="FU747" s="376"/>
      <c r="FV747" s="376"/>
      <c r="FW747" s="376"/>
      <c r="FX747" s="376"/>
      <c r="FY747" s="376"/>
      <c r="FZ747" s="376"/>
      <c r="GA747" s="376"/>
      <c r="GB747" s="376"/>
      <c r="GC747" s="376"/>
      <c r="GD747" s="376"/>
      <c r="GE747" s="376"/>
      <c r="GF747" s="376"/>
      <c r="GG747" s="376"/>
      <c r="GH747" s="376"/>
      <c r="GI747" s="376"/>
      <c r="GJ747" s="376"/>
      <c r="GK747" s="376"/>
      <c r="GL747" s="376"/>
      <c r="GM747" s="376"/>
      <c r="GN747" s="376"/>
      <c r="GO747" s="376"/>
      <c r="GP747" s="376"/>
      <c r="GQ747" s="376"/>
      <c r="GR747" s="376"/>
      <c r="GS747" s="376"/>
      <c r="GT747" s="376"/>
      <c r="GU747" s="376"/>
      <c r="GV747" s="376"/>
      <c r="GW747" s="376"/>
      <c r="GX747" s="376"/>
      <c r="GY747" s="376"/>
      <c r="GZ747" s="376"/>
      <c r="HA747" s="376"/>
      <c r="HB747" s="376"/>
      <c r="HC747" s="376"/>
      <c r="HD747" s="376"/>
      <c r="HE747" s="376"/>
      <c r="HF747" s="376"/>
      <c r="HG747" s="376"/>
      <c r="HH747" s="376"/>
      <c r="HI747" s="376"/>
      <c r="HJ747" s="376"/>
      <c r="HK747" s="376"/>
      <c r="HL747" s="376"/>
      <c r="HM747" s="376"/>
      <c r="HN747" s="376"/>
      <c r="HO747" s="376"/>
      <c r="HP747" s="376"/>
      <c r="HQ747" s="376"/>
      <c r="HR747" s="376"/>
      <c r="HS747" s="376"/>
      <c r="HT747" s="376"/>
      <c r="HU747" s="376"/>
      <c r="HV747" s="376"/>
      <c r="HW747" s="376"/>
      <c r="HX747" s="376"/>
      <c r="HY747" s="376"/>
      <c r="HZ747" s="376"/>
      <c r="IA747" s="376"/>
      <c r="IB747" s="376"/>
      <c r="IC747" s="376"/>
      <c r="ID747" s="376"/>
      <c r="IE747" s="376"/>
      <c r="IF747" s="376"/>
      <c r="IG747" s="376"/>
      <c r="IH747" s="376"/>
      <c r="II747" s="376"/>
      <c r="IJ747" s="376"/>
    </row>
    <row r="748" spans="1:244" s="377" customFormat="1" x14ac:dyDescent="0.4">
      <c r="A748" s="410"/>
      <c r="B748" s="371"/>
      <c r="C748" s="354"/>
      <c r="D748" s="355"/>
      <c r="E748" s="374"/>
      <c r="F748" s="374"/>
      <c r="G748" s="374"/>
      <c r="H748" s="374"/>
      <c r="I748" s="374"/>
      <c r="J748" s="374"/>
      <c r="K748" s="374"/>
      <c r="L748" s="374"/>
      <c r="M748" s="374"/>
      <c r="N748" s="374"/>
      <c r="O748" s="374"/>
      <c r="P748" s="374"/>
      <c r="Q748" s="374"/>
      <c r="R748" s="374"/>
      <c r="S748" s="374"/>
      <c r="T748" s="374"/>
      <c r="U748" s="374"/>
      <c r="V748" s="374"/>
      <c r="W748" s="374"/>
      <c r="X748" s="369"/>
      <c r="Y748" s="369"/>
      <c r="Z748" s="369"/>
      <c r="AA748" s="369"/>
      <c r="AB748" s="369"/>
      <c r="AC748" s="369"/>
      <c r="AD748" s="369"/>
      <c r="AE748" s="369"/>
      <c r="AF748" s="369"/>
      <c r="AG748" s="369"/>
      <c r="AH748" s="369"/>
      <c r="AI748" s="369"/>
      <c r="AJ748" s="369"/>
      <c r="AK748" s="369"/>
      <c r="AL748" s="369"/>
      <c r="AM748" s="369"/>
      <c r="AN748" s="369"/>
      <c r="AO748" s="369"/>
      <c r="AP748" s="369"/>
      <c r="AQ748" s="369"/>
      <c r="AR748" s="372"/>
      <c r="AS748" s="372"/>
      <c r="AT748" s="372"/>
      <c r="AU748" s="373"/>
      <c r="AV748" s="11"/>
      <c r="AW748" s="11"/>
      <c r="AX748" s="11"/>
      <c r="AY748" s="8"/>
      <c r="AZ748" s="8"/>
      <c r="BA748" s="8"/>
      <c r="BB748" s="8"/>
      <c r="BC748" s="11"/>
      <c r="BD748" s="11"/>
      <c r="BE748" s="11"/>
      <c r="BF748" s="11"/>
      <c r="BG748" s="11"/>
      <c r="BH748" s="11"/>
      <c r="BI748" s="11"/>
      <c r="BJ748" s="11"/>
      <c r="BK748" s="8"/>
      <c r="BL748" s="8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375"/>
      <c r="EQ748" s="376"/>
      <c r="ER748" s="376"/>
      <c r="ES748" s="376"/>
      <c r="ET748" s="376"/>
      <c r="EU748" s="376"/>
      <c r="EV748" s="376"/>
      <c r="EW748" s="376"/>
      <c r="EX748" s="376"/>
      <c r="EY748" s="376"/>
      <c r="EZ748" s="376"/>
      <c r="FA748" s="376"/>
      <c r="FB748" s="376"/>
      <c r="FC748" s="376"/>
      <c r="FD748" s="376"/>
      <c r="FE748" s="376"/>
      <c r="FF748" s="376"/>
      <c r="FG748" s="376"/>
      <c r="FH748" s="376"/>
      <c r="FI748" s="376"/>
      <c r="FJ748" s="376"/>
      <c r="FK748" s="376"/>
      <c r="FL748" s="376"/>
      <c r="FM748" s="376"/>
      <c r="FN748" s="376"/>
      <c r="FO748" s="376"/>
      <c r="FP748" s="376"/>
      <c r="FQ748" s="376"/>
      <c r="FR748" s="376"/>
      <c r="FS748" s="376"/>
      <c r="FT748" s="376"/>
      <c r="FU748" s="376"/>
      <c r="FV748" s="376"/>
      <c r="FW748" s="376"/>
      <c r="FX748" s="376"/>
      <c r="FY748" s="376"/>
      <c r="FZ748" s="376"/>
      <c r="GA748" s="376"/>
      <c r="GB748" s="376"/>
      <c r="GC748" s="376"/>
      <c r="GD748" s="376"/>
      <c r="GE748" s="376"/>
      <c r="GF748" s="376"/>
      <c r="GG748" s="376"/>
      <c r="GH748" s="376"/>
      <c r="GI748" s="376"/>
      <c r="GJ748" s="376"/>
      <c r="GK748" s="376"/>
      <c r="GL748" s="376"/>
      <c r="GM748" s="376"/>
      <c r="GN748" s="376"/>
      <c r="GO748" s="376"/>
      <c r="GP748" s="376"/>
      <c r="GQ748" s="376"/>
      <c r="GR748" s="376"/>
      <c r="GS748" s="376"/>
      <c r="GT748" s="376"/>
      <c r="GU748" s="376"/>
      <c r="GV748" s="376"/>
      <c r="GW748" s="376"/>
      <c r="GX748" s="376"/>
      <c r="GY748" s="376"/>
      <c r="GZ748" s="376"/>
      <c r="HA748" s="376"/>
      <c r="HB748" s="376"/>
      <c r="HC748" s="376"/>
      <c r="HD748" s="376"/>
      <c r="HE748" s="376"/>
      <c r="HF748" s="376"/>
      <c r="HG748" s="376"/>
      <c r="HH748" s="376"/>
      <c r="HI748" s="376"/>
      <c r="HJ748" s="376"/>
      <c r="HK748" s="376"/>
      <c r="HL748" s="376"/>
      <c r="HM748" s="376"/>
      <c r="HN748" s="376"/>
      <c r="HO748" s="376"/>
      <c r="HP748" s="376"/>
      <c r="HQ748" s="376"/>
      <c r="HR748" s="376"/>
      <c r="HS748" s="376"/>
      <c r="HT748" s="376"/>
      <c r="HU748" s="376"/>
      <c r="HV748" s="376"/>
      <c r="HW748" s="376"/>
      <c r="HX748" s="376"/>
      <c r="HY748" s="376"/>
      <c r="HZ748" s="376"/>
      <c r="IA748" s="376"/>
      <c r="IB748" s="376"/>
      <c r="IC748" s="376"/>
      <c r="ID748" s="376"/>
      <c r="IE748" s="376"/>
      <c r="IF748" s="376"/>
      <c r="IG748" s="376"/>
      <c r="IH748" s="376"/>
      <c r="II748" s="376"/>
      <c r="IJ748" s="376"/>
    </row>
    <row r="749" spans="1:244" s="377" customFormat="1" x14ac:dyDescent="0.4">
      <c r="A749" s="410"/>
      <c r="B749" s="371"/>
      <c r="C749" s="354"/>
      <c r="D749" s="355"/>
      <c r="E749" s="374"/>
      <c r="F749" s="374"/>
      <c r="G749" s="374"/>
      <c r="H749" s="374"/>
      <c r="I749" s="374"/>
      <c r="J749" s="374"/>
      <c r="K749" s="374"/>
      <c r="L749" s="374"/>
      <c r="M749" s="374"/>
      <c r="N749" s="374"/>
      <c r="O749" s="374"/>
      <c r="P749" s="374"/>
      <c r="Q749" s="374"/>
      <c r="R749" s="374"/>
      <c r="S749" s="374"/>
      <c r="T749" s="374"/>
      <c r="U749" s="374"/>
      <c r="V749" s="374"/>
      <c r="W749" s="374"/>
      <c r="X749" s="369"/>
      <c r="Y749" s="369"/>
      <c r="Z749" s="369"/>
      <c r="AA749" s="369"/>
      <c r="AB749" s="369"/>
      <c r="AC749" s="369"/>
      <c r="AD749" s="369"/>
      <c r="AE749" s="369"/>
      <c r="AF749" s="369"/>
      <c r="AG749" s="369"/>
      <c r="AH749" s="369"/>
      <c r="AI749" s="369"/>
      <c r="AJ749" s="369"/>
      <c r="AK749" s="369"/>
      <c r="AL749" s="369"/>
      <c r="AM749" s="369"/>
      <c r="AN749" s="369"/>
      <c r="AO749" s="369"/>
      <c r="AP749" s="369"/>
      <c r="AQ749" s="369"/>
      <c r="AR749" s="372"/>
      <c r="AS749" s="372"/>
      <c r="AT749" s="372"/>
      <c r="AU749" s="373"/>
      <c r="AV749" s="11"/>
      <c r="AW749" s="11"/>
      <c r="AX749" s="11"/>
      <c r="AY749" s="8"/>
      <c r="AZ749" s="8"/>
      <c r="BA749" s="8"/>
      <c r="BB749" s="8"/>
      <c r="BC749" s="11"/>
      <c r="BD749" s="11"/>
      <c r="BE749" s="11"/>
      <c r="BF749" s="11"/>
      <c r="BG749" s="11"/>
      <c r="BH749" s="11"/>
      <c r="BI749" s="11"/>
      <c r="BJ749" s="11"/>
      <c r="BK749" s="8"/>
      <c r="BL749" s="8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375"/>
      <c r="EQ749" s="376"/>
      <c r="ER749" s="376"/>
      <c r="ES749" s="376"/>
      <c r="ET749" s="376"/>
      <c r="EU749" s="376"/>
      <c r="EV749" s="376"/>
      <c r="EW749" s="376"/>
      <c r="EX749" s="376"/>
      <c r="EY749" s="376"/>
      <c r="EZ749" s="376"/>
      <c r="FA749" s="376"/>
      <c r="FB749" s="376"/>
      <c r="FC749" s="376"/>
      <c r="FD749" s="376"/>
      <c r="FE749" s="376"/>
      <c r="FF749" s="376"/>
      <c r="FG749" s="376"/>
      <c r="FH749" s="376"/>
      <c r="FI749" s="376"/>
      <c r="FJ749" s="376"/>
      <c r="FK749" s="376"/>
      <c r="FL749" s="376"/>
      <c r="FM749" s="376"/>
      <c r="FN749" s="376"/>
      <c r="FO749" s="376"/>
      <c r="FP749" s="376"/>
      <c r="FQ749" s="376"/>
      <c r="FR749" s="376"/>
      <c r="FS749" s="376"/>
      <c r="FT749" s="376"/>
      <c r="FU749" s="376"/>
      <c r="FV749" s="376"/>
      <c r="FW749" s="376"/>
      <c r="FX749" s="376"/>
      <c r="FY749" s="376"/>
      <c r="FZ749" s="376"/>
      <c r="GA749" s="376"/>
      <c r="GB749" s="376"/>
      <c r="GC749" s="376"/>
      <c r="GD749" s="376"/>
      <c r="GE749" s="376"/>
      <c r="GF749" s="376"/>
      <c r="GG749" s="376"/>
      <c r="GH749" s="376"/>
      <c r="GI749" s="376"/>
      <c r="GJ749" s="376"/>
      <c r="GK749" s="376"/>
      <c r="GL749" s="376"/>
      <c r="GM749" s="376"/>
      <c r="GN749" s="376"/>
      <c r="GO749" s="376"/>
      <c r="GP749" s="376"/>
      <c r="GQ749" s="376"/>
      <c r="GR749" s="376"/>
      <c r="GS749" s="376"/>
      <c r="GT749" s="376"/>
      <c r="GU749" s="376"/>
      <c r="GV749" s="376"/>
      <c r="GW749" s="376"/>
      <c r="GX749" s="376"/>
      <c r="GY749" s="376"/>
      <c r="GZ749" s="376"/>
      <c r="HA749" s="376"/>
      <c r="HB749" s="376"/>
      <c r="HC749" s="376"/>
      <c r="HD749" s="376"/>
      <c r="HE749" s="376"/>
      <c r="HF749" s="376"/>
      <c r="HG749" s="376"/>
      <c r="HH749" s="376"/>
      <c r="HI749" s="376"/>
      <c r="HJ749" s="376"/>
      <c r="HK749" s="376"/>
      <c r="HL749" s="376"/>
      <c r="HM749" s="376"/>
      <c r="HN749" s="376"/>
      <c r="HO749" s="376"/>
      <c r="HP749" s="376"/>
      <c r="HQ749" s="376"/>
      <c r="HR749" s="376"/>
      <c r="HS749" s="376"/>
      <c r="HT749" s="376"/>
      <c r="HU749" s="376"/>
      <c r="HV749" s="376"/>
      <c r="HW749" s="376"/>
      <c r="HX749" s="376"/>
      <c r="HY749" s="376"/>
      <c r="HZ749" s="376"/>
      <c r="IA749" s="376"/>
      <c r="IB749" s="376"/>
      <c r="IC749" s="376"/>
      <c r="ID749" s="376"/>
      <c r="IE749" s="376"/>
      <c r="IF749" s="376"/>
      <c r="IG749" s="376"/>
      <c r="IH749" s="376"/>
      <c r="II749" s="376"/>
      <c r="IJ749" s="376"/>
    </row>
    <row r="750" spans="1:244" s="377" customFormat="1" x14ac:dyDescent="0.4">
      <c r="A750" s="410"/>
      <c r="B750" s="371"/>
      <c r="C750" s="354"/>
      <c r="D750" s="355"/>
      <c r="E750" s="374"/>
      <c r="F750" s="374"/>
      <c r="G750" s="374"/>
      <c r="H750" s="374"/>
      <c r="I750" s="374"/>
      <c r="J750" s="374"/>
      <c r="K750" s="374"/>
      <c r="L750" s="374"/>
      <c r="M750" s="374"/>
      <c r="N750" s="374"/>
      <c r="O750" s="374"/>
      <c r="P750" s="374"/>
      <c r="Q750" s="374"/>
      <c r="R750" s="374"/>
      <c r="S750" s="374"/>
      <c r="T750" s="374"/>
      <c r="U750" s="374"/>
      <c r="V750" s="374"/>
      <c r="W750" s="374"/>
      <c r="X750" s="369"/>
      <c r="Y750" s="369"/>
      <c r="Z750" s="369"/>
      <c r="AA750" s="369"/>
      <c r="AB750" s="369"/>
      <c r="AC750" s="369"/>
      <c r="AD750" s="369"/>
      <c r="AE750" s="369"/>
      <c r="AF750" s="369"/>
      <c r="AG750" s="369"/>
      <c r="AH750" s="369"/>
      <c r="AI750" s="369"/>
      <c r="AJ750" s="369"/>
      <c r="AK750" s="369"/>
      <c r="AL750" s="369"/>
      <c r="AM750" s="369"/>
      <c r="AN750" s="369"/>
      <c r="AO750" s="369"/>
      <c r="AP750" s="369"/>
      <c r="AQ750" s="369"/>
      <c r="AR750" s="372"/>
      <c r="AS750" s="372"/>
      <c r="AT750" s="372"/>
      <c r="AU750" s="373"/>
      <c r="AV750" s="11"/>
      <c r="AW750" s="11"/>
      <c r="AX750" s="11"/>
      <c r="AY750" s="8"/>
      <c r="AZ750" s="8"/>
      <c r="BA750" s="8"/>
      <c r="BB750" s="8"/>
      <c r="BC750" s="11"/>
      <c r="BD750" s="11"/>
      <c r="BE750" s="11"/>
      <c r="BF750" s="11"/>
      <c r="BG750" s="11"/>
      <c r="BH750" s="11"/>
      <c r="BI750" s="11"/>
      <c r="BJ750" s="11"/>
      <c r="BK750" s="8"/>
      <c r="BL750" s="8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375"/>
      <c r="EQ750" s="376"/>
      <c r="ER750" s="376"/>
      <c r="ES750" s="376"/>
      <c r="ET750" s="376"/>
      <c r="EU750" s="376"/>
      <c r="EV750" s="376"/>
      <c r="EW750" s="376"/>
      <c r="EX750" s="376"/>
      <c r="EY750" s="376"/>
      <c r="EZ750" s="376"/>
      <c r="FA750" s="376"/>
      <c r="FB750" s="376"/>
      <c r="FC750" s="376"/>
      <c r="FD750" s="376"/>
      <c r="FE750" s="376"/>
      <c r="FF750" s="376"/>
      <c r="FG750" s="376"/>
      <c r="FH750" s="376"/>
      <c r="FI750" s="376"/>
      <c r="FJ750" s="376"/>
      <c r="FK750" s="376"/>
      <c r="FL750" s="376"/>
      <c r="FM750" s="376"/>
      <c r="FN750" s="376"/>
      <c r="FO750" s="376"/>
      <c r="FP750" s="376"/>
      <c r="FQ750" s="376"/>
      <c r="FR750" s="376"/>
      <c r="FS750" s="376"/>
      <c r="FT750" s="376"/>
      <c r="FU750" s="376"/>
      <c r="FV750" s="376"/>
      <c r="FW750" s="376"/>
      <c r="FX750" s="376"/>
      <c r="FY750" s="376"/>
      <c r="FZ750" s="376"/>
      <c r="GA750" s="376"/>
      <c r="GB750" s="376"/>
      <c r="GC750" s="376"/>
      <c r="GD750" s="376"/>
      <c r="GE750" s="376"/>
      <c r="GF750" s="376"/>
      <c r="GG750" s="376"/>
      <c r="GH750" s="376"/>
      <c r="GI750" s="376"/>
      <c r="GJ750" s="376"/>
      <c r="GK750" s="376"/>
      <c r="GL750" s="376"/>
      <c r="GM750" s="376"/>
      <c r="GN750" s="376"/>
      <c r="GO750" s="376"/>
      <c r="GP750" s="376"/>
      <c r="GQ750" s="376"/>
      <c r="GR750" s="376"/>
      <c r="GS750" s="376"/>
      <c r="GT750" s="376"/>
      <c r="GU750" s="376"/>
      <c r="GV750" s="376"/>
      <c r="GW750" s="376"/>
      <c r="GX750" s="376"/>
      <c r="GY750" s="376"/>
      <c r="GZ750" s="376"/>
      <c r="HA750" s="376"/>
      <c r="HB750" s="376"/>
      <c r="HC750" s="376"/>
      <c r="HD750" s="376"/>
      <c r="HE750" s="376"/>
      <c r="HF750" s="376"/>
      <c r="HG750" s="376"/>
      <c r="HH750" s="376"/>
      <c r="HI750" s="376"/>
      <c r="HJ750" s="376"/>
      <c r="HK750" s="376"/>
      <c r="HL750" s="376"/>
      <c r="HM750" s="376"/>
      <c r="HN750" s="376"/>
      <c r="HO750" s="376"/>
      <c r="HP750" s="376"/>
      <c r="HQ750" s="376"/>
      <c r="HR750" s="376"/>
      <c r="HS750" s="376"/>
      <c r="HT750" s="376"/>
      <c r="HU750" s="376"/>
      <c r="HV750" s="376"/>
      <c r="HW750" s="376"/>
      <c r="HX750" s="376"/>
      <c r="HY750" s="376"/>
      <c r="HZ750" s="376"/>
      <c r="IA750" s="376"/>
      <c r="IB750" s="376"/>
      <c r="IC750" s="376"/>
      <c r="ID750" s="376"/>
      <c r="IE750" s="376"/>
      <c r="IF750" s="376"/>
      <c r="IG750" s="376"/>
      <c r="IH750" s="376"/>
      <c r="II750" s="376"/>
      <c r="IJ750" s="376"/>
    </row>
    <row r="751" spans="1:244" s="377" customFormat="1" x14ac:dyDescent="0.4">
      <c r="A751" s="410"/>
      <c r="B751" s="371"/>
      <c r="C751" s="354"/>
      <c r="D751" s="355"/>
      <c r="E751" s="374"/>
      <c r="F751" s="374"/>
      <c r="G751" s="374"/>
      <c r="H751" s="374"/>
      <c r="I751" s="374"/>
      <c r="J751" s="374"/>
      <c r="K751" s="374"/>
      <c r="L751" s="374"/>
      <c r="M751" s="374"/>
      <c r="N751" s="374"/>
      <c r="O751" s="374"/>
      <c r="P751" s="374"/>
      <c r="Q751" s="374"/>
      <c r="R751" s="374"/>
      <c r="S751" s="374"/>
      <c r="T751" s="374"/>
      <c r="U751" s="374"/>
      <c r="V751" s="374"/>
      <c r="W751" s="374"/>
      <c r="X751" s="369"/>
      <c r="Y751" s="369"/>
      <c r="Z751" s="369"/>
      <c r="AA751" s="369"/>
      <c r="AB751" s="369"/>
      <c r="AC751" s="369"/>
      <c r="AD751" s="369"/>
      <c r="AE751" s="369"/>
      <c r="AF751" s="369"/>
      <c r="AG751" s="369"/>
      <c r="AH751" s="369"/>
      <c r="AI751" s="369"/>
      <c r="AJ751" s="369"/>
      <c r="AK751" s="369"/>
      <c r="AL751" s="369"/>
      <c r="AM751" s="369"/>
      <c r="AN751" s="369"/>
      <c r="AO751" s="369"/>
      <c r="AP751" s="369"/>
      <c r="AQ751" s="369"/>
      <c r="AR751" s="372"/>
      <c r="AS751" s="372"/>
      <c r="AT751" s="372"/>
      <c r="AU751" s="373"/>
      <c r="AV751" s="11"/>
      <c r="AW751" s="11"/>
      <c r="AX751" s="11"/>
      <c r="AY751" s="8"/>
      <c r="AZ751" s="8"/>
      <c r="BA751" s="8"/>
      <c r="BB751" s="8"/>
      <c r="BC751" s="11"/>
      <c r="BD751" s="11"/>
      <c r="BE751" s="11"/>
      <c r="BF751" s="11"/>
      <c r="BG751" s="11"/>
      <c r="BH751" s="11"/>
      <c r="BI751" s="11"/>
      <c r="BJ751" s="11"/>
      <c r="BK751" s="8"/>
      <c r="BL751" s="8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375"/>
      <c r="EQ751" s="376"/>
      <c r="ER751" s="376"/>
      <c r="ES751" s="376"/>
      <c r="ET751" s="376"/>
      <c r="EU751" s="376"/>
      <c r="EV751" s="376"/>
      <c r="EW751" s="376"/>
      <c r="EX751" s="376"/>
      <c r="EY751" s="376"/>
      <c r="EZ751" s="376"/>
      <c r="FA751" s="376"/>
      <c r="FB751" s="376"/>
      <c r="FC751" s="376"/>
      <c r="FD751" s="376"/>
      <c r="FE751" s="376"/>
      <c r="FF751" s="376"/>
      <c r="FG751" s="376"/>
      <c r="FH751" s="376"/>
      <c r="FI751" s="376"/>
      <c r="FJ751" s="376"/>
      <c r="FK751" s="376"/>
      <c r="FL751" s="376"/>
      <c r="FM751" s="376"/>
      <c r="FN751" s="376"/>
      <c r="FO751" s="376"/>
      <c r="FP751" s="376"/>
      <c r="FQ751" s="376"/>
      <c r="FR751" s="376"/>
      <c r="FS751" s="376"/>
      <c r="FT751" s="376"/>
      <c r="FU751" s="376"/>
      <c r="FV751" s="376"/>
      <c r="FW751" s="376"/>
      <c r="FX751" s="376"/>
      <c r="FY751" s="376"/>
      <c r="FZ751" s="376"/>
      <c r="GA751" s="376"/>
      <c r="GB751" s="376"/>
      <c r="GC751" s="376"/>
      <c r="GD751" s="376"/>
      <c r="GE751" s="376"/>
      <c r="GF751" s="376"/>
      <c r="GG751" s="376"/>
      <c r="GH751" s="376"/>
      <c r="GI751" s="376"/>
      <c r="GJ751" s="376"/>
      <c r="GK751" s="376"/>
      <c r="GL751" s="376"/>
      <c r="GM751" s="376"/>
      <c r="GN751" s="376"/>
      <c r="GO751" s="376"/>
      <c r="GP751" s="376"/>
      <c r="GQ751" s="376"/>
      <c r="GR751" s="376"/>
      <c r="GS751" s="376"/>
      <c r="GT751" s="376"/>
      <c r="GU751" s="376"/>
      <c r="GV751" s="376"/>
      <c r="GW751" s="376"/>
      <c r="GX751" s="376"/>
      <c r="GY751" s="376"/>
      <c r="GZ751" s="376"/>
      <c r="HA751" s="376"/>
      <c r="HB751" s="376"/>
      <c r="HC751" s="376"/>
      <c r="HD751" s="376"/>
      <c r="HE751" s="376"/>
      <c r="HF751" s="376"/>
      <c r="HG751" s="376"/>
      <c r="HH751" s="376"/>
      <c r="HI751" s="376"/>
      <c r="HJ751" s="376"/>
      <c r="HK751" s="376"/>
      <c r="HL751" s="376"/>
      <c r="HM751" s="376"/>
      <c r="HN751" s="376"/>
      <c r="HO751" s="376"/>
      <c r="HP751" s="376"/>
      <c r="HQ751" s="376"/>
      <c r="HR751" s="376"/>
      <c r="HS751" s="376"/>
      <c r="HT751" s="376"/>
      <c r="HU751" s="376"/>
      <c r="HV751" s="376"/>
      <c r="HW751" s="376"/>
      <c r="HX751" s="376"/>
      <c r="HY751" s="376"/>
      <c r="HZ751" s="376"/>
      <c r="IA751" s="376"/>
      <c r="IB751" s="376"/>
      <c r="IC751" s="376"/>
      <c r="ID751" s="376"/>
      <c r="IE751" s="376"/>
      <c r="IF751" s="376"/>
      <c r="IG751" s="376"/>
      <c r="IH751" s="376"/>
      <c r="II751" s="376"/>
      <c r="IJ751" s="376"/>
    </row>
    <row r="752" spans="1:244" s="377" customFormat="1" x14ac:dyDescent="0.4">
      <c r="A752" s="410"/>
      <c r="B752" s="371"/>
      <c r="C752" s="354"/>
      <c r="D752" s="355"/>
      <c r="E752" s="374"/>
      <c r="F752" s="374"/>
      <c r="G752" s="374"/>
      <c r="H752" s="374"/>
      <c r="I752" s="374"/>
      <c r="J752" s="374"/>
      <c r="K752" s="374"/>
      <c r="L752" s="374"/>
      <c r="M752" s="374"/>
      <c r="N752" s="374"/>
      <c r="O752" s="374"/>
      <c r="P752" s="374"/>
      <c r="Q752" s="374"/>
      <c r="R752" s="374"/>
      <c r="S752" s="374"/>
      <c r="T752" s="374"/>
      <c r="U752" s="374"/>
      <c r="V752" s="374"/>
      <c r="W752" s="374"/>
      <c r="X752" s="369"/>
      <c r="Y752" s="369"/>
      <c r="Z752" s="369"/>
      <c r="AA752" s="369"/>
      <c r="AB752" s="369"/>
      <c r="AC752" s="369"/>
      <c r="AD752" s="369"/>
      <c r="AE752" s="369"/>
      <c r="AF752" s="369"/>
      <c r="AG752" s="369"/>
      <c r="AH752" s="369"/>
      <c r="AI752" s="369"/>
      <c r="AJ752" s="369"/>
      <c r="AK752" s="369"/>
      <c r="AL752" s="369"/>
      <c r="AM752" s="369"/>
      <c r="AN752" s="369"/>
      <c r="AO752" s="369"/>
      <c r="AP752" s="369"/>
      <c r="AQ752" s="369"/>
      <c r="AR752" s="372"/>
      <c r="AS752" s="372"/>
      <c r="AT752" s="372"/>
      <c r="AU752" s="373"/>
      <c r="AV752" s="11"/>
      <c r="AW752" s="11"/>
      <c r="AX752" s="11"/>
      <c r="AY752" s="8"/>
      <c r="AZ752" s="8"/>
      <c r="BA752" s="8"/>
      <c r="BB752" s="8"/>
      <c r="BC752" s="11"/>
      <c r="BD752" s="11"/>
      <c r="BE752" s="11"/>
      <c r="BF752" s="11"/>
      <c r="BG752" s="11"/>
      <c r="BH752" s="11"/>
      <c r="BI752" s="11"/>
      <c r="BJ752" s="11"/>
      <c r="BK752" s="8"/>
      <c r="BL752" s="8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375"/>
      <c r="EQ752" s="376"/>
      <c r="ER752" s="376"/>
      <c r="ES752" s="376"/>
      <c r="ET752" s="376"/>
      <c r="EU752" s="376"/>
      <c r="EV752" s="376"/>
      <c r="EW752" s="376"/>
      <c r="EX752" s="376"/>
      <c r="EY752" s="376"/>
      <c r="EZ752" s="376"/>
      <c r="FA752" s="376"/>
      <c r="FB752" s="376"/>
      <c r="FC752" s="376"/>
      <c r="FD752" s="376"/>
      <c r="FE752" s="376"/>
      <c r="FF752" s="376"/>
      <c r="FG752" s="376"/>
      <c r="FH752" s="376"/>
      <c r="FI752" s="376"/>
      <c r="FJ752" s="376"/>
      <c r="FK752" s="376"/>
      <c r="FL752" s="376"/>
      <c r="FM752" s="376"/>
      <c r="FN752" s="376"/>
      <c r="FO752" s="376"/>
      <c r="FP752" s="376"/>
      <c r="FQ752" s="376"/>
      <c r="FR752" s="376"/>
      <c r="FS752" s="376"/>
      <c r="FT752" s="376"/>
      <c r="FU752" s="376"/>
      <c r="FV752" s="376"/>
      <c r="FW752" s="376"/>
      <c r="FX752" s="376"/>
      <c r="FY752" s="376"/>
      <c r="FZ752" s="376"/>
      <c r="GA752" s="376"/>
      <c r="GB752" s="376"/>
      <c r="GC752" s="376"/>
      <c r="GD752" s="376"/>
      <c r="GE752" s="376"/>
      <c r="GF752" s="376"/>
      <c r="GG752" s="376"/>
      <c r="GH752" s="376"/>
      <c r="GI752" s="376"/>
      <c r="GJ752" s="376"/>
      <c r="GK752" s="376"/>
      <c r="GL752" s="376"/>
      <c r="GM752" s="376"/>
      <c r="GN752" s="376"/>
      <c r="GO752" s="376"/>
      <c r="GP752" s="376"/>
      <c r="GQ752" s="376"/>
      <c r="GR752" s="376"/>
      <c r="GS752" s="376"/>
      <c r="GT752" s="376"/>
      <c r="GU752" s="376"/>
      <c r="GV752" s="376"/>
      <c r="GW752" s="376"/>
      <c r="GX752" s="376"/>
      <c r="GY752" s="376"/>
      <c r="GZ752" s="376"/>
      <c r="HA752" s="376"/>
      <c r="HB752" s="376"/>
      <c r="HC752" s="376"/>
      <c r="HD752" s="376"/>
      <c r="HE752" s="376"/>
      <c r="HF752" s="376"/>
      <c r="HG752" s="376"/>
      <c r="HH752" s="376"/>
      <c r="HI752" s="376"/>
      <c r="HJ752" s="376"/>
      <c r="HK752" s="376"/>
      <c r="HL752" s="376"/>
      <c r="HM752" s="376"/>
      <c r="HN752" s="376"/>
      <c r="HO752" s="376"/>
      <c r="HP752" s="376"/>
      <c r="HQ752" s="376"/>
      <c r="HR752" s="376"/>
      <c r="HS752" s="376"/>
      <c r="HT752" s="376"/>
      <c r="HU752" s="376"/>
      <c r="HV752" s="376"/>
      <c r="HW752" s="376"/>
      <c r="HX752" s="376"/>
      <c r="HY752" s="376"/>
      <c r="HZ752" s="376"/>
      <c r="IA752" s="376"/>
      <c r="IB752" s="376"/>
      <c r="IC752" s="376"/>
      <c r="ID752" s="376"/>
      <c r="IE752" s="376"/>
      <c r="IF752" s="376"/>
      <c r="IG752" s="376"/>
      <c r="IH752" s="376"/>
      <c r="II752" s="376"/>
      <c r="IJ752" s="376"/>
    </row>
    <row r="753" spans="1:244" s="377" customFormat="1" x14ac:dyDescent="0.4">
      <c r="A753" s="410"/>
      <c r="B753" s="371"/>
      <c r="C753" s="354"/>
      <c r="D753" s="355"/>
      <c r="E753" s="374"/>
      <c r="F753" s="374"/>
      <c r="G753" s="374"/>
      <c r="H753" s="374"/>
      <c r="I753" s="374"/>
      <c r="J753" s="374"/>
      <c r="K753" s="374"/>
      <c r="L753" s="374"/>
      <c r="M753" s="374"/>
      <c r="N753" s="374"/>
      <c r="O753" s="374"/>
      <c r="P753" s="374"/>
      <c r="Q753" s="374"/>
      <c r="R753" s="374"/>
      <c r="S753" s="374"/>
      <c r="T753" s="374"/>
      <c r="U753" s="374"/>
      <c r="V753" s="374"/>
      <c r="W753" s="374"/>
      <c r="X753" s="369"/>
      <c r="Y753" s="369"/>
      <c r="Z753" s="369"/>
      <c r="AA753" s="369"/>
      <c r="AB753" s="369"/>
      <c r="AC753" s="369"/>
      <c r="AD753" s="369"/>
      <c r="AE753" s="369"/>
      <c r="AF753" s="369"/>
      <c r="AG753" s="369"/>
      <c r="AH753" s="369"/>
      <c r="AI753" s="369"/>
      <c r="AJ753" s="369"/>
      <c r="AK753" s="369"/>
      <c r="AL753" s="369"/>
      <c r="AM753" s="369"/>
      <c r="AN753" s="369"/>
      <c r="AO753" s="369"/>
      <c r="AP753" s="369"/>
      <c r="AQ753" s="369"/>
      <c r="AR753" s="372"/>
      <c r="AS753" s="372"/>
      <c r="AT753" s="372"/>
      <c r="AU753" s="373"/>
      <c r="AV753" s="11"/>
      <c r="AW753" s="11"/>
      <c r="AX753" s="11"/>
      <c r="AY753" s="8"/>
      <c r="AZ753" s="8"/>
      <c r="BA753" s="8"/>
      <c r="BB753" s="8"/>
      <c r="BC753" s="11"/>
      <c r="BD753" s="11"/>
      <c r="BE753" s="11"/>
      <c r="BF753" s="11"/>
      <c r="BG753" s="11"/>
      <c r="BH753" s="11"/>
      <c r="BI753" s="11"/>
      <c r="BJ753" s="11"/>
      <c r="BK753" s="8"/>
      <c r="BL753" s="8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375"/>
      <c r="EQ753" s="376"/>
      <c r="ER753" s="376"/>
      <c r="ES753" s="376"/>
      <c r="ET753" s="376"/>
      <c r="EU753" s="376"/>
      <c r="EV753" s="376"/>
      <c r="EW753" s="376"/>
      <c r="EX753" s="376"/>
      <c r="EY753" s="376"/>
      <c r="EZ753" s="376"/>
      <c r="FA753" s="376"/>
      <c r="FB753" s="376"/>
      <c r="FC753" s="376"/>
      <c r="FD753" s="376"/>
      <c r="FE753" s="376"/>
      <c r="FF753" s="376"/>
      <c r="FG753" s="376"/>
      <c r="FH753" s="376"/>
      <c r="FI753" s="376"/>
      <c r="FJ753" s="376"/>
      <c r="FK753" s="376"/>
      <c r="FL753" s="376"/>
      <c r="FM753" s="376"/>
      <c r="FN753" s="376"/>
      <c r="FO753" s="376"/>
      <c r="FP753" s="376"/>
      <c r="FQ753" s="376"/>
      <c r="FR753" s="376"/>
      <c r="FS753" s="376"/>
      <c r="FT753" s="376"/>
      <c r="FU753" s="376"/>
      <c r="FV753" s="376"/>
      <c r="FW753" s="376"/>
      <c r="FX753" s="376"/>
      <c r="FY753" s="376"/>
      <c r="FZ753" s="376"/>
      <c r="GA753" s="376"/>
      <c r="GB753" s="376"/>
      <c r="GC753" s="376"/>
      <c r="GD753" s="376"/>
      <c r="GE753" s="376"/>
      <c r="GF753" s="376"/>
      <c r="GG753" s="376"/>
      <c r="GH753" s="376"/>
      <c r="GI753" s="376"/>
      <c r="GJ753" s="376"/>
      <c r="GK753" s="376"/>
      <c r="GL753" s="376"/>
      <c r="GM753" s="376"/>
      <c r="GN753" s="376"/>
      <c r="GO753" s="376"/>
      <c r="GP753" s="376"/>
      <c r="GQ753" s="376"/>
      <c r="GR753" s="376"/>
      <c r="GS753" s="376"/>
      <c r="GT753" s="376"/>
      <c r="GU753" s="376"/>
      <c r="GV753" s="376"/>
      <c r="GW753" s="376"/>
      <c r="GX753" s="376"/>
      <c r="GY753" s="376"/>
      <c r="GZ753" s="376"/>
      <c r="HA753" s="376"/>
      <c r="HB753" s="376"/>
      <c r="HC753" s="376"/>
      <c r="HD753" s="376"/>
      <c r="HE753" s="376"/>
      <c r="HF753" s="376"/>
      <c r="HG753" s="376"/>
      <c r="HH753" s="376"/>
      <c r="HI753" s="376"/>
      <c r="HJ753" s="376"/>
      <c r="HK753" s="376"/>
      <c r="HL753" s="376"/>
      <c r="HM753" s="376"/>
      <c r="HN753" s="376"/>
      <c r="HO753" s="376"/>
      <c r="HP753" s="376"/>
      <c r="HQ753" s="376"/>
      <c r="HR753" s="376"/>
      <c r="HS753" s="376"/>
      <c r="HT753" s="376"/>
      <c r="HU753" s="376"/>
      <c r="HV753" s="376"/>
      <c r="HW753" s="376"/>
      <c r="HX753" s="376"/>
      <c r="HY753" s="376"/>
      <c r="HZ753" s="376"/>
      <c r="IA753" s="376"/>
      <c r="IB753" s="376"/>
      <c r="IC753" s="376"/>
      <c r="ID753" s="376"/>
      <c r="IE753" s="376"/>
      <c r="IF753" s="376"/>
      <c r="IG753" s="376"/>
      <c r="IH753" s="376"/>
      <c r="II753" s="376"/>
      <c r="IJ753" s="376"/>
    </row>
    <row r="754" spans="1:244" s="377" customFormat="1" x14ac:dyDescent="0.4">
      <c r="A754" s="410"/>
      <c r="B754" s="371"/>
      <c r="C754" s="354"/>
      <c r="D754" s="355"/>
      <c r="E754" s="374"/>
      <c r="F754" s="374"/>
      <c r="G754" s="374"/>
      <c r="H754" s="374"/>
      <c r="I754" s="374"/>
      <c r="J754" s="374"/>
      <c r="K754" s="374"/>
      <c r="L754" s="374"/>
      <c r="M754" s="374"/>
      <c r="N754" s="374"/>
      <c r="O754" s="374"/>
      <c r="P754" s="374"/>
      <c r="Q754" s="374"/>
      <c r="R754" s="374"/>
      <c r="S754" s="374"/>
      <c r="T754" s="374"/>
      <c r="U754" s="374"/>
      <c r="V754" s="374"/>
      <c r="W754" s="374"/>
      <c r="X754" s="369"/>
      <c r="Y754" s="369"/>
      <c r="Z754" s="369"/>
      <c r="AA754" s="369"/>
      <c r="AB754" s="369"/>
      <c r="AC754" s="369"/>
      <c r="AD754" s="369"/>
      <c r="AE754" s="369"/>
      <c r="AF754" s="369"/>
      <c r="AG754" s="369"/>
      <c r="AH754" s="369"/>
      <c r="AI754" s="369"/>
      <c r="AJ754" s="369"/>
      <c r="AK754" s="369"/>
      <c r="AL754" s="369"/>
      <c r="AM754" s="369"/>
      <c r="AN754" s="369"/>
      <c r="AO754" s="369"/>
      <c r="AP754" s="369"/>
      <c r="AQ754" s="369"/>
      <c r="AR754" s="372"/>
      <c r="AS754" s="372"/>
      <c r="AT754" s="372"/>
      <c r="AU754" s="373"/>
      <c r="AV754" s="11"/>
      <c r="AW754" s="11"/>
      <c r="AX754" s="11"/>
      <c r="AY754" s="8"/>
      <c r="AZ754" s="8"/>
      <c r="BA754" s="8"/>
      <c r="BB754" s="8"/>
      <c r="BC754" s="11"/>
      <c r="BD754" s="11"/>
      <c r="BE754" s="11"/>
      <c r="BF754" s="11"/>
      <c r="BG754" s="11"/>
      <c r="BH754" s="11"/>
      <c r="BI754" s="11"/>
      <c r="BJ754" s="11"/>
      <c r="BK754" s="8"/>
      <c r="BL754" s="8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375"/>
      <c r="EQ754" s="376"/>
      <c r="ER754" s="376"/>
      <c r="ES754" s="376"/>
      <c r="ET754" s="376"/>
      <c r="EU754" s="376"/>
      <c r="EV754" s="376"/>
      <c r="EW754" s="376"/>
      <c r="EX754" s="376"/>
      <c r="EY754" s="376"/>
      <c r="EZ754" s="376"/>
      <c r="FA754" s="376"/>
      <c r="FB754" s="376"/>
      <c r="FC754" s="376"/>
      <c r="FD754" s="376"/>
      <c r="FE754" s="376"/>
      <c r="FF754" s="376"/>
      <c r="FG754" s="376"/>
      <c r="FH754" s="376"/>
      <c r="FI754" s="376"/>
      <c r="FJ754" s="376"/>
      <c r="FK754" s="376"/>
      <c r="FL754" s="376"/>
      <c r="FM754" s="376"/>
      <c r="FN754" s="376"/>
      <c r="FO754" s="376"/>
      <c r="FP754" s="376"/>
      <c r="FQ754" s="376"/>
      <c r="FR754" s="376"/>
      <c r="FS754" s="376"/>
      <c r="FT754" s="376"/>
      <c r="FU754" s="376"/>
      <c r="FV754" s="376"/>
      <c r="FW754" s="376"/>
      <c r="FX754" s="376"/>
      <c r="FY754" s="376"/>
      <c r="FZ754" s="376"/>
      <c r="GA754" s="376"/>
      <c r="GB754" s="376"/>
      <c r="GC754" s="376"/>
      <c r="GD754" s="376"/>
      <c r="GE754" s="376"/>
      <c r="GF754" s="376"/>
      <c r="GG754" s="376"/>
      <c r="GH754" s="376"/>
      <c r="GI754" s="376"/>
      <c r="GJ754" s="376"/>
      <c r="GK754" s="376"/>
      <c r="GL754" s="376"/>
      <c r="GM754" s="376"/>
      <c r="GN754" s="376"/>
      <c r="GO754" s="376"/>
      <c r="GP754" s="376"/>
      <c r="GQ754" s="376"/>
      <c r="GR754" s="376"/>
      <c r="GS754" s="376"/>
      <c r="GT754" s="376"/>
      <c r="GU754" s="376"/>
      <c r="GV754" s="376"/>
      <c r="GW754" s="376"/>
      <c r="GX754" s="376"/>
      <c r="GY754" s="376"/>
      <c r="GZ754" s="376"/>
      <c r="HA754" s="376"/>
      <c r="HB754" s="376"/>
      <c r="HC754" s="376"/>
      <c r="HD754" s="376"/>
      <c r="HE754" s="376"/>
      <c r="HF754" s="376"/>
      <c r="HG754" s="376"/>
      <c r="HH754" s="376"/>
      <c r="HI754" s="376"/>
      <c r="HJ754" s="376"/>
      <c r="HK754" s="376"/>
      <c r="HL754" s="376"/>
      <c r="HM754" s="376"/>
      <c r="HN754" s="376"/>
      <c r="HO754" s="376"/>
      <c r="HP754" s="376"/>
      <c r="HQ754" s="376"/>
      <c r="HR754" s="376"/>
      <c r="HS754" s="376"/>
      <c r="HT754" s="376"/>
      <c r="HU754" s="376"/>
      <c r="HV754" s="376"/>
      <c r="HW754" s="376"/>
      <c r="HX754" s="376"/>
      <c r="HY754" s="376"/>
      <c r="HZ754" s="376"/>
      <c r="IA754" s="376"/>
      <c r="IB754" s="376"/>
      <c r="IC754" s="376"/>
      <c r="ID754" s="376"/>
      <c r="IE754" s="376"/>
      <c r="IF754" s="376"/>
      <c r="IG754" s="376"/>
      <c r="IH754" s="376"/>
      <c r="II754" s="376"/>
      <c r="IJ754" s="376"/>
    </row>
    <row r="755" spans="1:244" s="377" customFormat="1" x14ac:dyDescent="0.4">
      <c r="A755" s="410"/>
      <c r="B755" s="371"/>
      <c r="C755" s="354"/>
      <c r="D755" s="355"/>
      <c r="E755" s="374"/>
      <c r="F755" s="374"/>
      <c r="G755" s="374"/>
      <c r="H755" s="374"/>
      <c r="I755" s="374"/>
      <c r="J755" s="374"/>
      <c r="K755" s="374"/>
      <c r="L755" s="374"/>
      <c r="M755" s="374"/>
      <c r="N755" s="374"/>
      <c r="O755" s="374"/>
      <c r="P755" s="374"/>
      <c r="Q755" s="374"/>
      <c r="R755" s="374"/>
      <c r="S755" s="374"/>
      <c r="T755" s="374"/>
      <c r="U755" s="374"/>
      <c r="V755" s="374"/>
      <c r="W755" s="374"/>
      <c r="X755" s="369"/>
      <c r="Y755" s="369"/>
      <c r="Z755" s="369"/>
      <c r="AA755" s="369"/>
      <c r="AB755" s="369"/>
      <c r="AC755" s="369"/>
      <c r="AD755" s="369"/>
      <c r="AE755" s="369"/>
      <c r="AF755" s="369"/>
      <c r="AG755" s="369"/>
      <c r="AH755" s="369"/>
      <c r="AI755" s="369"/>
      <c r="AJ755" s="369"/>
      <c r="AK755" s="369"/>
      <c r="AL755" s="369"/>
      <c r="AM755" s="369"/>
      <c r="AN755" s="369"/>
      <c r="AO755" s="369"/>
      <c r="AP755" s="369"/>
      <c r="AQ755" s="369"/>
      <c r="AR755" s="372"/>
      <c r="AS755" s="372"/>
      <c r="AT755" s="372"/>
      <c r="AU755" s="373"/>
      <c r="AV755" s="11"/>
      <c r="AW755" s="11"/>
      <c r="AX755" s="11"/>
      <c r="AY755" s="8"/>
      <c r="AZ755" s="8"/>
      <c r="BA755" s="8"/>
      <c r="BB755" s="8"/>
      <c r="BC755" s="11"/>
      <c r="BD755" s="11"/>
      <c r="BE755" s="11"/>
      <c r="BF755" s="11"/>
      <c r="BG755" s="11"/>
      <c r="BH755" s="11"/>
      <c r="BI755" s="11"/>
      <c r="BJ755" s="11"/>
      <c r="BK755" s="8"/>
      <c r="BL755" s="8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375"/>
      <c r="EQ755" s="376"/>
      <c r="ER755" s="376"/>
      <c r="ES755" s="376"/>
      <c r="ET755" s="376"/>
      <c r="EU755" s="376"/>
      <c r="EV755" s="376"/>
      <c r="EW755" s="376"/>
      <c r="EX755" s="376"/>
      <c r="EY755" s="376"/>
      <c r="EZ755" s="376"/>
      <c r="FA755" s="376"/>
      <c r="FB755" s="376"/>
      <c r="FC755" s="376"/>
      <c r="FD755" s="376"/>
      <c r="FE755" s="376"/>
      <c r="FF755" s="376"/>
      <c r="FG755" s="376"/>
      <c r="FH755" s="376"/>
      <c r="FI755" s="376"/>
      <c r="FJ755" s="376"/>
      <c r="FK755" s="376"/>
      <c r="FL755" s="376"/>
      <c r="FM755" s="376"/>
      <c r="FN755" s="376"/>
      <c r="FO755" s="376"/>
      <c r="FP755" s="376"/>
      <c r="FQ755" s="376"/>
      <c r="FR755" s="376"/>
      <c r="FS755" s="376"/>
      <c r="FT755" s="376"/>
      <c r="FU755" s="376"/>
      <c r="FV755" s="376"/>
      <c r="FW755" s="376"/>
      <c r="FX755" s="376"/>
      <c r="FY755" s="376"/>
      <c r="FZ755" s="376"/>
      <c r="GA755" s="376"/>
      <c r="GB755" s="376"/>
      <c r="GC755" s="376"/>
      <c r="GD755" s="376"/>
      <c r="GE755" s="376"/>
      <c r="GF755" s="376"/>
      <c r="GG755" s="376"/>
      <c r="GH755" s="376"/>
      <c r="GI755" s="376"/>
      <c r="GJ755" s="376"/>
      <c r="GK755" s="376"/>
      <c r="GL755" s="376"/>
      <c r="GM755" s="376"/>
      <c r="GN755" s="376"/>
      <c r="GO755" s="376"/>
      <c r="GP755" s="376"/>
      <c r="GQ755" s="376"/>
      <c r="GR755" s="376"/>
      <c r="GS755" s="376"/>
      <c r="GT755" s="376"/>
      <c r="GU755" s="376"/>
      <c r="GV755" s="376"/>
      <c r="GW755" s="376"/>
      <c r="GX755" s="376"/>
      <c r="GY755" s="376"/>
      <c r="GZ755" s="376"/>
      <c r="HA755" s="376"/>
      <c r="HB755" s="376"/>
      <c r="HC755" s="376"/>
      <c r="HD755" s="376"/>
      <c r="HE755" s="376"/>
      <c r="HF755" s="376"/>
      <c r="HG755" s="376"/>
      <c r="HH755" s="376"/>
      <c r="HI755" s="376"/>
      <c r="HJ755" s="376"/>
      <c r="HK755" s="376"/>
      <c r="HL755" s="376"/>
      <c r="HM755" s="376"/>
      <c r="HN755" s="376"/>
      <c r="HO755" s="376"/>
      <c r="HP755" s="376"/>
      <c r="HQ755" s="376"/>
      <c r="HR755" s="376"/>
      <c r="HS755" s="376"/>
      <c r="HT755" s="376"/>
      <c r="HU755" s="376"/>
      <c r="HV755" s="376"/>
      <c r="HW755" s="376"/>
      <c r="HX755" s="376"/>
      <c r="HY755" s="376"/>
      <c r="HZ755" s="376"/>
      <c r="IA755" s="376"/>
      <c r="IB755" s="376"/>
      <c r="IC755" s="376"/>
      <c r="ID755" s="376"/>
      <c r="IE755" s="376"/>
      <c r="IF755" s="376"/>
      <c r="IG755" s="376"/>
      <c r="IH755" s="376"/>
      <c r="II755" s="376"/>
      <c r="IJ755" s="376"/>
    </row>
    <row r="756" spans="1:244" s="377" customFormat="1" x14ac:dyDescent="0.4">
      <c r="A756" s="410"/>
      <c r="B756" s="371"/>
      <c r="C756" s="354"/>
      <c r="D756" s="355"/>
      <c r="E756" s="374"/>
      <c r="F756" s="374"/>
      <c r="G756" s="374"/>
      <c r="H756" s="374"/>
      <c r="I756" s="374"/>
      <c r="J756" s="374"/>
      <c r="K756" s="374"/>
      <c r="L756" s="374"/>
      <c r="M756" s="374"/>
      <c r="N756" s="374"/>
      <c r="O756" s="374"/>
      <c r="P756" s="374"/>
      <c r="Q756" s="374"/>
      <c r="R756" s="374"/>
      <c r="S756" s="374"/>
      <c r="T756" s="374"/>
      <c r="U756" s="374"/>
      <c r="V756" s="374"/>
      <c r="W756" s="374"/>
      <c r="X756" s="369"/>
      <c r="Y756" s="369"/>
      <c r="Z756" s="369"/>
      <c r="AA756" s="369"/>
      <c r="AB756" s="369"/>
      <c r="AC756" s="369"/>
      <c r="AD756" s="369"/>
      <c r="AE756" s="369"/>
      <c r="AF756" s="369"/>
      <c r="AG756" s="369"/>
      <c r="AH756" s="369"/>
      <c r="AI756" s="369"/>
      <c r="AJ756" s="369"/>
      <c r="AK756" s="369"/>
      <c r="AL756" s="369"/>
      <c r="AM756" s="369"/>
      <c r="AN756" s="369"/>
      <c r="AO756" s="369"/>
      <c r="AP756" s="369"/>
      <c r="AQ756" s="369"/>
      <c r="AR756" s="372"/>
      <c r="AS756" s="372"/>
      <c r="AT756" s="372"/>
      <c r="AU756" s="373"/>
      <c r="AV756" s="11"/>
      <c r="AW756" s="11"/>
      <c r="AX756" s="11"/>
      <c r="AY756" s="8"/>
      <c r="AZ756" s="8"/>
      <c r="BA756" s="8"/>
      <c r="BB756" s="8"/>
      <c r="BC756" s="11"/>
      <c r="BD756" s="11"/>
      <c r="BE756" s="11"/>
      <c r="BF756" s="11"/>
      <c r="BG756" s="11"/>
      <c r="BH756" s="11"/>
      <c r="BI756" s="11"/>
      <c r="BJ756" s="11"/>
      <c r="BK756" s="8"/>
      <c r="BL756" s="8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375"/>
      <c r="EQ756" s="376"/>
      <c r="ER756" s="376"/>
      <c r="ES756" s="376"/>
      <c r="ET756" s="376"/>
      <c r="EU756" s="376"/>
      <c r="EV756" s="376"/>
      <c r="EW756" s="376"/>
      <c r="EX756" s="376"/>
      <c r="EY756" s="376"/>
      <c r="EZ756" s="376"/>
      <c r="FA756" s="376"/>
      <c r="FB756" s="376"/>
      <c r="FC756" s="376"/>
      <c r="FD756" s="376"/>
      <c r="FE756" s="376"/>
      <c r="FF756" s="376"/>
      <c r="FG756" s="376"/>
      <c r="FH756" s="376"/>
      <c r="FI756" s="376"/>
      <c r="FJ756" s="376"/>
      <c r="FK756" s="376"/>
      <c r="FL756" s="376"/>
      <c r="FM756" s="376"/>
      <c r="FN756" s="376"/>
      <c r="FO756" s="376"/>
      <c r="FP756" s="376"/>
      <c r="FQ756" s="376"/>
      <c r="FR756" s="376"/>
      <c r="FS756" s="376"/>
      <c r="FT756" s="376"/>
      <c r="FU756" s="376"/>
      <c r="FV756" s="376"/>
      <c r="FW756" s="376"/>
      <c r="FX756" s="376"/>
      <c r="FY756" s="376"/>
      <c r="FZ756" s="376"/>
      <c r="GA756" s="376"/>
      <c r="GB756" s="376"/>
      <c r="GC756" s="376"/>
      <c r="GD756" s="376"/>
      <c r="GE756" s="376"/>
      <c r="GF756" s="376"/>
      <c r="GG756" s="376"/>
      <c r="GH756" s="376"/>
      <c r="GI756" s="376"/>
      <c r="GJ756" s="376"/>
      <c r="GK756" s="376"/>
      <c r="GL756" s="376"/>
      <c r="GM756" s="376"/>
      <c r="GN756" s="376"/>
      <c r="GO756" s="376"/>
      <c r="GP756" s="376"/>
      <c r="GQ756" s="376"/>
      <c r="GR756" s="376"/>
      <c r="GS756" s="376"/>
      <c r="GT756" s="376"/>
      <c r="GU756" s="376"/>
      <c r="GV756" s="376"/>
      <c r="GW756" s="376"/>
      <c r="GX756" s="376"/>
      <c r="GY756" s="376"/>
      <c r="GZ756" s="376"/>
      <c r="HA756" s="376"/>
      <c r="HB756" s="376"/>
      <c r="HC756" s="376"/>
      <c r="HD756" s="376"/>
      <c r="HE756" s="376"/>
      <c r="HF756" s="376"/>
      <c r="HG756" s="376"/>
      <c r="HH756" s="376"/>
      <c r="HI756" s="376"/>
      <c r="HJ756" s="376"/>
      <c r="HK756" s="376"/>
      <c r="HL756" s="376"/>
      <c r="HM756" s="376"/>
      <c r="HN756" s="376"/>
      <c r="HO756" s="376"/>
      <c r="HP756" s="376"/>
      <c r="HQ756" s="376"/>
      <c r="HR756" s="376"/>
      <c r="HS756" s="376"/>
      <c r="HT756" s="376"/>
      <c r="HU756" s="376"/>
      <c r="HV756" s="376"/>
      <c r="HW756" s="376"/>
      <c r="HX756" s="376"/>
      <c r="HY756" s="376"/>
      <c r="HZ756" s="376"/>
      <c r="IA756" s="376"/>
      <c r="IB756" s="376"/>
      <c r="IC756" s="376"/>
      <c r="ID756" s="376"/>
      <c r="IE756" s="376"/>
      <c r="IF756" s="376"/>
      <c r="IG756" s="376"/>
      <c r="IH756" s="376"/>
      <c r="II756" s="376"/>
      <c r="IJ756" s="376"/>
    </row>
    <row r="757" spans="1:244" s="377" customFormat="1" x14ac:dyDescent="0.4">
      <c r="A757" s="410"/>
      <c r="B757" s="371"/>
      <c r="C757" s="354"/>
      <c r="D757" s="355"/>
      <c r="E757" s="374"/>
      <c r="F757" s="374"/>
      <c r="G757" s="374"/>
      <c r="H757" s="374"/>
      <c r="I757" s="374"/>
      <c r="J757" s="374"/>
      <c r="K757" s="374"/>
      <c r="L757" s="374"/>
      <c r="M757" s="374"/>
      <c r="N757" s="374"/>
      <c r="O757" s="374"/>
      <c r="P757" s="374"/>
      <c r="Q757" s="374"/>
      <c r="R757" s="374"/>
      <c r="S757" s="374"/>
      <c r="T757" s="374"/>
      <c r="U757" s="374"/>
      <c r="V757" s="374"/>
      <c r="W757" s="374"/>
      <c r="X757" s="369"/>
      <c r="Y757" s="369"/>
      <c r="Z757" s="369"/>
      <c r="AA757" s="369"/>
      <c r="AB757" s="369"/>
      <c r="AC757" s="369"/>
      <c r="AD757" s="369"/>
      <c r="AE757" s="369"/>
      <c r="AF757" s="369"/>
      <c r="AG757" s="369"/>
      <c r="AH757" s="369"/>
      <c r="AI757" s="369"/>
      <c r="AJ757" s="369"/>
      <c r="AK757" s="369"/>
      <c r="AL757" s="369"/>
      <c r="AM757" s="369"/>
      <c r="AN757" s="369"/>
      <c r="AO757" s="369"/>
      <c r="AP757" s="369"/>
      <c r="AQ757" s="369"/>
      <c r="AR757" s="372"/>
      <c r="AS757" s="372"/>
      <c r="AT757" s="372"/>
      <c r="AU757" s="373"/>
      <c r="AV757" s="11"/>
      <c r="AW757" s="11"/>
      <c r="AX757" s="11"/>
      <c r="AY757" s="8"/>
      <c r="AZ757" s="8"/>
      <c r="BA757" s="8"/>
      <c r="BB757" s="8"/>
      <c r="BC757" s="11"/>
      <c r="BD757" s="11"/>
      <c r="BE757" s="11"/>
      <c r="BF757" s="11"/>
      <c r="BG757" s="11"/>
      <c r="BH757" s="11"/>
      <c r="BI757" s="11"/>
      <c r="BJ757" s="11"/>
      <c r="BK757" s="8"/>
      <c r="BL757" s="8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375"/>
      <c r="EQ757" s="376"/>
      <c r="ER757" s="376"/>
      <c r="ES757" s="376"/>
      <c r="ET757" s="376"/>
      <c r="EU757" s="376"/>
      <c r="EV757" s="376"/>
      <c r="EW757" s="376"/>
      <c r="EX757" s="376"/>
      <c r="EY757" s="376"/>
      <c r="EZ757" s="376"/>
      <c r="FA757" s="376"/>
      <c r="FB757" s="376"/>
      <c r="FC757" s="376"/>
      <c r="FD757" s="376"/>
      <c r="FE757" s="376"/>
      <c r="FF757" s="376"/>
      <c r="FG757" s="376"/>
      <c r="FH757" s="376"/>
      <c r="FI757" s="376"/>
      <c r="FJ757" s="376"/>
      <c r="FK757" s="376"/>
      <c r="FL757" s="376"/>
      <c r="FM757" s="376"/>
      <c r="FN757" s="376"/>
      <c r="FO757" s="376"/>
      <c r="FP757" s="376"/>
      <c r="FQ757" s="376"/>
      <c r="FR757" s="376"/>
      <c r="FS757" s="376"/>
      <c r="FT757" s="376"/>
      <c r="FU757" s="376"/>
      <c r="FV757" s="376"/>
      <c r="FW757" s="376"/>
      <c r="FX757" s="376"/>
      <c r="FY757" s="376"/>
      <c r="FZ757" s="376"/>
      <c r="GA757" s="376"/>
      <c r="GB757" s="376"/>
      <c r="GC757" s="376"/>
      <c r="GD757" s="376"/>
      <c r="GE757" s="376"/>
      <c r="GF757" s="376"/>
      <c r="GG757" s="376"/>
      <c r="GH757" s="376"/>
      <c r="GI757" s="376"/>
      <c r="GJ757" s="376"/>
      <c r="GK757" s="376"/>
      <c r="GL757" s="376"/>
      <c r="GM757" s="376"/>
      <c r="GN757" s="376"/>
      <c r="GO757" s="376"/>
      <c r="GP757" s="376"/>
      <c r="GQ757" s="376"/>
      <c r="GR757" s="376"/>
      <c r="GS757" s="376"/>
      <c r="GT757" s="376"/>
      <c r="GU757" s="376"/>
      <c r="GV757" s="376"/>
      <c r="GW757" s="376"/>
      <c r="GX757" s="376"/>
      <c r="GY757" s="376"/>
      <c r="GZ757" s="376"/>
      <c r="HA757" s="376"/>
      <c r="HB757" s="376"/>
      <c r="HC757" s="376"/>
      <c r="HD757" s="376"/>
      <c r="HE757" s="376"/>
      <c r="HF757" s="376"/>
      <c r="HG757" s="376"/>
      <c r="HH757" s="376"/>
      <c r="HI757" s="376"/>
      <c r="HJ757" s="376"/>
      <c r="HK757" s="376"/>
      <c r="HL757" s="376"/>
      <c r="HM757" s="376"/>
      <c r="HN757" s="376"/>
      <c r="HO757" s="376"/>
      <c r="HP757" s="376"/>
      <c r="HQ757" s="376"/>
      <c r="HR757" s="376"/>
      <c r="HS757" s="376"/>
      <c r="HT757" s="376"/>
      <c r="HU757" s="376"/>
      <c r="HV757" s="376"/>
      <c r="HW757" s="376"/>
      <c r="HX757" s="376"/>
      <c r="HY757" s="376"/>
      <c r="HZ757" s="376"/>
      <c r="IA757" s="376"/>
      <c r="IB757" s="376"/>
      <c r="IC757" s="376"/>
      <c r="ID757" s="376"/>
      <c r="IE757" s="376"/>
      <c r="IF757" s="376"/>
      <c r="IG757" s="376"/>
      <c r="IH757" s="376"/>
      <c r="II757" s="376"/>
      <c r="IJ757" s="376"/>
    </row>
    <row r="758" spans="1:244" s="377" customFormat="1" x14ac:dyDescent="0.4">
      <c r="A758" s="410"/>
      <c r="B758" s="371"/>
      <c r="C758" s="354"/>
      <c r="D758" s="355"/>
      <c r="E758" s="374"/>
      <c r="F758" s="374"/>
      <c r="G758" s="374"/>
      <c r="H758" s="374"/>
      <c r="I758" s="374"/>
      <c r="J758" s="374"/>
      <c r="K758" s="374"/>
      <c r="L758" s="374"/>
      <c r="M758" s="374"/>
      <c r="N758" s="374"/>
      <c r="O758" s="374"/>
      <c r="P758" s="374"/>
      <c r="Q758" s="374"/>
      <c r="R758" s="374"/>
      <c r="S758" s="374"/>
      <c r="T758" s="374"/>
      <c r="U758" s="374"/>
      <c r="V758" s="374"/>
      <c r="W758" s="374"/>
      <c r="X758" s="369"/>
      <c r="Y758" s="369"/>
      <c r="Z758" s="369"/>
      <c r="AA758" s="369"/>
      <c r="AB758" s="369"/>
      <c r="AC758" s="369"/>
      <c r="AD758" s="369"/>
      <c r="AE758" s="369"/>
      <c r="AF758" s="369"/>
      <c r="AG758" s="369"/>
      <c r="AH758" s="369"/>
      <c r="AI758" s="369"/>
      <c r="AJ758" s="369"/>
      <c r="AK758" s="369"/>
      <c r="AL758" s="369"/>
      <c r="AM758" s="369"/>
      <c r="AN758" s="369"/>
      <c r="AO758" s="369"/>
      <c r="AP758" s="369"/>
      <c r="AQ758" s="369"/>
      <c r="AR758" s="372"/>
      <c r="AS758" s="372"/>
      <c r="AT758" s="372"/>
      <c r="AU758" s="373"/>
      <c r="AV758" s="11"/>
      <c r="AW758" s="11"/>
      <c r="AX758" s="11"/>
      <c r="AY758" s="8"/>
      <c r="AZ758" s="8"/>
      <c r="BA758" s="8"/>
      <c r="BB758" s="8"/>
      <c r="BC758" s="11"/>
      <c r="BD758" s="11"/>
      <c r="BE758" s="11"/>
      <c r="BF758" s="11"/>
      <c r="BG758" s="11"/>
      <c r="BH758" s="11"/>
      <c r="BI758" s="11"/>
      <c r="BJ758" s="11"/>
      <c r="BK758" s="8"/>
      <c r="BL758" s="8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375"/>
      <c r="EQ758" s="376"/>
      <c r="ER758" s="376"/>
      <c r="ES758" s="376"/>
      <c r="ET758" s="376"/>
      <c r="EU758" s="376"/>
      <c r="EV758" s="376"/>
      <c r="EW758" s="376"/>
      <c r="EX758" s="376"/>
      <c r="EY758" s="376"/>
      <c r="EZ758" s="376"/>
      <c r="FA758" s="376"/>
      <c r="FB758" s="376"/>
      <c r="FC758" s="376"/>
      <c r="FD758" s="376"/>
      <c r="FE758" s="376"/>
      <c r="FF758" s="376"/>
      <c r="FG758" s="376"/>
      <c r="FH758" s="376"/>
      <c r="FI758" s="376"/>
      <c r="FJ758" s="376"/>
      <c r="FK758" s="376"/>
      <c r="FL758" s="376"/>
      <c r="FM758" s="376"/>
      <c r="FN758" s="376"/>
      <c r="FO758" s="376"/>
      <c r="FP758" s="376"/>
      <c r="FQ758" s="376"/>
      <c r="FR758" s="376"/>
      <c r="FS758" s="376"/>
      <c r="FT758" s="376"/>
      <c r="FU758" s="376"/>
      <c r="FV758" s="376"/>
      <c r="FW758" s="376"/>
      <c r="FX758" s="376"/>
      <c r="FY758" s="376"/>
      <c r="FZ758" s="376"/>
      <c r="GA758" s="376"/>
      <c r="GB758" s="376"/>
      <c r="GC758" s="376"/>
      <c r="GD758" s="376"/>
      <c r="GE758" s="376"/>
      <c r="GF758" s="376"/>
      <c r="GG758" s="376"/>
      <c r="GH758" s="376"/>
      <c r="GI758" s="376"/>
      <c r="GJ758" s="376"/>
      <c r="GK758" s="376"/>
      <c r="GL758" s="376"/>
      <c r="GM758" s="376"/>
      <c r="GN758" s="376"/>
      <c r="GO758" s="376"/>
      <c r="GP758" s="376"/>
      <c r="GQ758" s="376"/>
      <c r="GR758" s="376"/>
      <c r="GS758" s="376"/>
      <c r="GT758" s="376"/>
      <c r="GU758" s="376"/>
      <c r="GV758" s="376"/>
      <c r="GW758" s="376"/>
      <c r="GX758" s="376"/>
      <c r="GY758" s="376"/>
      <c r="GZ758" s="376"/>
      <c r="HA758" s="376"/>
      <c r="HB758" s="376"/>
      <c r="HC758" s="376"/>
      <c r="HD758" s="376"/>
      <c r="HE758" s="376"/>
      <c r="HF758" s="376"/>
      <c r="HG758" s="376"/>
      <c r="HH758" s="376"/>
      <c r="HI758" s="376"/>
      <c r="HJ758" s="376"/>
      <c r="HK758" s="376"/>
      <c r="HL758" s="376"/>
      <c r="HM758" s="376"/>
      <c r="HN758" s="376"/>
      <c r="HO758" s="376"/>
      <c r="HP758" s="376"/>
      <c r="HQ758" s="376"/>
      <c r="HR758" s="376"/>
      <c r="HS758" s="376"/>
      <c r="HT758" s="376"/>
      <c r="HU758" s="376"/>
      <c r="HV758" s="376"/>
      <c r="HW758" s="376"/>
      <c r="HX758" s="376"/>
      <c r="HY758" s="376"/>
      <c r="HZ758" s="376"/>
      <c r="IA758" s="376"/>
      <c r="IB758" s="376"/>
      <c r="IC758" s="376"/>
      <c r="ID758" s="376"/>
      <c r="IE758" s="376"/>
      <c r="IF758" s="376"/>
      <c r="IG758" s="376"/>
      <c r="IH758" s="376"/>
      <c r="II758" s="376"/>
      <c r="IJ758" s="376"/>
    </row>
    <row r="759" spans="1:244" s="377" customFormat="1" x14ac:dyDescent="0.4">
      <c r="A759" s="410"/>
      <c r="B759" s="371"/>
      <c r="C759" s="354"/>
      <c r="D759" s="355"/>
      <c r="E759" s="374"/>
      <c r="F759" s="374"/>
      <c r="G759" s="374"/>
      <c r="H759" s="374"/>
      <c r="I759" s="374"/>
      <c r="J759" s="374"/>
      <c r="K759" s="374"/>
      <c r="L759" s="374"/>
      <c r="M759" s="374"/>
      <c r="N759" s="374"/>
      <c r="O759" s="374"/>
      <c r="P759" s="374"/>
      <c r="Q759" s="374"/>
      <c r="R759" s="374"/>
      <c r="S759" s="374"/>
      <c r="T759" s="374"/>
      <c r="U759" s="374"/>
      <c r="V759" s="374"/>
      <c r="W759" s="374"/>
      <c r="X759" s="369"/>
      <c r="Y759" s="369"/>
      <c r="Z759" s="369"/>
      <c r="AA759" s="369"/>
      <c r="AB759" s="369"/>
      <c r="AC759" s="369"/>
      <c r="AD759" s="369"/>
      <c r="AE759" s="369"/>
      <c r="AF759" s="369"/>
      <c r="AG759" s="369"/>
      <c r="AH759" s="369"/>
      <c r="AI759" s="369"/>
      <c r="AJ759" s="369"/>
      <c r="AK759" s="369"/>
      <c r="AL759" s="369"/>
      <c r="AM759" s="369"/>
      <c r="AN759" s="369"/>
      <c r="AO759" s="369"/>
      <c r="AP759" s="369"/>
      <c r="AQ759" s="369"/>
      <c r="AR759" s="372"/>
      <c r="AS759" s="372"/>
      <c r="AT759" s="372"/>
      <c r="AU759" s="373"/>
      <c r="AV759" s="11"/>
      <c r="AW759" s="11"/>
      <c r="AX759" s="11"/>
      <c r="AY759" s="8"/>
      <c r="AZ759" s="8"/>
      <c r="BA759" s="8"/>
      <c r="BB759" s="8"/>
      <c r="BC759" s="11"/>
      <c r="BD759" s="11"/>
      <c r="BE759" s="11"/>
      <c r="BF759" s="11"/>
      <c r="BG759" s="11"/>
      <c r="BH759" s="11"/>
      <c r="BI759" s="11"/>
      <c r="BJ759" s="11"/>
      <c r="BK759" s="8"/>
      <c r="BL759" s="8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375"/>
      <c r="EQ759" s="376"/>
      <c r="ER759" s="376"/>
      <c r="ES759" s="376"/>
      <c r="ET759" s="376"/>
      <c r="EU759" s="376"/>
      <c r="EV759" s="376"/>
      <c r="EW759" s="376"/>
      <c r="EX759" s="376"/>
      <c r="EY759" s="376"/>
      <c r="EZ759" s="376"/>
      <c r="FA759" s="376"/>
      <c r="FB759" s="376"/>
      <c r="FC759" s="376"/>
      <c r="FD759" s="376"/>
      <c r="FE759" s="376"/>
      <c r="FF759" s="376"/>
      <c r="FG759" s="376"/>
      <c r="FH759" s="376"/>
      <c r="FI759" s="376"/>
      <c r="FJ759" s="376"/>
      <c r="FK759" s="376"/>
      <c r="FL759" s="376"/>
      <c r="FM759" s="376"/>
      <c r="FN759" s="376"/>
      <c r="FO759" s="376"/>
      <c r="FP759" s="376"/>
      <c r="FQ759" s="376"/>
      <c r="FR759" s="376"/>
      <c r="FS759" s="376"/>
      <c r="FT759" s="376"/>
      <c r="FU759" s="376"/>
      <c r="FV759" s="376"/>
      <c r="FW759" s="376"/>
      <c r="FX759" s="376"/>
      <c r="FY759" s="376"/>
      <c r="FZ759" s="376"/>
      <c r="GA759" s="376"/>
      <c r="GB759" s="376"/>
      <c r="GC759" s="376"/>
      <c r="GD759" s="376"/>
      <c r="GE759" s="376"/>
      <c r="GF759" s="376"/>
      <c r="GG759" s="376"/>
      <c r="GH759" s="376"/>
      <c r="GI759" s="376"/>
      <c r="GJ759" s="376"/>
      <c r="GK759" s="376"/>
      <c r="GL759" s="376"/>
      <c r="GM759" s="376"/>
      <c r="GN759" s="376"/>
      <c r="GO759" s="376"/>
      <c r="GP759" s="376"/>
      <c r="GQ759" s="376"/>
      <c r="GR759" s="376"/>
      <c r="GS759" s="376"/>
      <c r="GT759" s="376"/>
      <c r="GU759" s="376"/>
      <c r="GV759" s="376"/>
      <c r="GW759" s="376"/>
      <c r="GX759" s="376"/>
      <c r="GY759" s="376"/>
      <c r="GZ759" s="376"/>
      <c r="HA759" s="376"/>
      <c r="HB759" s="376"/>
      <c r="HC759" s="376"/>
      <c r="HD759" s="376"/>
      <c r="HE759" s="376"/>
      <c r="HF759" s="376"/>
      <c r="HG759" s="376"/>
      <c r="HH759" s="376"/>
      <c r="HI759" s="376"/>
      <c r="HJ759" s="376"/>
      <c r="HK759" s="376"/>
      <c r="HL759" s="376"/>
      <c r="HM759" s="376"/>
      <c r="HN759" s="376"/>
      <c r="HO759" s="376"/>
      <c r="HP759" s="376"/>
      <c r="HQ759" s="376"/>
      <c r="HR759" s="376"/>
      <c r="HS759" s="376"/>
      <c r="HT759" s="376"/>
      <c r="HU759" s="376"/>
      <c r="HV759" s="376"/>
      <c r="HW759" s="376"/>
      <c r="HX759" s="376"/>
      <c r="HY759" s="376"/>
      <c r="HZ759" s="376"/>
      <c r="IA759" s="376"/>
      <c r="IB759" s="376"/>
      <c r="IC759" s="376"/>
      <c r="ID759" s="376"/>
      <c r="IE759" s="376"/>
      <c r="IF759" s="376"/>
      <c r="IG759" s="376"/>
      <c r="IH759" s="376"/>
      <c r="II759" s="376"/>
      <c r="IJ759" s="376"/>
    </row>
    <row r="760" spans="1:244" s="377" customFormat="1" x14ac:dyDescent="0.4">
      <c r="A760" s="410"/>
      <c r="B760" s="371"/>
      <c r="C760" s="354"/>
      <c r="D760" s="355"/>
      <c r="E760" s="374"/>
      <c r="F760" s="374"/>
      <c r="G760" s="374"/>
      <c r="H760" s="374"/>
      <c r="I760" s="374"/>
      <c r="J760" s="374"/>
      <c r="K760" s="374"/>
      <c r="L760" s="374"/>
      <c r="M760" s="374"/>
      <c r="N760" s="374"/>
      <c r="O760" s="374"/>
      <c r="P760" s="374"/>
      <c r="Q760" s="374"/>
      <c r="R760" s="374"/>
      <c r="S760" s="374"/>
      <c r="T760" s="374"/>
      <c r="U760" s="374"/>
      <c r="V760" s="374"/>
      <c r="W760" s="374"/>
      <c r="X760" s="369"/>
      <c r="Y760" s="369"/>
      <c r="Z760" s="369"/>
      <c r="AA760" s="369"/>
      <c r="AB760" s="369"/>
      <c r="AC760" s="369"/>
      <c r="AD760" s="369"/>
      <c r="AE760" s="369"/>
      <c r="AF760" s="369"/>
      <c r="AG760" s="369"/>
      <c r="AH760" s="369"/>
      <c r="AI760" s="369"/>
      <c r="AJ760" s="369"/>
      <c r="AK760" s="369"/>
      <c r="AL760" s="369"/>
      <c r="AM760" s="369"/>
      <c r="AN760" s="369"/>
      <c r="AO760" s="369"/>
      <c r="AP760" s="369"/>
      <c r="AQ760" s="369"/>
      <c r="AR760" s="372"/>
      <c r="AS760" s="372"/>
      <c r="AT760" s="372"/>
      <c r="AU760" s="373"/>
      <c r="AV760" s="11"/>
      <c r="AW760" s="11"/>
      <c r="AX760" s="11"/>
      <c r="AY760" s="8"/>
      <c r="AZ760" s="8"/>
      <c r="BA760" s="8"/>
      <c r="BB760" s="8"/>
      <c r="BC760" s="11"/>
      <c r="BD760" s="11"/>
      <c r="BE760" s="11"/>
      <c r="BF760" s="11"/>
      <c r="BG760" s="11"/>
      <c r="BH760" s="11"/>
      <c r="BI760" s="11"/>
      <c r="BJ760" s="11"/>
      <c r="BK760" s="8"/>
      <c r="BL760" s="8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375"/>
      <c r="EQ760" s="376"/>
      <c r="ER760" s="376"/>
      <c r="ES760" s="376"/>
      <c r="ET760" s="376"/>
      <c r="EU760" s="376"/>
      <c r="EV760" s="376"/>
      <c r="EW760" s="376"/>
      <c r="EX760" s="376"/>
      <c r="EY760" s="376"/>
      <c r="EZ760" s="376"/>
      <c r="FA760" s="376"/>
      <c r="FB760" s="376"/>
      <c r="FC760" s="376"/>
      <c r="FD760" s="376"/>
      <c r="FE760" s="376"/>
      <c r="FF760" s="376"/>
      <c r="FG760" s="376"/>
      <c r="FH760" s="376"/>
      <c r="FI760" s="376"/>
      <c r="FJ760" s="376"/>
      <c r="FK760" s="376"/>
      <c r="FL760" s="376"/>
      <c r="FM760" s="376"/>
      <c r="FN760" s="376"/>
      <c r="FO760" s="376"/>
      <c r="FP760" s="376"/>
      <c r="FQ760" s="376"/>
      <c r="FR760" s="376"/>
      <c r="FS760" s="376"/>
      <c r="FT760" s="376"/>
      <c r="FU760" s="376"/>
      <c r="FV760" s="376"/>
      <c r="FW760" s="376"/>
      <c r="FX760" s="376"/>
      <c r="FY760" s="376"/>
      <c r="FZ760" s="376"/>
      <c r="GA760" s="376"/>
      <c r="GB760" s="376"/>
      <c r="GC760" s="376"/>
      <c r="GD760" s="376"/>
      <c r="GE760" s="376"/>
      <c r="GF760" s="376"/>
      <c r="GG760" s="376"/>
      <c r="GH760" s="376"/>
      <c r="GI760" s="376"/>
      <c r="GJ760" s="376"/>
      <c r="GK760" s="376"/>
      <c r="GL760" s="376"/>
      <c r="GM760" s="376"/>
      <c r="GN760" s="376"/>
      <c r="GO760" s="376"/>
      <c r="GP760" s="376"/>
      <c r="GQ760" s="376"/>
      <c r="GR760" s="376"/>
      <c r="GS760" s="376"/>
      <c r="GT760" s="376"/>
      <c r="GU760" s="376"/>
      <c r="GV760" s="376"/>
      <c r="GW760" s="376"/>
      <c r="GX760" s="376"/>
      <c r="GY760" s="376"/>
      <c r="GZ760" s="376"/>
      <c r="HA760" s="376"/>
      <c r="HB760" s="376"/>
      <c r="HC760" s="376"/>
      <c r="HD760" s="376"/>
      <c r="HE760" s="376"/>
      <c r="HF760" s="376"/>
      <c r="HG760" s="376"/>
      <c r="HH760" s="376"/>
      <c r="HI760" s="376"/>
      <c r="HJ760" s="376"/>
      <c r="HK760" s="376"/>
      <c r="HL760" s="376"/>
      <c r="HM760" s="376"/>
      <c r="HN760" s="376"/>
      <c r="HO760" s="376"/>
      <c r="HP760" s="376"/>
      <c r="HQ760" s="376"/>
      <c r="HR760" s="376"/>
      <c r="HS760" s="376"/>
      <c r="HT760" s="376"/>
      <c r="HU760" s="376"/>
      <c r="HV760" s="376"/>
      <c r="HW760" s="376"/>
      <c r="HX760" s="376"/>
      <c r="HY760" s="376"/>
      <c r="HZ760" s="376"/>
      <c r="IA760" s="376"/>
      <c r="IB760" s="376"/>
      <c r="IC760" s="376"/>
      <c r="ID760" s="376"/>
      <c r="IE760" s="376"/>
      <c r="IF760" s="376"/>
      <c r="IG760" s="376"/>
      <c r="IH760" s="376"/>
      <c r="II760" s="376"/>
      <c r="IJ760" s="376"/>
    </row>
    <row r="761" spans="1:244" s="377" customFormat="1" x14ac:dyDescent="0.4">
      <c r="A761" s="410"/>
      <c r="B761" s="371"/>
      <c r="C761" s="354"/>
      <c r="D761" s="355"/>
      <c r="E761" s="374"/>
      <c r="F761" s="374"/>
      <c r="G761" s="374"/>
      <c r="H761" s="374"/>
      <c r="I761" s="374"/>
      <c r="J761" s="374"/>
      <c r="K761" s="374"/>
      <c r="L761" s="374"/>
      <c r="M761" s="374"/>
      <c r="N761" s="374"/>
      <c r="O761" s="374"/>
      <c r="P761" s="374"/>
      <c r="Q761" s="374"/>
      <c r="R761" s="374"/>
      <c r="S761" s="374"/>
      <c r="T761" s="374"/>
      <c r="U761" s="374"/>
      <c r="V761" s="374"/>
      <c r="W761" s="374"/>
      <c r="X761" s="369"/>
      <c r="Y761" s="369"/>
      <c r="Z761" s="369"/>
      <c r="AA761" s="369"/>
      <c r="AB761" s="369"/>
      <c r="AC761" s="369"/>
      <c r="AD761" s="369"/>
      <c r="AE761" s="369"/>
      <c r="AF761" s="369"/>
      <c r="AG761" s="369"/>
      <c r="AH761" s="369"/>
      <c r="AI761" s="369"/>
      <c r="AJ761" s="369"/>
      <c r="AK761" s="369"/>
      <c r="AL761" s="369"/>
      <c r="AM761" s="369"/>
      <c r="AN761" s="369"/>
      <c r="AO761" s="369"/>
      <c r="AP761" s="369"/>
      <c r="AQ761" s="369"/>
      <c r="AR761" s="372"/>
      <c r="AS761" s="372"/>
      <c r="AT761" s="372"/>
      <c r="AU761" s="373"/>
      <c r="AV761" s="11"/>
      <c r="AW761" s="11"/>
      <c r="AX761" s="11"/>
      <c r="AY761" s="8"/>
      <c r="AZ761" s="8"/>
      <c r="BA761" s="8"/>
      <c r="BB761" s="8"/>
      <c r="BC761" s="11"/>
      <c r="BD761" s="11"/>
      <c r="BE761" s="11"/>
      <c r="BF761" s="11"/>
      <c r="BG761" s="11"/>
      <c r="BH761" s="11"/>
      <c r="BI761" s="11"/>
      <c r="BJ761" s="11"/>
      <c r="BK761" s="8"/>
      <c r="BL761" s="8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375"/>
      <c r="EQ761" s="376"/>
      <c r="ER761" s="376"/>
      <c r="ES761" s="376"/>
      <c r="ET761" s="376"/>
      <c r="EU761" s="376"/>
      <c r="EV761" s="376"/>
      <c r="EW761" s="376"/>
      <c r="EX761" s="376"/>
      <c r="EY761" s="376"/>
      <c r="EZ761" s="376"/>
      <c r="FA761" s="376"/>
      <c r="FB761" s="376"/>
      <c r="FC761" s="376"/>
      <c r="FD761" s="376"/>
      <c r="FE761" s="376"/>
      <c r="FF761" s="376"/>
      <c r="FG761" s="376"/>
      <c r="FH761" s="376"/>
      <c r="FI761" s="376"/>
      <c r="FJ761" s="376"/>
      <c r="FK761" s="376"/>
      <c r="FL761" s="376"/>
      <c r="FM761" s="376"/>
      <c r="FN761" s="376"/>
      <c r="FO761" s="376"/>
      <c r="FP761" s="376"/>
      <c r="FQ761" s="376"/>
      <c r="FR761" s="376"/>
      <c r="FS761" s="376"/>
      <c r="FT761" s="376"/>
      <c r="FU761" s="376"/>
      <c r="FV761" s="376"/>
      <c r="FW761" s="376"/>
      <c r="FX761" s="376"/>
      <c r="FY761" s="376"/>
      <c r="FZ761" s="376"/>
      <c r="GA761" s="376"/>
      <c r="GB761" s="376"/>
      <c r="GC761" s="376"/>
      <c r="GD761" s="376"/>
      <c r="GE761" s="376"/>
      <c r="GF761" s="376"/>
      <c r="GG761" s="376"/>
      <c r="GH761" s="376"/>
      <c r="GI761" s="376"/>
      <c r="GJ761" s="376"/>
      <c r="GK761" s="376"/>
      <c r="GL761" s="376"/>
      <c r="GM761" s="376"/>
      <c r="GN761" s="376"/>
      <c r="GO761" s="376"/>
      <c r="GP761" s="376"/>
      <c r="GQ761" s="376"/>
      <c r="GR761" s="376"/>
      <c r="GS761" s="376"/>
      <c r="GT761" s="376"/>
      <c r="GU761" s="376"/>
      <c r="GV761" s="376"/>
      <c r="GW761" s="376"/>
      <c r="GX761" s="376"/>
      <c r="GY761" s="376"/>
      <c r="GZ761" s="376"/>
      <c r="HA761" s="376"/>
      <c r="HB761" s="376"/>
      <c r="HC761" s="376"/>
      <c r="HD761" s="376"/>
      <c r="HE761" s="376"/>
      <c r="HF761" s="376"/>
      <c r="HG761" s="376"/>
      <c r="HH761" s="376"/>
      <c r="HI761" s="376"/>
      <c r="HJ761" s="376"/>
      <c r="HK761" s="376"/>
      <c r="HL761" s="376"/>
      <c r="HM761" s="376"/>
      <c r="HN761" s="376"/>
      <c r="HO761" s="376"/>
      <c r="HP761" s="376"/>
      <c r="HQ761" s="376"/>
      <c r="HR761" s="376"/>
      <c r="HS761" s="376"/>
      <c r="HT761" s="376"/>
      <c r="HU761" s="376"/>
      <c r="HV761" s="376"/>
      <c r="HW761" s="376"/>
      <c r="HX761" s="376"/>
      <c r="HY761" s="376"/>
      <c r="HZ761" s="376"/>
      <c r="IA761" s="376"/>
      <c r="IB761" s="376"/>
      <c r="IC761" s="376"/>
      <c r="ID761" s="376"/>
      <c r="IE761" s="376"/>
      <c r="IF761" s="376"/>
      <c r="IG761" s="376"/>
      <c r="IH761" s="376"/>
      <c r="II761" s="376"/>
      <c r="IJ761" s="376"/>
    </row>
    <row r="762" spans="1:244" s="377" customFormat="1" x14ac:dyDescent="0.4">
      <c r="A762" s="410"/>
      <c r="B762" s="371"/>
      <c r="C762" s="354"/>
      <c r="D762" s="355"/>
      <c r="E762" s="374"/>
      <c r="F762" s="374"/>
      <c r="G762" s="374"/>
      <c r="H762" s="374"/>
      <c r="I762" s="374"/>
      <c r="J762" s="374"/>
      <c r="K762" s="374"/>
      <c r="L762" s="374"/>
      <c r="M762" s="374"/>
      <c r="N762" s="374"/>
      <c r="O762" s="374"/>
      <c r="P762" s="374"/>
      <c r="Q762" s="374"/>
      <c r="R762" s="374"/>
      <c r="S762" s="374"/>
      <c r="T762" s="374"/>
      <c r="U762" s="374"/>
      <c r="V762" s="374"/>
      <c r="W762" s="374"/>
      <c r="X762" s="369"/>
      <c r="Y762" s="369"/>
      <c r="Z762" s="369"/>
      <c r="AA762" s="369"/>
      <c r="AB762" s="369"/>
      <c r="AC762" s="369"/>
      <c r="AD762" s="369"/>
      <c r="AE762" s="369"/>
      <c r="AF762" s="369"/>
      <c r="AG762" s="369"/>
      <c r="AH762" s="369"/>
      <c r="AI762" s="369"/>
      <c r="AJ762" s="369"/>
      <c r="AK762" s="369"/>
      <c r="AL762" s="369"/>
      <c r="AM762" s="369"/>
      <c r="AN762" s="369"/>
      <c r="AO762" s="369"/>
      <c r="AP762" s="369"/>
      <c r="AQ762" s="369"/>
      <c r="AR762" s="372"/>
      <c r="AS762" s="372"/>
      <c r="AT762" s="372"/>
      <c r="AU762" s="373"/>
      <c r="AV762" s="11"/>
      <c r="AW762" s="11"/>
      <c r="AX762" s="11"/>
      <c r="AY762" s="8"/>
      <c r="AZ762" s="8"/>
      <c r="BA762" s="8"/>
      <c r="BB762" s="8"/>
      <c r="BC762" s="11"/>
      <c r="BD762" s="11"/>
      <c r="BE762" s="11"/>
      <c r="BF762" s="11"/>
      <c r="BG762" s="11"/>
      <c r="BH762" s="11"/>
      <c r="BI762" s="11"/>
      <c r="BJ762" s="11"/>
      <c r="BK762" s="8"/>
      <c r="BL762" s="8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375"/>
      <c r="EQ762" s="376"/>
      <c r="ER762" s="376"/>
      <c r="ES762" s="376"/>
      <c r="ET762" s="376"/>
      <c r="EU762" s="376"/>
      <c r="EV762" s="376"/>
      <c r="EW762" s="376"/>
      <c r="EX762" s="376"/>
      <c r="EY762" s="376"/>
      <c r="EZ762" s="376"/>
      <c r="FA762" s="376"/>
      <c r="FB762" s="376"/>
      <c r="FC762" s="376"/>
      <c r="FD762" s="376"/>
      <c r="FE762" s="376"/>
      <c r="FF762" s="376"/>
      <c r="FG762" s="376"/>
      <c r="FH762" s="376"/>
      <c r="FI762" s="376"/>
      <c r="FJ762" s="376"/>
      <c r="FK762" s="376"/>
      <c r="FL762" s="376"/>
      <c r="FM762" s="376"/>
      <c r="FN762" s="376"/>
      <c r="FO762" s="376"/>
      <c r="FP762" s="376"/>
      <c r="FQ762" s="376"/>
      <c r="FR762" s="376"/>
      <c r="FS762" s="376"/>
      <c r="FT762" s="376"/>
      <c r="FU762" s="376"/>
      <c r="FV762" s="376"/>
      <c r="FW762" s="376"/>
      <c r="FX762" s="376"/>
      <c r="FY762" s="376"/>
      <c r="FZ762" s="376"/>
      <c r="GA762" s="376"/>
      <c r="GB762" s="376"/>
      <c r="GC762" s="376"/>
      <c r="GD762" s="376"/>
      <c r="GE762" s="376"/>
      <c r="GF762" s="376"/>
      <c r="GG762" s="376"/>
      <c r="GH762" s="376"/>
      <c r="GI762" s="376"/>
      <c r="GJ762" s="376"/>
      <c r="GK762" s="376"/>
      <c r="GL762" s="376"/>
      <c r="GM762" s="376"/>
      <c r="GN762" s="376"/>
      <c r="GO762" s="376"/>
      <c r="GP762" s="376"/>
      <c r="GQ762" s="376"/>
      <c r="GR762" s="376"/>
      <c r="GS762" s="376"/>
      <c r="GT762" s="376"/>
      <c r="GU762" s="376"/>
      <c r="GV762" s="376"/>
      <c r="GW762" s="376"/>
      <c r="GX762" s="376"/>
      <c r="GY762" s="376"/>
      <c r="GZ762" s="376"/>
      <c r="HA762" s="376"/>
      <c r="HB762" s="376"/>
      <c r="HC762" s="376"/>
      <c r="HD762" s="376"/>
      <c r="HE762" s="376"/>
      <c r="HF762" s="376"/>
      <c r="HG762" s="376"/>
      <c r="HH762" s="376"/>
      <c r="HI762" s="376"/>
      <c r="HJ762" s="376"/>
      <c r="HK762" s="376"/>
      <c r="HL762" s="376"/>
      <c r="HM762" s="376"/>
      <c r="HN762" s="376"/>
      <c r="HO762" s="376"/>
      <c r="HP762" s="376"/>
      <c r="HQ762" s="376"/>
      <c r="HR762" s="376"/>
      <c r="HS762" s="376"/>
      <c r="HT762" s="376"/>
      <c r="HU762" s="376"/>
      <c r="HV762" s="376"/>
      <c r="HW762" s="376"/>
      <c r="HX762" s="376"/>
      <c r="HY762" s="376"/>
      <c r="HZ762" s="376"/>
      <c r="IA762" s="376"/>
      <c r="IB762" s="376"/>
      <c r="IC762" s="376"/>
      <c r="ID762" s="376"/>
      <c r="IE762" s="376"/>
      <c r="IF762" s="376"/>
      <c r="IG762" s="376"/>
      <c r="IH762" s="376"/>
      <c r="II762" s="376"/>
      <c r="IJ762" s="376"/>
    </row>
    <row r="763" spans="1:244" s="377" customFormat="1" x14ac:dyDescent="0.4">
      <c r="A763" s="410"/>
      <c r="B763" s="371"/>
      <c r="C763" s="354"/>
      <c r="D763" s="355"/>
      <c r="E763" s="374"/>
      <c r="F763" s="374"/>
      <c r="G763" s="374"/>
      <c r="H763" s="374"/>
      <c r="I763" s="374"/>
      <c r="J763" s="374"/>
      <c r="K763" s="374"/>
      <c r="L763" s="374"/>
      <c r="M763" s="374"/>
      <c r="N763" s="374"/>
      <c r="O763" s="374"/>
      <c r="P763" s="374"/>
      <c r="Q763" s="374"/>
      <c r="R763" s="374"/>
      <c r="S763" s="374"/>
      <c r="T763" s="374"/>
      <c r="U763" s="374"/>
      <c r="V763" s="374"/>
      <c r="W763" s="374"/>
      <c r="X763" s="369"/>
      <c r="Y763" s="369"/>
      <c r="Z763" s="369"/>
      <c r="AA763" s="369"/>
      <c r="AB763" s="369"/>
      <c r="AC763" s="369"/>
      <c r="AD763" s="369"/>
      <c r="AE763" s="369"/>
      <c r="AF763" s="369"/>
      <c r="AG763" s="369"/>
      <c r="AH763" s="369"/>
      <c r="AI763" s="369"/>
      <c r="AJ763" s="369"/>
      <c r="AK763" s="369"/>
      <c r="AL763" s="369"/>
      <c r="AM763" s="369"/>
      <c r="AN763" s="369"/>
      <c r="AO763" s="369"/>
      <c r="AP763" s="369"/>
      <c r="AQ763" s="369"/>
      <c r="AR763" s="372"/>
      <c r="AS763" s="372"/>
      <c r="AT763" s="372"/>
      <c r="AU763" s="373"/>
      <c r="AV763" s="11"/>
      <c r="AW763" s="11"/>
      <c r="AX763" s="11"/>
      <c r="AY763" s="8"/>
      <c r="AZ763" s="8"/>
      <c r="BA763" s="8"/>
      <c r="BB763" s="8"/>
      <c r="BC763" s="11"/>
      <c r="BD763" s="11"/>
      <c r="BE763" s="11"/>
      <c r="BF763" s="11"/>
      <c r="BG763" s="11"/>
      <c r="BH763" s="11"/>
      <c r="BI763" s="11"/>
      <c r="BJ763" s="11"/>
      <c r="BK763" s="8"/>
      <c r="BL763" s="8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375"/>
      <c r="EQ763" s="376"/>
      <c r="ER763" s="376"/>
      <c r="ES763" s="376"/>
      <c r="ET763" s="376"/>
      <c r="EU763" s="376"/>
      <c r="EV763" s="376"/>
      <c r="EW763" s="376"/>
      <c r="EX763" s="376"/>
      <c r="EY763" s="376"/>
      <c r="EZ763" s="376"/>
      <c r="FA763" s="376"/>
      <c r="FB763" s="376"/>
      <c r="FC763" s="376"/>
      <c r="FD763" s="376"/>
      <c r="FE763" s="376"/>
      <c r="FF763" s="376"/>
      <c r="FG763" s="376"/>
      <c r="FH763" s="376"/>
      <c r="FI763" s="376"/>
      <c r="FJ763" s="376"/>
      <c r="FK763" s="376"/>
      <c r="FL763" s="376"/>
      <c r="FM763" s="376"/>
      <c r="FN763" s="376"/>
      <c r="FO763" s="376"/>
      <c r="FP763" s="376"/>
      <c r="FQ763" s="376"/>
      <c r="FR763" s="376"/>
      <c r="FS763" s="376"/>
      <c r="FT763" s="376"/>
      <c r="FU763" s="376"/>
      <c r="FV763" s="376"/>
      <c r="FW763" s="376"/>
      <c r="FX763" s="376"/>
      <c r="FY763" s="376"/>
      <c r="FZ763" s="376"/>
      <c r="GA763" s="376"/>
      <c r="GB763" s="376"/>
      <c r="GC763" s="376"/>
      <c r="GD763" s="376"/>
      <c r="GE763" s="376"/>
      <c r="GF763" s="376"/>
      <c r="GG763" s="376"/>
      <c r="GH763" s="376"/>
      <c r="GI763" s="376"/>
      <c r="GJ763" s="376"/>
      <c r="GK763" s="376"/>
      <c r="GL763" s="376"/>
      <c r="GM763" s="376"/>
      <c r="GN763" s="376"/>
      <c r="GO763" s="376"/>
      <c r="GP763" s="376"/>
      <c r="GQ763" s="376"/>
      <c r="GR763" s="376"/>
      <c r="GS763" s="376"/>
      <c r="GT763" s="376"/>
      <c r="GU763" s="376"/>
      <c r="GV763" s="376"/>
      <c r="GW763" s="376"/>
      <c r="GX763" s="376"/>
      <c r="GY763" s="376"/>
      <c r="GZ763" s="376"/>
      <c r="HA763" s="376"/>
      <c r="HB763" s="376"/>
      <c r="HC763" s="376"/>
      <c r="HD763" s="376"/>
      <c r="HE763" s="376"/>
      <c r="HF763" s="376"/>
      <c r="HG763" s="376"/>
      <c r="HH763" s="376"/>
      <c r="HI763" s="376"/>
      <c r="HJ763" s="376"/>
      <c r="HK763" s="376"/>
      <c r="HL763" s="376"/>
      <c r="HM763" s="376"/>
      <c r="HN763" s="376"/>
      <c r="HO763" s="376"/>
      <c r="HP763" s="376"/>
      <c r="HQ763" s="376"/>
      <c r="HR763" s="376"/>
      <c r="HS763" s="376"/>
      <c r="HT763" s="376"/>
      <c r="HU763" s="376"/>
      <c r="HV763" s="376"/>
      <c r="HW763" s="376"/>
      <c r="HX763" s="376"/>
      <c r="HY763" s="376"/>
      <c r="HZ763" s="376"/>
      <c r="IA763" s="376"/>
      <c r="IB763" s="376"/>
      <c r="IC763" s="376"/>
      <c r="ID763" s="376"/>
      <c r="IE763" s="376"/>
      <c r="IF763" s="376"/>
      <c r="IG763" s="376"/>
      <c r="IH763" s="376"/>
      <c r="II763" s="376"/>
      <c r="IJ763" s="376"/>
    </row>
    <row r="764" spans="1:244" s="377" customFormat="1" x14ac:dyDescent="0.4">
      <c r="A764" s="410"/>
      <c r="B764" s="371"/>
      <c r="C764" s="354"/>
      <c r="D764" s="355"/>
      <c r="E764" s="374"/>
      <c r="F764" s="374"/>
      <c r="G764" s="374"/>
      <c r="H764" s="374"/>
      <c r="I764" s="374"/>
      <c r="J764" s="374"/>
      <c r="K764" s="374"/>
      <c r="L764" s="374"/>
      <c r="M764" s="374"/>
      <c r="N764" s="374"/>
      <c r="O764" s="374"/>
      <c r="P764" s="374"/>
      <c r="Q764" s="374"/>
      <c r="R764" s="374"/>
      <c r="S764" s="374"/>
      <c r="T764" s="374"/>
      <c r="U764" s="374"/>
      <c r="V764" s="374"/>
      <c r="W764" s="374"/>
      <c r="X764" s="369"/>
      <c r="Y764" s="369"/>
      <c r="Z764" s="369"/>
      <c r="AA764" s="369"/>
      <c r="AB764" s="369"/>
      <c r="AC764" s="369"/>
      <c r="AD764" s="369"/>
      <c r="AE764" s="369"/>
      <c r="AF764" s="369"/>
      <c r="AG764" s="369"/>
      <c r="AH764" s="369"/>
      <c r="AI764" s="369"/>
      <c r="AJ764" s="369"/>
      <c r="AK764" s="369"/>
      <c r="AL764" s="369"/>
      <c r="AM764" s="369"/>
      <c r="AN764" s="369"/>
      <c r="AO764" s="369"/>
      <c r="AP764" s="369"/>
      <c r="AQ764" s="369"/>
      <c r="AR764" s="372"/>
      <c r="AS764" s="372"/>
      <c r="AT764" s="372"/>
      <c r="AU764" s="373"/>
      <c r="AV764" s="11"/>
      <c r="AW764" s="11"/>
      <c r="AX764" s="11"/>
      <c r="AY764" s="8"/>
      <c r="AZ764" s="8"/>
      <c r="BA764" s="8"/>
      <c r="BB764" s="8"/>
      <c r="BC764" s="11"/>
      <c r="BD764" s="11"/>
      <c r="BE764" s="11"/>
      <c r="BF764" s="11"/>
      <c r="BG764" s="11"/>
      <c r="BH764" s="11"/>
      <c r="BI764" s="11"/>
      <c r="BJ764" s="11"/>
      <c r="BK764" s="8"/>
      <c r="BL764" s="8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375"/>
      <c r="EQ764" s="376"/>
      <c r="ER764" s="376"/>
      <c r="ES764" s="376"/>
      <c r="ET764" s="376"/>
      <c r="EU764" s="376"/>
      <c r="EV764" s="376"/>
      <c r="EW764" s="376"/>
      <c r="EX764" s="376"/>
      <c r="EY764" s="376"/>
      <c r="EZ764" s="376"/>
      <c r="FA764" s="376"/>
      <c r="FB764" s="376"/>
      <c r="FC764" s="376"/>
      <c r="FD764" s="376"/>
      <c r="FE764" s="376"/>
      <c r="FF764" s="376"/>
      <c r="FG764" s="376"/>
      <c r="FH764" s="376"/>
      <c r="FI764" s="376"/>
      <c r="FJ764" s="376"/>
      <c r="FK764" s="376"/>
      <c r="FL764" s="376"/>
      <c r="FM764" s="376"/>
      <c r="FN764" s="376"/>
      <c r="FO764" s="376"/>
      <c r="FP764" s="376"/>
      <c r="FQ764" s="376"/>
      <c r="FR764" s="376"/>
      <c r="FS764" s="376"/>
      <c r="FT764" s="376"/>
      <c r="FU764" s="376"/>
      <c r="FV764" s="376"/>
      <c r="FW764" s="376"/>
      <c r="FX764" s="376"/>
      <c r="FY764" s="376"/>
      <c r="FZ764" s="376"/>
      <c r="GA764" s="376"/>
      <c r="GB764" s="376"/>
      <c r="GC764" s="376"/>
      <c r="GD764" s="376"/>
      <c r="GE764" s="376"/>
      <c r="GF764" s="376"/>
      <c r="GG764" s="376"/>
      <c r="GH764" s="376"/>
      <c r="GI764" s="376"/>
      <c r="GJ764" s="376"/>
      <c r="GK764" s="376"/>
      <c r="GL764" s="376"/>
      <c r="GM764" s="376"/>
      <c r="GN764" s="376"/>
      <c r="GO764" s="376"/>
      <c r="GP764" s="376"/>
      <c r="GQ764" s="376"/>
      <c r="GR764" s="376"/>
      <c r="GS764" s="376"/>
      <c r="GT764" s="376"/>
      <c r="GU764" s="376"/>
      <c r="GV764" s="376"/>
      <c r="GW764" s="376"/>
      <c r="GX764" s="376"/>
      <c r="GY764" s="376"/>
      <c r="GZ764" s="376"/>
      <c r="HA764" s="376"/>
      <c r="HB764" s="376"/>
      <c r="HC764" s="376"/>
      <c r="HD764" s="376"/>
      <c r="HE764" s="376"/>
      <c r="HF764" s="376"/>
      <c r="HG764" s="376"/>
      <c r="HH764" s="376"/>
      <c r="HI764" s="376"/>
      <c r="HJ764" s="376"/>
      <c r="HK764" s="376"/>
      <c r="HL764" s="376"/>
      <c r="HM764" s="376"/>
      <c r="HN764" s="376"/>
      <c r="HO764" s="376"/>
      <c r="HP764" s="376"/>
      <c r="HQ764" s="376"/>
      <c r="HR764" s="376"/>
      <c r="HS764" s="376"/>
      <c r="HT764" s="376"/>
      <c r="HU764" s="376"/>
      <c r="HV764" s="376"/>
      <c r="HW764" s="376"/>
      <c r="HX764" s="376"/>
      <c r="HY764" s="376"/>
      <c r="HZ764" s="376"/>
      <c r="IA764" s="376"/>
      <c r="IB764" s="376"/>
      <c r="IC764" s="376"/>
      <c r="ID764" s="376"/>
      <c r="IE764" s="376"/>
      <c r="IF764" s="376"/>
      <c r="IG764" s="376"/>
      <c r="IH764" s="376"/>
      <c r="II764" s="376"/>
      <c r="IJ764" s="376"/>
    </row>
    <row r="765" spans="1:244" s="377" customFormat="1" x14ac:dyDescent="0.4">
      <c r="A765" s="410"/>
      <c r="B765" s="371"/>
      <c r="C765" s="354"/>
      <c r="D765" s="355"/>
      <c r="E765" s="374"/>
      <c r="F765" s="374"/>
      <c r="G765" s="374"/>
      <c r="H765" s="374"/>
      <c r="I765" s="374"/>
      <c r="J765" s="374"/>
      <c r="K765" s="374"/>
      <c r="L765" s="374"/>
      <c r="M765" s="374"/>
      <c r="N765" s="374"/>
      <c r="O765" s="374"/>
      <c r="P765" s="374"/>
      <c r="Q765" s="374"/>
      <c r="R765" s="374"/>
      <c r="S765" s="374"/>
      <c r="T765" s="374"/>
      <c r="U765" s="374"/>
      <c r="V765" s="374"/>
      <c r="W765" s="374"/>
      <c r="X765" s="369"/>
      <c r="Y765" s="369"/>
      <c r="Z765" s="369"/>
      <c r="AA765" s="369"/>
      <c r="AB765" s="369"/>
      <c r="AC765" s="369"/>
      <c r="AD765" s="369"/>
      <c r="AE765" s="369"/>
      <c r="AF765" s="369"/>
      <c r="AG765" s="369"/>
      <c r="AH765" s="369"/>
      <c r="AI765" s="369"/>
      <c r="AJ765" s="369"/>
      <c r="AK765" s="369"/>
      <c r="AL765" s="369"/>
      <c r="AM765" s="369"/>
      <c r="AN765" s="369"/>
      <c r="AO765" s="369"/>
      <c r="AP765" s="369"/>
      <c r="AQ765" s="369"/>
      <c r="AR765" s="372"/>
      <c r="AS765" s="372"/>
      <c r="AT765" s="372"/>
      <c r="AU765" s="373"/>
      <c r="AV765" s="11"/>
      <c r="AW765" s="11"/>
      <c r="AX765" s="11"/>
      <c r="AY765" s="8"/>
      <c r="AZ765" s="8"/>
      <c r="BA765" s="8"/>
      <c r="BB765" s="8"/>
      <c r="BC765" s="11"/>
      <c r="BD765" s="11"/>
      <c r="BE765" s="11"/>
      <c r="BF765" s="11"/>
      <c r="BG765" s="11"/>
      <c r="BH765" s="11"/>
      <c r="BI765" s="11"/>
      <c r="BJ765" s="11"/>
      <c r="BK765" s="8"/>
      <c r="BL765" s="8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375"/>
      <c r="EQ765" s="376"/>
      <c r="ER765" s="376"/>
      <c r="ES765" s="376"/>
      <c r="ET765" s="376"/>
      <c r="EU765" s="376"/>
      <c r="EV765" s="376"/>
      <c r="EW765" s="376"/>
      <c r="EX765" s="376"/>
      <c r="EY765" s="376"/>
      <c r="EZ765" s="376"/>
      <c r="FA765" s="376"/>
      <c r="FB765" s="376"/>
      <c r="FC765" s="376"/>
      <c r="FD765" s="376"/>
      <c r="FE765" s="376"/>
      <c r="FF765" s="376"/>
      <c r="FG765" s="376"/>
      <c r="FH765" s="376"/>
      <c r="FI765" s="376"/>
      <c r="FJ765" s="376"/>
      <c r="FK765" s="376"/>
      <c r="FL765" s="376"/>
      <c r="FM765" s="376"/>
      <c r="FN765" s="376"/>
      <c r="FO765" s="376"/>
      <c r="FP765" s="376"/>
      <c r="FQ765" s="376"/>
      <c r="FR765" s="376"/>
      <c r="FS765" s="376"/>
      <c r="FT765" s="376"/>
      <c r="FU765" s="376"/>
      <c r="FV765" s="376"/>
      <c r="FW765" s="376"/>
      <c r="FX765" s="376"/>
      <c r="FY765" s="376"/>
      <c r="FZ765" s="376"/>
      <c r="GA765" s="376"/>
      <c r="GB765" s="376"/>
      <c r="GC765" s="376"/>
      <c r="GD765" s="376"/>
      <c r="GE765" s="376"/>
      <c r="GF765" s="376"/>
      <c r="GG765" s="376"/>
      <c r="GH765" s="376"/>
      <c r="GI765" s="376"/>
      <c r="GJ765" s="376"/>
      <c r="GK765" s="376"/>
      <c r="GL765" s="376"/>
      <c r="GM765" s="376"/>
      <c r="GN765" s="376"/>
      <c r="GO765" s="376"/>
      <c r="GP765" s="376"/>
      <c r="GQ765" s="376"/>
      <c r="GR765" s="376"/>
      <c r="GS765" s="376"/>
      <c r="GT765" s="376"/>
      <c r="GU765" s="376"/>
      <c r="GV765" s="376"/>
      <c r="GW765" s="376"/>
      <c r="GX765" s="376"/>
      <c r="GY765" s="376"/>
      <c r="GZ765" s="376"/>
      <c r="HA765" s="376"/>
      <c r="HB765" s="376"/>
      <c r="HC765" s="376"/>
      <c r="HD765" s="376"/>
      <c r="HE765" s="376"/>
      <c r="HF765" s="376"/>
      <c r="HG765" s="376"/>
      <c r="HH765" s="376"/>
      <c r="HI765" s="376"/>
      <c r="HJ765" s="376"/>
      <c r="HK765" s="376"/>
      <c r="HL765" s="376"/>
      <c r="HM765" s="376"/>
      <c r="HN765" s="376"/>
      <c r="HO765" s="376"/>
      <c r="HP765" s="376"/>
      <c r="HQ765" s="376"/>
      <c r="HR765" s="376"/>
      <c r="HS765" s="376"/>
      <c r="HT765" s="376"/>
      <c r="HU765" s="376"/>
      <c r="HV765" s="376"/>
      <c r="HW765" s="376"/>
      <c r="HX765" s="376"/>
      <c r="HY765" s="376"/>
      <c r="HZ765" s="376"/>
      <c r="IA765" s="376"/>
      <c r="IB765" s="376"/>
      <c r="IC765" s="376"/>
      <c r="ID765" s="376"/>
      <c r="IE765" s="376"/>
      <c r="IF765" s="376"/>
      <c r="IG765" s="376"/>
      <c r="IH765" s="376"/>
      <c r="II765" s="376"/>
      <c r="IJ765" s="376"/>
    </row>
    <row r="766" spans="1:244" s="377" customFormat="1" x14ac:dyDescent="0.4">
      <c r="A766" s="410"/>
      <c r="B766" s="371"/>
      <c r="C766" s="354"/>
      <c r="D766" s="355"/>
      <c r="E766" s="374"/>
      <c r="F766" s="374"/>
      <c r="G766" s="374"/>
      <c r="H766" s="374"/>
      <c r="I766" s="374"/>
      <c r="J766" s="374"/>
      <c r="K766" s="374"/>
      <c r="L766" s="374"/>
      <c r="M766" s="374"/>
      <c r="N766" s="374"/>
      <c r="O766" s="374"/>
      <c r="P766" s="374"/>
      <c r="Q766" s="374"/>
      <c r="R766" s="374"/>
      <c r="S766" s="374"/>
      <c r="T766" s="374"/>
      <c r="U766" s="374"/>
      <c r="V766" s="374"/>
      <c r="W766" s="374"/>
      <c r="X766" s="369"/>
      <c r="Y766" s="369"/>
      <c r="Z766" s="369"/>
      <c r="AA766" s="369"/>
      <c r="AB766" s="369"/>
      <c r="AC766" s="369"/>
      <c r="AD766" s="369"/>
      <c r="AE766" s="369"/>
      <c r="AF766" s="369"/>
      <c r="AG766" s="369"/>
      <c r="AH766" s="369"/>
      <c r="AI766" s="369"/>
      <c r="AJ766" s="369"/>
      <c r="AK766" s="369"/>
      <c r="AL766" s="369"/>
      <c r="AM766" s="369"/>
      <c r="AN766" s="369"/>
      <c r="AO766" s="369"/>
      <c r="AP766" s="369"/>
      <c r="AQ766" s="369"/>
      <c r="AR766" s="372"/>
      <c r="AS766" s="372"/>
      <c r="AT766" s="372"/>
      <c r="AU766" s="373"/>
      <c r="AV766" s="11"/>
      <c r="AW766" s="11"/>
      <c r="AX766" s="11"/>
      <c r="AY766" s="8"/>
      <c r="AZ766" s="8"/>
      <c r="BA766" s="8"/>
      <c r="BB766" s="8"/>
      <c r="BC766" s="11"/>
      <c r="BD766" s="11"/>
      <c r="BE766" s="11"/>
      <c r="BF766" s="11"/>
      <c r="BG766" s="11"/>
      <c r="BH766" s="11"/>
      <c r="BI766" s="11"/>
      <c r="BJ766" s="11"/>
      <c r="BK766" s="8"/>
      <c r="BL766" s="8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375"/>
      <c r="EQ766" s="376"/>
      <c r="ER766" s="376"/>
      <c r="ES766" s="376"/>
      <c r="ET766" s="376"/>
      <c r="EU766" s="376"/>
      <c r="EV766" s="376"/>
      <c r="EW766" s="376"/>
      <c r="EX766" s="376"/>
      <c r="EY766" s="376"/>
      <c r="EZ766" s="376"/>
      <c r="FA766" s="376"/>
      <c r="FB766" s="376"/>
      <c r="FC766" s="376"/>
      <c r="FD766" s="376"/>
      <c r="FE766" s="376"/>
      <c r="FF766" s="376"/>
      <c r="FG766" s="376"/>
      <c r="FH766" s="376"/>
      <c r="FI766" s="376"/>
      <c r="FJ766" s="376"/>
      <c r="FK766" s="376"/>
      <c r="FL766" s="376"/>
      <c r="FM766" s="376"/>
      <c r="FN766" s="376"/>
      <c r="FO766" s="376"/>
      <c r="FP766" s="376"/>
      <c r="FQ766" s="376"/>
      <c r="FR766" s="376"/>
      <c r="FS766" s="376"/>
      <c r="FT766" s="376"/>
      <c r="FU766" s="376"/>
      <c r="FV766" s="376"/>
      <c r="FW766" s="376"/>
      <c r="FX766" s="376"/>
      <c r="FY766" s="376"/>
      <c r="FZ766" s="376"/>
      <c r="GA766" s="376"/>
      <c r="GB766" s="376"/>
      <c r="GC766" s="376"/>
      <c r="GD766" s="376"/>
      <c r="GE766" s="376"/>
      <c r="GF766" s="376"/>
      <c r="GG766" s="376"/>
      <c r="GH766" s="376"/>
      <c r="GI766" s="376"/>
      <c r="GJ766" s="376"/>
      <c r="GK766" s="376"/>
      <c r="GL766" s="376"/>
      <c r="GM766" s="376"/>
      <c r="GN766" s="376"/>
      <c r="GO766" s="376"/>
      <c r="GP766" s="376"/>
      <c r="GQ766" s="376"/>
      <c r="GR766" s="376"/>
      <c r="GS766" s="376"/>
      <c r="GT766" s="376"/>
      <c r="GU766" s="376"/>
      <c r="GV766" s="376"/>
      <c r="GW766" s="376"/>
      <c r="GX766" s="376"/>
      <c r="GY766" s="376"/>
      <c r="GZ766" s="376"/>
      <c r="HA766" s="376"/>
      <c r="HB766" s="376"/>
      <c r="HC766" s="376"/>
      <c r="HD766" s="376"/>
      <c r="HE766" s="376"/>
      <c r="HF766" s="376"/>
      <c r="HG766" s="376"/>
      <c r="HH766" s="376"/>
      <c r="HI766" s="376"/>
      <c r="HJ766" s="376"/>
      <c r="HK766" s="376"/>
      <c r="HL766" s="376"/>
      <c r="HM766" s="376"/>
      <c r="HN766" s="376"/>
      <c r="HO766" s="376"/>
      <c r="HP766" s="376"/>
      <c r="HQ766" s="376"/>
      <c r="HR766" s="376"/>
      <c r="HS766" s="376"/>
      <c r="HT766" s="376"/>
      <c r="HU766" s="376"/>
      <c r="HV766" s="376"/>
      <c r="HW766" s="376"/>
      <c r="HX766" s="376"/>
      <c r="HY766" s="376"/>
      <c r="HZ766" s="376"/>
      <c r="IA766" s="376"/>
      <c r="IB766" s="376"/>
      <c r="IC766" s="376"/>
      <c r="ID766" s="376"/>
      <c r="IE766" s="376"/>
      <c r="IF766" s="376"/>
      <c r="IG766" s="376"/>
      <c r="IH766" s="376"/>
      <c r="II766" s="376"/>
      <c r="IJ766" s="376"/>
    </row>
    <row r="767" spans="1:244" s="377" customFormat="1" x14ac:dyDescent="0.4">
      <c r="A767" s="410"/>
      <c r="B767" s="371"/>
      <c r="C767" s="354"/>
      <c r="D767" s="355"/>
      <c r="E767" s="374"/>
      <c r="F767" s="374"/>
      <c r="G767" s="374"/>
      <c r="H767" s="374"/>
      <c r="I767" s="374"/>
      <c r="J767" s="374"/>
      <c r="K767" s="374"/>
      <c r="L767" s="374"/>
      <c r="M767" s="374"/>
      <c r="N767" s="374"/>
      <c r="O767" s="374"/>
      <c r="P767" s="374"/>
      <c r="Q767" s="374"/>
      <c r="R767" s="374"/>
      <c r="S767" s="374"/>
      <c r="T767" s="374"/>
      <c r="U767" s="374"/>
      <c r="V767" s="374"/>
      <c r="W767" s="374"/>
      <c r="X767" s="369"/>
      <c r="Y767" s="369"/>
      <c r="Z767" s="369"/>
      <c r="AA767" s="369"/>
      <c r="AB767" s="369"/>
      <c r="AC767" s="369"/>
      <c r="AD767" s="369"/>
      <c r="AE767" s="369"/>
      <c r="AF767" s="369"/>
      <c r="AG767" s="369"/>
      <c r="AH767" s="369"/>
      <c r="AI767" s="369"/>
      <c r="AJ767" s="369"/>
      <c r="AK767" s="369"/>
      <c r="AL767" s="369"/>
      <c r="AM767" s="369"/>
      <c r="AN767" s="369"/>
      <c r="AO767" s="369"/>
      <c r="AP767" s="369"/>
      <c r="AQ767" s="369"/>
      <c r="AR767" s="372"/>
      <c r="AS767" s="372"/>
      <c r="AT767" s="372"/>
      <c r="AU767" s="373"/>
      <c r="AV767" s="11"/>
      <c r="AW767" s="11"/>
      <c r="AX767" s="11"/>
      <c r="AY767" s="8"/>
      <c r="AZ767" s="8"/>
      <c r="BA767" s="8"/>
      <c r="BB767" s="8"/>
      <c r="BC767" s="11"/>
      <c r="BD767" s="11"/>
      <c r="BE767" s="11"/>
      <c r="BF767" s="11"/>
      <c r="BG767" s="11"/>
      <c r="BH767" s="11"/>
      <c r="BI767" s="11"/>
      <c r="BJ767" s="11"/>
      <c r="BK767" s="8"/>
      <c r="BL767" s="8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375"/>
      <c r="EQ767" s="376"/>
      <c r="ER767" s="376"/>
      <c r="ES767" s="376"/>
      <c r="ET767" s="376"/>
      <c r="EU767" s="376"/>
      <c r="EV767" s="376"/>
      <c r="EW767" s="376"/>
      <c r="EX767" s="376"/>
      <c r="EY767" s="376"/>
      <c r="EZ767" s="376"/>
      <c r="FA767" s="376"/>
      <c r="FB767" s="376"/>
      <c r="FC767" s="376"/>
      <c r="FD767" s="376"/>
      <c r="FE767" s="376"/>
      <c r="FF767" s="376"/>
      <c r="FG767" s="376"/>
      <c r="FH767" s="376"/>
      <c r="FI767" s="376"/>
      <c r="FJ767" s="376"/>
      <c r="FK767" s="376"/>
      <c r="FL767" s="376"/>
      <c r="FM767" s="376"/>
      <c r="FN767" s="376"/>
      <c r="FO767" s="376"/>
      <c r="FP767" s="376"/>
      <c r="FQ767" s="376"/>
      <c r="FR767" s="376"/>
      <c r="FS767" s="376"/>
      <c r="FT767" s="376"/>
      <c r="FU767" s="376"/>
      <c r="FV767" s="376"/>
      <c r="FW767" s="376"/>
      <c r="FX767" s="376"/>
      <c r="FY767" s="376"/>
      <c r="FZ767" s="376"/>
      <c r="GA767" s="376"/>
      <c r="GB767" s="376"/>
      <c r="GC767" s="376"/>
      <c r="GD767" s="376"/>
      <c r="GE767" s="376"/>
      <c r="GF767" s="376"/>
      <c r="GG767" s="376"/>
      <c r="GH767" s="376"/>
      <c r="GI767" s="376"/>
      <c r="GJ767" s="376"/>
      <c r="GK767" s="376"/>
      <c r="GL767" s="376"/>
      <c r="GM767" s="376"/>
      <c r="GN767" s="376"/>
      <c r="GO767" s="376"/>
      <c r="GP767" s="376"/>
      <c r="GQ767" s="376"/>
      <c r="GR767" s="376"/>
      <c r="GS767" s="376"/>
      <c r="GT767" s="376"/>
      <c r="GU767" s="376"/>
      <c r="GV767" s="376"/>
      <c r="GW767" s="376"/>
      <c r="GX767" s="376"/>
      <c r="GY767" s="376"/>
      <c r="GZ767" s="376"/>
      <c r="HA767" s="376"/>
      <c r="HB767" s="376"/>
      <c r="HC767" s="376"/>
      <c r="HD767" s="376"/>
      <c r="HE767" s="376"/>
      <c r="HF767" s="376"/>
      <c r="HG767" s="376"/>
      <c r="HH767" s="376"/>
      <c r="HI767" s="376"/>
      <c r="HJ767" s="376"/>
      <c r="HK767" s="376"/>
      <c r="HL767" s="376"/>
      <c r="HM767" s="376"/>
      <c r="HN767" s="376"/>
      <c r="HO767" s="376"/>
      <c r="HP767" s="376"/>
      <c r="HQ767" s="376"/>
      <c r="HR767" s="376"/>
      <c r="HS767" s="376"/>
      <c r="HT767" s="376"/>
      <c r="HU767" s="376"/>
      <c r="HV767" s="376"/>
      <c r="HW767" s="376"/>
      <c r="HX767" s="376"/>
      <c r="HY767" s="376"/>
      <c r="HZ767" s="376"/>
      <c r="IA767" s="376"/>
      <c r="IB767" s="376"/>
      <c r="IC767" s="376"/>
      <c r="ID767" s="376"/>
      <c r="IE767" s="376"/>
      <c r="IF767" s="376"/>
      <c r="IG767" s="376"/>
      <c r="IH767" s="376"/>
      <c r="II767" s="376"/>
      <c r="IJ767" s="376"/>
    </row>
    <row r="768" spans="1:244" s="377" customFormat="1" x14ac:dyDescent="0.4">
      <c r="A768" s="410"/>
      <c r="B768" s="371"/>
      <c r="C768" s="354"/>
      <c r="D768" s="355"/>
      <c r="E768" s="374"/>
      <c r="F768" s="374"/>
      <c r="G768" s="374"/>
      <c r="H768" s="374"/>
      <c r="I768" s="374"/>
      <c r="J768" s="374"/>
      <c r="K768" s="374"/>
      <c r="L768" s="374"/>
      <c r="M768" s="374"/>
      <c r="N768" s="374"/>
      <c r="O768" s="374"/>
      <c r="P768" s="374"/>
      <c r="Q768" s="374"/>
      <c r="R768" s="374"/>
      <c r="S768" s="374"/>
      <c r="T768" s="374"/>
      <c r="U768" s="374"/>
      <c r="V768" s="374"/>
      <c r="W768" s="374"/>
      <c r="X768" s="369"/>
      <c r="Y768" s="369"/>
      <c r="Z768" s="369"/>
      <c r="AA768" s="369"/>
      <c r="AB768" s="369"/>
      <c r="AC768" s="369"/>
      <c r="AD768" s="369"/>
      <c r="AE768" s="369"/>
      <c r="AF768" s="369"/>
      <c r="AG768" s="369"/>
      <c r="AH768" s="369"/>
      <c r="AI768" s="369"/>
      <c r="AJ768" s="369"/>
      <c r="AK768" s="369"/>
      <c r="AL768" s="369"/>
      <c r="AM768" s="369"/>
      <c r="AN768" s="369"/>
      <c r="AO768" s="369"/>
      <c r="AP768" s="369"/>
      <c r="AQ768" s="369"/>
      <c r="AR768" s="372"/>
      <c r="AS768" s="372"/>
      <c r="AT768" s="372"/>
      <c r="AU768" s="373"/>
      <c r="AV768" s="11"/>
      <c r="AW768" s="11"/>
      <c r="AX768" s="11"/>
      <c r="AY768" s="8"/>
      <c r="AZ768" s="8"/>
      <c r="BA768" s="8"/>
      <c r="BB768" s="8"/>
      <c r="BC768" s="11"/>
      <c r="BD768" s="11"/>
      <c r="BE768" s="11"/>
      <c r="BF768" s="11"/>
      <c r="BG768" s="11"/>
      <c r="BH768" s="11"/>
      <c r="BI768" s="11"/>
      <c r="BJ768" s="11"/>
      <c r="BK768" s="8"/>
      <c r="BL768" s="8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375"/>
      <c r="EQ768" s="376"/>
      <c r="ER768" s="376"/>
      <c r="ES768" s="376"/>
      <c r="ET768" s="376"/>
      <c r="EU768" s="376"/>
      <c r="EV768" s="376"/>
      <c r="EW768" s="376"/>
      <c r="EX768" s="376"/>
      <c r="EY768" s="376"/>
      <c r="EZ768" s="376"/>
      <c r="FA768" s="376"/>
      <c r="FB768" s="376"/>
      <c r="FC768" s="376"/>
      <c r="FD768" s="376"/>
      <c r="FE768" s="376"/>
      <c r="FF768" s="376"/>
      <c r="FG768" s="376"/>
      <c r="FH768" s="376"/>
      <c r="FI768" s="376"/>
      <c r="FJ768" s="376"/>
      <c r="FK768" s="376"/>
      <c r="FL768" s="376"/>
      <c r="FM768" s="376"/>
      <c r="FN768" s="376"/>
      <c r="FO768" s="376"/>
      <c r="FP768" s="376"/>
      <c r="FQ768" s="376"/>
      <c r="FR768" s="376"/>
      <c r="FS768" s="376"/>
      <c r="FT768" s="376"/>
      <c r="FU768" s="376"/>
      <c r="FV768" s="376"/>
      <c r="FW768" s="376"/>
      <c r="FX768" s="376"/>
      <c r="FY768" s="376"/>
      <c r="FZ768" s="376"/>
      <c r="GA768" s="376"/>
      <c r="GB768" s="376"/>
      <c r="GC768" s="376"/>
      <c r="GD768" s="376"/>
      <c r="GE768" s="376"/>
      <c r="GF768" s="376"/>
      <c r="GG768" s="376"/>
      <c r="GH768" s="376"/>
      <c r="GI768" s="376"/>
      <c r="GJ768" s="376"/>
      <c r="GK768" s="376"/>
      <c r="GL768" s="376"/>
      <c r="GM768" s="376"/>
      <c r="GN768" s="376"/>
      <c r="GO768" s="376"/>
      <c r="GP768" s="376"/>
      <c r="GQ768" s="376"/>
      <c r="GR768" s="376"/>
      <c r="GS768" s="376"/>
      <c r="GT768" s="376"/>
      <c r="GU768" s="376"/>
      <c r="GV768" s="376"/>
      <c r="GW768" s="376"/>
      <c r="GX768" s="376"/>
      <c r="GY768" s="376"/>
      <c r="GZ768" s="376"/>
      <c r="HA768" s="376"/>
      <c r="HB768" s="376"/>
      <c r="HC768" s="376"/>
      <c r="HD768" s="376"/>
      <c r="HE768" s="376"/>
      <c r="HF768" s="376"/>
      <c r="HG768" s="376"/>
      <c r="HH768" s="376"/>
      <c r="HI768" s="376"/>
      <c r="HJ768" s="376"/>
      <c r="HK768" s="376"/>
      <c r="HL768" s="376"/>
      <c r="HM768" s="376"/>
      <c r="HN768" s="376"/>
      <c r="HO768" s="376"/>
      <c r="HP768" s="376"/>
      <c r="HQ768" s="376"/>
      <c r="HR768" s="376"/>
      <c r="HS768" s="376"/>
      <c r="HT768" s="376"/>
      <c r="HU768" s="376"/>
      <c r="HV768" s="376"/>
      <c r="HW768" s="376"/>
      <c r="HX768" s="376"/>
      <c r="HY768" s="376"/>
      <c r="HZ768" s="376"/>
      <c r="IA768" s="376"/>
      <c r="IB768" s="376"/>
      <c r="IC768" s="376"/>
      <c r="ID768" s="376"/>
      <c r="IE768" s="376"/>
      <c r="IF768" s="376"/>
      <c r="IG768" s="376"/>
      <c r="IH768" s="376"/>
      <c r="II768" s="376"/>
      <c r="IJ768" s="376"/>
    </row>
    <row r="769" spans="1:244" s="377" customFormat="1" x14ac:dyDescent="0.4">
      <c r="A769" s="410"/>
      <c r="B769" s="371"/>
      <c r="C769" s="354"/>
      <c r="D769" s="355"/>
      <c r="E769" s="374"/>
      <c r="F769" s="374"/>
      <c r="G769" s="374"/>
      <c r="H769" s="374"/>
      <c r="I769" s="374"/>
      <c r="J769" s="374"/>
      <c r="K769" s="374"/>
      <c r="L769" s="374"/>
      <c r="M769" s="374"/>
      <c r="N769" s="374"/>
      <c r="O769" s="374"/>
      <c r="P769" s="374"/>
      <c r="Q769" s="374"/>
      <c r="R769" s="374"/>
      <c r="S769" s="374"/>
      <c r="T769" s="374"/>
      <c r="U769" s="374"/>
      <c r="V769" s="374"/>
      <c r="W769" s="374"/>
      <c r="X769" s="369"/>
      <c r="Y769" s="369"/>
      <c r="Z769" s="369"/>
      <c r="AA769" s="369"/>
      <c r="AB769" s="369"/>
      <c r="AC769" s="369"/>
      <c r="AD769" s="369"/>
      <c r="AE769" s="369"/>
      <c r="AF769" s="369"/>
      <c r="AG769" s="369"/>
      <c r="AH769" s="369"/>
      <c r="AI769" s="369"/>
      <c r="AJ769" s="369"/>
      <c r="AK769" s="369"/>
      <c r="AL769" s="369"/>
      <c r="AM769" s="369"/>
      <c r="AN769" s="369"/>
      <c r="AO769" s="369"/>
      <c r="AP769" s="369"/>
      <c r="AQ769" s="369"/>
      <c r="AR769" s="372"/>
      <c r="AS769" s="372"/>
      <c r="AT769" s="372"/>
      <c r="AU769" s="373"/>
      <c r="AV769" s="11"/>
      <c r="AW769" s="11"/>
      <c r="AX769" s="11"/>
      <c r="AY769" s="8"/>
      <c r="AZ769" s="8"/>
      <c r="BA769" s="8"/>
      <c r="BB769" s="8"/>
      <c r="BC769" s="11"/>
      <c r="BD769" s="11"/>
      <c r="BE769" s="11"/>
      <c r="BF769" s="11"/>
      <c r="BG769" s="11"/>
      <c r="BH769" s="11"/>
      <c r="BI769" s="11"/>
      <c r="BJ769" s="11"/>
      <c r="BK769" s="8"/>
      <c r="BL769" s="8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375"/>
      <c r="EQ769" s="376"/>
      <c r="ER769" s="376"/>
      <c r="ES769" s="376"/>
      <c r="ET769" s="376"/>
      <c r="EU769" s="376"/>
      <c r="EV769" s="376"/>
      <c r="EW769" s="376"/>
      <c r="EX769" s="376"/>
      <c r="EY769" s="376"/>
      <c r="EZ769" s="376"/>
      <c r="FA769" s="376"/>
      <c r="FB769" s="376"/>
      <c r="FC769" s="376"/>
      <c r="FD769" s="376"/>
      <c r="FE769" s="376"/>
      <c r="FF769" s="376"/>
      <c r="FG769" s="376"/>
      <c r="FH769" s="376"/>
      <c r="FI769" s="376"/>
      <c r="FJ769" s="376"/>
      <c r="FK769" s="376"/>
      <c r="FL769" s="376"/>
      <c r="FM769" s="376"/>
      <c r="FN769" s="376"/>
      <c r="FO769" s="376"/>
      <c r="FP769" s="376"/>
      <c r="FQ769" s="376"/>
      <c r="FR769" s="376"/>
      <c r="FS769" s="376"/>
      <c r="FT769" s="376"/>
      <c r="FU769" s="376"/>
      <c r="FV769" s="376"/>
      <c r="FW769" s="376"/>
      <c r="FX769" s="376"/>
      <c r="FY769" s="376"/>
      <c r="FZ769" s="376"/>
      <c r="GA769" s="376"/>
      <c r="GB769" s="376"/>
      <c r="GC769" s="376"/>
      <c r="GD769" s="376"/>
      <c r="GE769" s="376"/>
      <c r="GF769" s="376"/>
      <c r="GG769" s="376"/>
      <c r="GH769" s="376"/>
      <c r="GI769" s="376"/>
      <c r="GJ769" s="376"/>
      <c r="GK769" s="376"/>
      <c r="GL769" s="376"/>
      <c r="GM769" s="376"/>
      <c r="GN769" s="376"/>
      <c r="GO769" s="376"/>
      <c r="GP769" s="376"/>
      <c r="GQ769" s="376"/>
      <c r="GR769" s="376"/>
      <c r="GS769" s="376"/>
      <c r="GT769" s="376"/>
      <c r="GU769" s="376"/>
      <c r="GV769" s="376"/>
      <c r="GW769" s="376"/>
      <c r="GX769" s="376"/>
      <c r="GY769" s="376"/>
      <c r="GZ769" s="376"/>
      <c r="HA769" s="376"/>
      <c r="HB769" s="376"/>
      <c r="HC769" s="376"/>
      <c r="HD769" s="376"/>
      <c r="HE769" s="376"/>
      <c r="HF769" s="376"/>
      <c r="HG769" s="376"/>
      <c r="HH769" s="376"/>
      <c r="HI769" s="376"/>
      <c r="HJ769" s="376"/>
      <c r="HK769" s="376"/>
      <c r="HL769" s="376"/>
      <c r="HM769" s="376"/>
      <c r="HN769" s="376"/>
      <c r="HO769" s="376"/>
      <c r="HP769" s="376"/>
      <c r="HQ769" s="376"/>
      <c r="HR769" s="376"/>
      <c r="HS769" s="376"/>
      <c r="HT769" s="376"/>
      <c r="HU769" s="376"/>
      <c r="HV769" s="376"/>
      <c r="HW769" s="376"/>
      <c r="HX769" s="376"/>
      <c r="HY769" s="376"/>
      <c r="HZ769" s="376"/>
      <c r="IA769" s="376"/>
      <c r="IB769" s="376"/>
      <c r="IC769" s="376"/>
      <c r="ID769" s="376"/>
      <c r="IE769" s="376"/>
      <c r="IF769" s="376"/>
      <c r="IG769" s="376"/>
      <c r="IH769" s="376"/>
      <c r="II769" s="376"/>
      <c r="IJ769" s="376"/>
    </row>
    <row r="770" spans="1:244" s="377" customFormat="1" x14ac:dyDescent="0.4">
      <c r="A770" s="410"/>
      <c r="B770" s="371"/>
      <c r="C770" s="354"/>
      <c r="D770" s="355"/>
      <c r="E770" s="374"/>
      <c r="F770" s="374"/>
      <c r="G770" s="374"/>
      <c r="H770" s="374"/>
      <c r="I770" s="374"/>
      <c r="J770" s="374"/>
      <c r="K770" s="374"/>
      <c r="L770" s="374"/>
      <c r="M770" s="374"/>
      <c r="N770" s="374"/>
      <c r="O770" s="374"/>
      <c r="P770" s="374"/>
      <c r="Q770" s="374"/>
      <c r="R770" s="374"/>
      <c r="S770" s="374"/>
      <c r="T770" s="374"/>
      <c r="U770" s="374"/>
      <c r="V770" s="374"/>
      <c r="W770" s="374"/>
      <c r="X770" s="369"/>
      <c r="Y770" s="369"/>
      <c r="Z770" s="369"/>
      <c r="AA770" s="369"/>
      <c r="AB770" s="369"/>
      <c r="AC770" s="369"/>
      <c r="AD770" s="369"/>
      <c r="AE770" s="369"/>
      <c r="AF770" s="369"/>
      <c r="AG770" s="369"/>
      <c r="AH770" s="369"/>
      <c r="AI770" s="369"/>
      <c r="AJ770" s="369"/>
      <c r="AK770" s="369"/>
      <c r="AL770" s="369"/>
      <c r="AM770" s="369"/>
      <c r="AN770" s="369"/>
      <c r="AO770" s="369"/>
      <c r="AP770" s="369"/>
      <c r="AQ770" s="369"/>
      <c r="AR770" s="372"/>
      <c r="AS770" s="372"/>
      <c r="AT770" s="372"/>
      <c r="AU770" s="373"/>
      <c r="AV770" s="11"/>
      <c r="AW770" s="11"/>
      <c r="AX770" s="11"/>
      <c r="AY770" s="8"/>
      <c r="AZ770" s="8"/>
      <c r="BA770" s="8"/>
      <c r="BB770" s="8"/>
      <c r="BC770" s="11"/>
      <c r="BD770" s="11"/>
      <c r="BE770" s="11"/>
      <c r="BF770" s="11"/>
      <c r="BG770" s="11"/>
      <c r="BH770" s="11"/>
      <c r="BI770" s="11"/>
      <c r="BJ770" s="11"/>
      <c r="BK770" s="8"/>
      <c r="BL770" s="8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375"/>
      <c r="EQ770" s="376"/>
      <c r="ER770" s="376"/>
      <c r="ES770" s="376"/>
      <c r="ET770" s="376"/>
      <c r="EU770" s="376"/>
      <c r="EV770" s="376"/>
      <c r="EW770" s="376"/>
      <c r="EX770" s="376"/>
      <c r="EY770" s="376"/>
      <c r="EZ770" s="376"/>
      <c r="FA770" s="376"/>
      <c r="FB770" s="376"/>
      <c r="FC770" s="376"/>
      <c r="FD770" s="376"/>
      <c r="FE770" s="376"/>
      <c r="FF770" s="376"/>
      <c r="FG770" s="376"/>
      <c r="FH770" s="376"/>
      <c r="FI770" s="376"/>
      <c r="FJ770" s="376"/>
      <c r="FK770" s="376"/>
      <c r="FL770" s="376"/>
      <c r="FM770" s="376"/>
      <c r="FN770" s="376"/>
      <c r="FO770" s="376"/>
      <c r="FP770" s="376"/>
      <c r="FQ770" s="376"/>
      <c r="FR770" s="376"/>
      <c r="FS770" s="376"/>
      <c r="FT770" s="376"/>
      <c r="FU770" s="376"/>
      <c r="FV770" s="376"/>
      <c r="FW770" s="376"/>
      <c r="FX770" s="376"/>
      <c r="FY770" s="376"/>
      <c r="FZ770" s="376"/>
      <c r="GA770" s="376"/>
      <c r="GB770" s="376"/>
      <c r="GC770" s="376"/>
      <c r="GD770" s="376"/>
      <c r="GE770" s="376"/>
      <c r="GF770" s="376"/>
      <c r="GG770" s="376"/>
      <c r="GH770" s="376"/>
      <c r="GI770" s="376"/>
      <c r="GJ770" s="376"/>
      <c r="GK770" s="376"/>
      <c r="GL770" s="376"/>
      <c r="GM770" s="376"/>
      <c r="GN770" s="376"/>
      <c r="GO770" s="376"/>
      <c r="GP770" s="376"/>
      <c r="GQ770" s="376"/>
      <c r="GR770" s="376"/>
      <c r="GS770" s="376"/>
      <c r="GT770" s="376"/>
      <c r="GU770" s="376"/>
      <c r="GV770" s="376"/>
      <c r="GW770" s="376"/>
      <c r="GX770" s="376"/>
      <c r="GY770" s="376"/>
      <c r="GZ770" s="376"/>
      <c r="HA770" s="376"/>
      <c r="HB770" s="376"/>
      <c r="HC770" s="376"/>
      <c r="HD770" s="376"/>
      <c r="HE770" s="376"/>
      <c r="HF770" s="376"/>
      <c r="HG770" s="376"/>
      <c r="HH770" s="376"/>
      <c r="HI770" s="376"/>
      <c r="HJ770" s="376"/>
      <c r="HK770" s="376"/>
      <c r="HL770" s="376"/>
      <c r="HM770" s="376"/>
      <c r="HN770" s="376"/>
      <c r="HO770" s="376"/>
      <c r="HP770" s="376"/>
      <c r="HQ770" s="376"/>
      <c r="HR770" s="376"/>
      <c r="HS770" s="376"/>
      <c r="HT770" s="376"/>
      <c r="HU770" s="376"/>
      <c r="HV770" s="376"/>
      <c r="HW770" s="376"/>
      <c r="HX770" s="376"/>
      <c r="HY770" s="376"/>
      <c r="HZ770" s="376"/>
      <c r="IA770" s="376"/>
      <c r="IB770" s="376"/>
      <c r="IC770" s="376"/>
      <c r="ID770" s="376"/>
      <c r="IE770" s="376"/>
      <c r="IF770" s="376"/>
      <c r="IG770" s="376"/>
      <c r="IH770" s="376"/>
      <c r="II770" s="376"/>
      <c r="IJ770" s="376"/>
    </row>
    <row r="771" spans="1:244" s="377" customFormat="1" x14ac:dyDescent="0.4">
      <c r="A771" s="410"/>
      <c r="B771" s="371"/>
      <c r="C771" s="354"/>
      <c r="D771" s="355"/>
      <c r="E771" s="374"/>
      <c r="F771" s="374"/>
      <c r="G771" s="374"/>
      <c r="H771" s="374"/>
      <c r="I771" s="374"/>
      <c r="J771" s="374"/>
      <c r="K771" s="374"/>
      <c r="L771" s="374"/>
      <c r="M771" s="374"/>
      <c r="N771" s="374"/>
      <c r="O771" s="374"/>
      <c r="P771" s="374"/>
      <c r="Q771" s="374"/>
      <c r="R771" s="374"/>
      <c r="S771" s="374"/>
      <c r="T771" s="374"/>
      <c r="U771" s="374"/>
      <c r="V771" s="374"/>
      <c r="W771" s="374"/>
      <c r="X771" s="369"/>
      <c r="Y771" s="369"/>
      <c r="Z771" s="369"/>
      <c r="AA771" s="369"/>
      <c r="AB771" s="369"/>
      <c r="AC771" s="369"/>
      <c r="AD771" s="369"/>
      <c r="AE771" s="369"/>
      <c r="AF771" s="369"/>
      <c r="AG771" s="369"/>
      <c r="AH771" s="369"/>
      <c r="AI771" s="369"/>
      <c r="AJ771" s="369"/>
      <c r="AK771" s="369"/>
      <c r="AL771" s="369"/>
      <c r="AM771" s="369"/>
      <c r="AN771" s="369"/>
      <c r="AO771" s="369"/>
      <c r="AP771" s="369"/>
      <c r="AQ771" s="369"/>
      <c r="AR771" s="372"/>
      <c r="AS771" s="372"/>
      <c r="AT771" s="372"/>
      <c r="AU771" s="373"/>
      <c r="AV771" s="11"/>
      <c r="AW771" s="11"/>
      <c r="AX771" s="11"/>
      <c r="AY771" s="8"/>
      <c r="AZ771" s="8"/>
      <c r="BA771" s="8"/>
      <c r="BB771" s="8"/>
      <c r="BC771" s="11"/>
      <c r="BD771" s="11"/>
      <c r="BE771" s="11"/>
      <c r="BF771" s="11"/>
      <c r="BG771" s="11"/>
      <c r="BH771" s="11"/>
      <c r="BI771" s="11"/>
      <c r="BJ771" s="11"/>
      <c r="BK771" s="8"/>
      <c r="BL771" s="8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375"/>
      <c r="EQ771" s="376"/>
      <c r="ER771" s="376"/>
      <c r="ES771" s="376"/>
      <c r="ET771" s="376"/>
      <c r="EU771" s="376"/>
      <c r="EV771" s="376"/>
      <c r="EW771" s="376"/>
      <c r="EX771" s="376"/>
      <c r="EY771" s="376"/>
      <c r="EZ771" s="376"/>
      <c r="FA771" s="376"/>
      <c r="FB771" s="376"/>
      <c r="FC771" s="376"/>
      <c r="FD771" s="376"/>
      <c r="FE771" s="376"/>
      <c r="FF771" s="376"/>
      <c r="FG771" s="376"/>
      <c r="FH771" s="376"/>
      <c r="FI771" s="376"/>
      <c r="FJ771" s="376"/>
      <c r="FK771" s="376"/>
      <c r="FL771" s="376"/>
      <c r="FM771" s="376"/>
      <c r="FN771" s="376"/>
      <c r="FO771" s="376"/>
      <c r="FP771" s="376"/>
      <c r="FQ771" s="376"/>
      <c r="FR771" s="376"/>
      <c r="FS771" s="376"/>
      <c r="FT771" s="376"/>
      <c r="FU771" s="376"/>
      <c r="FV771" s="376"/>
      <c r="FW771" s="376"/>
      <c r="FX771" s="376"/>
      <c r="FY771" s="376"/>
      <c r="FZ771" s="376"/>
      <c r="GA771" s="376"/>
      <c r="GB771" s="376"/>
      <c r="GC771" s="376"/>
      <c r="GD771" s="376"/>
      <c r="GE771" s="376"/>
      <c r="GF771" s="376"/>
      <c r="GG771" s="376"/>
      <c r="GH771" s="376"/>
      <c r="GI771" s="376"/>
      <c r="GJ771" s="376"/>
      <c r="GK771" s="376"/>
      <c r="GL771" s="376"/>
      <c r="GM771" s="376"/>
      <c r="GN771" s="376"/>
      <c r="GO771" s="376"/>
      <c r="GP771" s="376"/>
      <c r="GQ771" s="376"/>
      <c r="GR771" s="376"/>
      <c r="GS771" s="376"/>
      <c r="GT771" s="376"/>
      <c r="GU771" s="376"/>
      <c r="GV771" s="376"/>
      <c r="GW771" s="376"/>
      <c r="GX771" s="376"/>
      <c r="GY771" s="376"/>
      <c r="GZ771" s="376"/>
      <c r="HA771" s="376"/>
      <c r="HB771" s="376"/>
      <c r="HC771" s="376"/>
      <c r="HD771" s="376"/>
      <c r="HE771" s="376"/>
      <c r="HF771" s="376"/>
      <c r="HG771" s="376"/>
      <c r="HH771" s="376"/>
      <c r="HI771" s="376"/>
      <c r="HJ771" s="376"/>
      <c r="HK771" s="376"/>
      <c r="HL771" s="376"/>
      <c r="HM771" s="376"/>
      <c r="HN771" s="376"/>
      <c r="HO771" s="376"/>
      <c r="HP771" s="376"/>
      <c r="HQ771" s="376"/>
      <c r="HR771" s="376"/>
      <c r="HS771" s="376"/>
      <c r="HT771" s="376"/>
      <c r="HU771" s="376"/>
      <c r="HV771" s="376"/>
      <c r="HW771" s="376"/>
      <c r="HX771" s="376"/>
      <c r="HY771" s="376"/>
      <c r="HZ771" s="376"/>
      <c r="IA771" s="376"/>
      <c r="IB771" s="376"/>
      <c r="IC771" s="376"/>
      <c r="ID771" s="376"/>
      <c r="IE771" s="376"/>
      <c r="IF771" s="376"/>
      <c r="IG771" s="376"/>
      <c r="IH771" s="376"/>
      <c r="II771" s="376"/>
      <c r="IJ771" s="376"/>
    </row>
    <row r="772" spans="1:244" s="377" customFormat="1" x14ac:dyDescent="0.4">
      <c r="A772" s="410"/>
      <c r="B772" s="371"/>
      <c r="C772" s="354"/>
      <c r="D772" s="355"/>
      <c r="E772" s="374"/>
      <c r="F772" s="374"/>
      <c r="G772" s="374"/>
      <c r="H772" s="374"/>
      <c r="I772" s="374"/>
      <c r="J772" s="374"/>
      <c r="K772" s="374"/>
      <c r="L772" s="374"/>
      <c r="M772" s="374"/>
      <c r="N772" s="374"/>
      <c r="O772" s="374"/>
      <c r="P772" s="374"/>
      <c r="Q772" s="374"/>
      <c r="R772" s="374"/>
      <c r="S772" s="374"/>
      <c r="T772" s="374"/>
      <c r="U772" s="374"/>
      <c r="V772" s="374"/>
      <c r="W772" s="374"/>
      <c r="X772" s="369"/>
      <c r="Y772" s="369"/>
      <c r="Z772" s="369"/>
      <c r="AA772" s="369"/>
      <c r="AB772" s="369"/>
      <c r="AC772" s="369"/>
      <c r="AD772" s="369"/>
      <c r="AE772" s="369"/>
      <c r="AF772" s="369"/>
      <c r="AG772" s="369"/>
      <c r="AH772" s="369"/>
      <c r="AI772" s="369"/>
      <c r="AJ772" s="369"/>
      <c r="AK772" s="369"/>
      <c r="AL772" s="369"/>
      <c r="AM772" s="369"/>
      <c r="AN772" s="369"/>
      <c r="AO772" s="369"/>
      <c r="AP772" s="369"/>
      <c r="AQ772" s="369"/>
      <c r="AR772" s="372"/>
      <c r="AS772" s="372"/>
      <c r="AT772" s="372"/>
      <c r="AU772" s="373"/>
      <c r="AV772" s="11"/>
      <c r="AW772" s="11"/>
      <c r="AX772" s="11"/>
      <c r="AY772" s="8"/>
      <c r="AZ772" s="8"/>
      <c r="BA772" s="8"/>
      <c r="BB772" s="8"/>
      <c r="BC772" s="11"/>
      <c r="BD772" s="11"/>
      <c r="BE772" s="11"/>
      <c r="BF772" s="11"/>
      <c r="BG772" s="11"/>
      <c r="BH772" s="11"/>
      <c r="BI772" s="11"/>
      <c r="BJ772" s="11"/>
      <c r="BK772" s="8"/>
      <c r="BL772" s="8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375"/>
      <c r="EQ772" s="376"/>
      <c r="ER772" s="376"/>
      <c r="ES772" s="376"/>
      <c r="ET772" s="376"/>
      <c r="EU772" s="376"/>
      <c r="EV772" s="376"/>
      <c r="EW772" s="376"/>
      <c r="EX772" s="376"/>
      <c r="EY772" s="376"/>
      <c r="EZ772" s="376"/>
      <c r="FA772" s="376"/>
      <c r="FB772" s="376"/>
      <c r="FC772" s="376"/>
      <c r="FD772" s="376"/>
      <c r="FE772" s="376"/>
      <c r="FF772" s="376"/>
      <c r="FG772" s="376"/>
      <c r="FH772" s="376"/>
      <c r="FI772" s="376"/>
      <c r="FJ772" s="376"/>
      <c r="FK772" s="376"/>
      <c r="FL772" s="376"/>
      <c r="FM772" s="376"/>
      <c r="FN772" s="376"/>
      <c r="FO772" s="376"/>
      <c r="FP772" s="376"/>
      <c r="FQ772" s="376"/>
      <c r="FR772" s="376"/>
      <c r="FS772" s="376"/>
      <c r="FT772" s="376"/>
      <c r="FU772" s="376"/>
      <c r="FV772" s="376"/>
      <c r="FW772" s="376"/>
      <c r="FX772" s="376"/>
      <c r="FY772" s="376"/>
      <c r="FZ772" s="376"/>
      <c r="GA772" s="376"/>
      <c r="GB772" s="376"/>
      <c r="GC772" s="376"/>
      <c r="GD772" s="376"/>
      <c r="GE772" s="376"/>
      <c r="GF772" s="376"/>
      <c r="GG772" s="376"/>
      <c r="GH772" s="376"/>
      <c r="GI772" s="376"/>
      <c r="GJ772" s="376"/>
      <c r="GK772" s="376"/>
      <c r="GL772" s="376"/>
      <c r="GM772" s="376"/>
      <c r="GN772" s="376"/>
      <c r="GO772" s="376"/>
      <c r="GP772" s="376"/>
      <c r="GQ772" s="376"/>
      <c r="GR772" s="376"/>
      <c r="GS772" s="376"/>
      <c r="GT772" s="376"/>
      <c r="GU772" s="376"/>
      <c r="GV772" s="376"/>
      <c r="GW772" s="376"/>
      <c r="GX772" s="376"/>
      <c r="GY772" s="376"/>
      <c r="GZ772" s="376"/>
      <c r="HA772" s="376"/>
      <c r="HB772" s="376"/>
      <c r="HC772" s="376"/>
      <c r="HD772" s="376"/>
      <c r="HE772" s="376"/>
      <c r="HF772" s="376"/>
      <c r="HG772" s="376"/>
      <c r="HH772" s="376"/>
      <c r="HI772" s="376"/>
      <c r="HJ772" s="376"/>
      <c r="HK772" s="376"/>
      <c r="HL772" s="376"/>
      <c r="HM772" s="376"/>
      <c r="HN772" s="376"/>
      <c r="HO772" s="376"/>
      <c r="HP772" s="376"/>
      <c r="HQ772" s="376"/>
      <c r="HR772" s="376"/>
      <c r="HS772" s="376"/>
      <c r="HT772" s="376"/>
      <c r="HU772" s="376"/>
      <c r="HV772" s="376"/>
      <c r="HW772" s="376"/>
      <c r="HX772" s="376"/>
      <c r="HY772" s="376"/>
      <c r="HZ772" s="376"/>
      <c r="IA772" s="376"/>
      <c r="IB772" s="376"/>
      <c r="IC772" s="376"/>
      <c r="ID772" s="376"/>
      <c r="IE772" s="376"/>
      <c r="IF772" s="376"/>
      <c r="IG772" s="376"/>
      <c r="IH772" s="376"/>
      <c r="II772" s="376"/>
      <c r="IJ772" s="376"/>
    </row>
    <row r="773" spans="1:244" s="377" customFormat="1" x14ac:dyDescent="0.4">
      <c r="A773" s="410"/>
      <c r="B773" s="371"/>
      <c r="C773" s="354"/>
      <c r="D773" s="355"/>
      <c r="E773" s="374"/>
      <c r="F773" s="374"/>
      <c r="G773" s="374"/>
      <c r="H773" s="374"/>
      <c r="I773" s="374"/>
      <c r="J773" s="374"/>
      <c r="K773" s="374"/>
      <c r="L773" s="374"/>
      <c r="M773" s="374"/>
      <c r="N773" s="374"/>
      <c r="O773" s="374"/>
      <c r="P773" s="374"/>
      <c r="Q773" s="374"/>
      <c r="R773" s="374"/>
      <c r="S773" s="374"/>
      <c r="T773" s="374"/>
      <c r="U773" s="374"/>
      <c r="V773" s="374"/>
      <c r="W773" s="374"/>
      <c r="X773" s="369"/>
      <c r="Y773" s="369"/>
      <c r="Z773" s="369"/>
      <c r="AA773" s="369"/>
      <c r="AB773" s="369"/>
      <c r="AC773" s="369"/>
      <c r="AD773" s="369"/>
      <c r="AE773" s="369"/>
      <c r="AF773" s="369"/>
      <c r="AG773" s="369"/>
      <c r="AH773" s="369"/>
      <c r="AI773" s="369"/>
      <c r="AJ773" s="369"/>
      <c r="AK773" s="369"/>
      <c r="AL773" s="369"/>
      <c r="AM773" s="369"/>
      <c r="AN773" s="369"/>
      <c r="AO773" s="369"/>
      <c r="AP773" s="369"/>
      <c r="AQ773" s="369"/>
      <c r="AR773" s="372"/>
      <c r="AS773" s="372"/>
      <c r="AT773" s="372"/>
      <c r="AU773" s="373"/>
      <c r="AV773" s="11"/>
      <c r="AW773" s="11"/>
      <c r="AX773" s="11"/>
      <c r="AY773" s="8"/>
      <c r="AZ773" s="8"/>
      <c r="BA773" s="8"/>
      <c r="BB773" s="8"/>
      <c r="BC773" s="11"/>
      <c r="BD773" s="11"/>
      <c r="BE773" s="11"/>
      <c r="BF773" s="11"/>
      <c r="BG773" s="11"/>
      <c r="BH773" s="11"/>
      <c r="BI773" s="11"/>
      <c r="BJ773" s="11"/>
      <c r="BK773" s="8"/>
      <c r="BL773" s="8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375"/>
      <c r="EQ773" s="376"/>
      <c r="ER773" s="376"/>
      <c r="ES773" s="376"/>
      <c r="ET773" s="376"/>
      <c r="EU773" s="376"/>
      <c r="EV773" s="376"/>
      <c r="EW773" s="376"/>
      <c r="EX773" s="376"/>
      <c r="EY773" s="376"/>
      <c r="EZ773" s="376"/>
      <c r="FA773" s="376"/>
      <c r="FB773" s="376"/>
      <c r="FC773" s="376"/>
      <c r="FD773" s="376"/>
      <c r="FE773" s="376"/>
      <c r="FF773" s="376"/>
      <c r="FG773" s="376"/>
      <c r="FH773" s="376"/>
      <c r="FI773" s="376"/>
      <c r="FJ773" s="376"/>
      <c r="FK773" s="376"/>
      <c r="FL773" s="376"/>
      <c r="FM773" s="376"/>
      <c r="FN773" s="376"/>
      <c r="FO773" s="376"/>
      <c r="FP773" s="376"/>
      <c r="FQ773" s="376"/>
      <c r="FR773" s="376"/>
      <c r="FS773" s="376"/>
      <c r="FT773" s="376"/>
      <c r="FU773" s="376"/>
      <c r="FV773" s="376"/>
      <c r="FW773" s="376"/>
      <c r="FX773" s="376"/>
      <c r="FY773" s="376"/>
      <c r="FZ773" s="376"/>
      <c r="GA773" s="376"/>
      <c r="GB773" s="376"/>
      <c r="GC773" s="376"/>
      <c r="GD773" s="376"/>
      <c r="GE773" s="376"/>
      <c r="GF773" s="376"/>
      <c r="GG773" s="376"/>
      <c r="GH773" s="376"/>
      <c r="GI773" s="376"/>
      <c r="GJ773" s="376"/>
      <c r="GK773" s="376"/>
      <c r="GL773" s="376"/>
      <c r="GM773" s="376"/>
      <c r="GN773" s="376"/>
      <c r="GO773" s="376"/>
      <c r="GP773" s="376"/>
      <c r="GQ773" s="376"/>
      <c r="GR773" s="376"/>
      <c r="GS773" s="376"/>
      <c r="GT773" s="376"/>
      <c r="GU773" s="376"/>
      <c r="GV773" s="376"/>
      <c r="GW773" s="376"/>
      <c r="GX773" s="376"/>
      <c r="GY773" s="376"/>
      <c r="GZ773" s="376"/>
      <c r="HA773" s="376"/>
      <c r="HB773" s="376"/>
      <c r="HC773" s="376"/>
      <c r="HD773" s="376"/>
      <c r="HE773" s="376"/>
      <c r="HF773" s="376"/>
      <c r="HG773" s="376"/>
      <c r="HH773" s="376"/>
      <c r="HI773" s="376"/>
      <c r="HJ773" s="376"/>
      <c r="HK773" s="376"/>
      <c r="HL773" s="376"/>
      <c r="HM773" s="376"/>
      <c r="HN773" s="376"/>
      <c r="HO773" s="376"/>
      <c r="HP773" s="376"/>
      <c r="HQ773" s="376"/>
      <c r="HR773" s="376"/>
      <c r="HS773" s="376"/>
      <c r="HT773" s="376"/>
      <c r="HU773" s="376"/>
      <c r="HV773" s="376"/>
      <c r="HW773" s="376"/>
      <c r="HX773" s="376"/>
      <c r="HY773" s="376"/>
      <c r="HZ773" s="376"/>
      <c r="IA773" s="376"/>
      <c r="IB773" s="376"/>
      <c r="IC773" s="376"/>
      <c r="ID773" s="376"/>
      <c r="IE773" s="376"/>
      <c r="IF773" s="376"/>
      <c r="IG773" s="376"/>
      <c r="IH773" s="376"/>
      <c r="II773" s="376"/>
      <c r="IJ773" s="376"/>
    </row>
    <row r="774" spans="1:244" s="377" customFormat="1" x14ac:dyDescent="0.4">
      <c r="A774" s="410"/>
      <c r="B774" s="371"/>
      <c r="C774" s="354"/>
      <c r="D774" s="355"/>
      <c r="E774" s="374"/>
      <c r="F774" s="374"/>
      <c r="G774" s="374"/>
      <c r="H774" s="374"/>
      <c r="I774" s="374"/>
      <c r="J774" s="374"/>
      <c r="K774" s="374"/>
      <c r="L774" s="374"/>
      <c r="M774" s="374"/>
      <c r="N774" s="374"/>
      <c r="O774" s="374"/>
      <c r="P774" s="374"/>
      <c r="Q774" s="374"/>
      <c r="R774" s="374"/>
      <c r="S774" s="374"/>
      <c r="T774" s="374"/>
      <c r="U774" s="374"/>
      <c r="V774" s="374"/>
      <c r="W774" s="374"/>
      <c r="X774" s="369"/>
      <c r="Y774" s="369"/>
      <c r="Z774" s="369"/>
      <c r="AA774" s="369"/>
      <c r="AB774" s="369"/>
      <c r="AC774" s="369"/>
      <c r="AD774" s="369"/>
      <c r="AE774" s="369"/>
      <c r="AF774" s="369"/>
      <c r="AG774" s="369"/>
      <c r="AH774" s="369"/>
      <c r="AI774" s="369"/>
      <c r="AJ774" s="369"/>
      <c r="AK774" s="369"/>
      <c r="AL774" s="369"/>
      <c r="AM774" s="369"/>
      <c r="AN774" s="369"/>
      <c r="AO774" s="369"/>
      <c r="AP774" s="369"/>
      <c r="AQ774" s="369"/>
      <c r="AR774" s="372"/>
      <c r="AS774" s="372"/>
      <c r="AT774" s="372"/>
      <c r="AU774" s="373"/>
      <c r="AV774" s="11"/>
      <c r="AW774" s="11"/>
      <c r="AX774" s="11"/>
      <c r="AY774" s="8"/>
      <c r="AZ774" s="8"/>
      <c r="BA774" s="8"/>
      <c r="BB774" s="8"/>
      <c r="BC774" s="11"/>
      <c r="BD774" s="11"/>
      <c r="BE774" s="11"/>
      <c r="BF774" s="11"/>
      <c r="BG774" s="11"/>
      <c r="BH774" s="11"/>
      <c r="BI774" s="11"/>
      <c r="BJ774" s="11"/>
      <c r="BK774" s="8"/>
      <c r="BL774" s="8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375"/>
      <c r="EQ774" s="376"/>
      <c r="ER774" s="376"/>
      <c r="ES774" s="376"/>
      <c r="ET774" s="376"/>
      <c r="EU774" s="376"/>
      <c r="EV774" s="376"/>
      <c r="EW774" s="376"/>
      <c r="EX774" s="376"/>
      <c r="EY774" s="376"/>
      <c r="EZ774" s="376"/>
      <c r="FA774" s="376"/>
      <c r="FB774" s="376"/>
      <c r="FC774" s="376"/>
      <c r="FD774" s="376"/>
      <c r="FE774" s="376"/>
      <c r="FF774" s="376"/>
      <c r="FG774" s="376"/>
      <c r="FH774" s="376"/>
      <c r="FI774" s="376"/>
      <c r="FJ774" s="376"/>
      <c r="FK774" s="376"/>
      <c r="FL774" s="376"/>
      <c r="FM774" s="376"/>
      <c r="FN774" s="376"/>
      <c r="FO774" s="376"/>
      <c r="FP774" s="376"/>
      <c r="FQ774" s="376"/>
      <c r="FR774" s="376"/>
      <c r="FS774" s="376"/>
      <c r="FT774" s="376"/>
      <c r="FU774" s="376"/>
      <c r="FV774" s="376"/>
      <c r="FW774" s="376"/>
      <c r="FX774" s="376"/>
      <c r="FY774" s="376"/>
      <c r="FZ774" s="376"/>
      <c r="GA774" s="376"/>
      <c r="GB774" s="376"/>
      <c r="GC774" s="376"/>
      <c r="GD774" s="376"/>
      <c r="GE774" s="376"/>
      <c r="GF774" s="376"/>
      <c r="GG774" s="376"/>
      <c r="GH774" s="376"/>
      <c r="GI774" s="376"/>
      <c r="GJ774" s="376"/>
      <c r="GK774" s="376"/>
      <c r="GL774" s="376"/>
      <c r="GM774" s="376"/>
      <c r="GN774" s="376"/>
      <c r="GO774" s="376"/>
      <c r="GP774" s="376"/>
      <c r="GQ774" s="376"/>
      <c r="GR774" s="376"/>
      <c r="GS774" s="376"/>
      <c r="GT774" s="376"/>
      <c r="GU774" s="376"/>
      <c r="GV774" s="376"/>
      <c r="GW774" s="376"/>
      <c r="GX774" s="376"/>
      <c r="GY774" s="376"/>
      <c r="GZ774" s="376"/>
      <c r="HA774" s="376"/>
      <c r="HB774" s="376"/>
      <c r="HC774" s="376"/>
      <c r="HD774" s="376"/>
      <c r="HE774" s="376"/>
      <c r="HF774" s="376"/>
      <c r="HG774" s="376"/>
      <c r="HH774" s="376"/>
      <c r="HI774" s="376"/>
      <c r="HJ774" s="376"/>
      <c r="HK774" s="376"/>
      <c r="HL774" s="376"/>
      <c r="HM774" s="376"/>
      <c r="HN774" s="376"/>
      <c r="HO774" s="376"/>
      <c r="HP774" s="376"/>
      <c r="HQ774" s="376"/>
      <c r="HR774" s="376"/>
      <c r="HS774" s="376"/>
      <c r="HT774" s="376"/>
      <c r="HU774" s="376"/>
      <c r="HV774" s="376"/>
      <c r="HW774" s="376"/>
      <c r="HX774" s="376"/>
      <c r="HY774" s="376"/>
      <c r="HZ774" s="376"/>
      <c r="IA774" s="376"/>
      <c r="IB774" s="376"/>
      <c r="IC774" s="376"/>
      <c r="ID774" s="376"/>
      <c r="IE774" s="376"/>
      <c r="IF774" s="376"/>
      <c r="IG774" s="376"/>
      <c r="IH774" s="376"/>
      <c r="II774" s="376"/>
      <c r="IJ774" s="376"/>
    </row>
    <row r="775" spans="1:244" s="377" customFormat="1" x14ac:dyDescent="0.4">
      <c r="A775" s="410"/>
      <c r="B775" s="371"/>
      <c r="C775" s="354"/>
      <c r="D775" s="355"/>
      <c r="E775" s="374"/>
      <c r="F775" s="374"/>
      <c r="G775" s="374"/>
      <c r="H775" s="374"/>
      <c r="I775" s="374"/>
      <c r="J775" s="374"/>
      <c r="K775" s="374"/>
      <c r="L775" s="374"/>
      <c r="M775" s="374"/>
      <c r="N775" s="374"/>
      <c r="O775" s="374"/>
      <c r="P775" s="374"/>
      <c r="Q775" s="374"/>
      <c r="R775" s="374"/>
      <c r="S775" s="374"/>
      <c r="T775" s="374"/>
      <c r="U775" s="374"/>
      <c r="V775" s="374"/>
      <c r="W775" s="374"/>
      <c r="X775" s="369"/>
      <c r="Y775" s="369"/>
      <c r="Z775" s="369"/>
      <c r="AA775" s="369"/>
      <c r="AB775" s="369"/>
      <c r="AC775" s="369"/>
      <c r="AD775" s="369"/>
      <c r="AE775" s="369"/>
      <c r="AF775" s="369"/>
      <c r="AG775" s="369"/>
      <c r="AH775" s="369"/>
      <c r="AI775" s="369"/>
      <c r="AJ775" s="369"/>
      <c r="AK775" s="369"/>
      <c r="AL775" s="369"/>
      <c r="AM775" s="369"/>
      <c r="AN775" s="369"/>
      <c r="AO775" s="369"/>
      <c r="AP775" s="369"/>
      <c r="AQ775" s="369"/>
      <c r="AR775" s="372"/>
      <c r="AS775" s="372"/>
      <c r="AT775" s="372"/>
      <c r="AU775" s="373"/>
      <c r="AV775" s="11"/>
      <c r="AW775" s="11"/>
      <c r="AX775" s="11"/>
      <c r="AY775" s="8"/>
      <c r="AZ775" s="8"/>
      <c r="BA775" s="8"/>
      <c r="BB775" s="8"/>
      <c r="BC775" s="11"/>
      <c r="BD775" s="11"/>
      <c r="BE775" s="11"/>
      <c r="BF775" s="11"/>
      <c r="BG775" s="11"/>
      <c r="BH775" s="11"/>
      <c r="BI775" s="11"/>
      <c r="BJ775" s="11"/>
      <c r="BK775" s="8"/>
      <c r="BL775" s="8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375"/>
      <c r="EQ775" s="376"/>
      <c r="ER775" s="376"/>
      <c r="ES775" s="376"/>
      <c r="ET775" s="376"/>
      <c r="EU775" s="376"/>
      <c r="EV775" s="376"/>
      <c r="EW775" s="376"/>
      <c r="EX775" s="376"/>
      <c r="EY775" s="376"/>
      <c r="EZ775" s="376"/>
      <c r="FA775" s="376"/>
      <c r="FB775" s="376"/>
      <c r="FC775" s="376"/>
      <c r="FD775" s="376"/>
      <c r="FE775" s="376"/>
      <c r="FF775" s="376"/>
      <c r="FG775" s="376"/>
      <c r="FH775" s="376"/>
      <c r="FI775" s="376"/>
      <c r="FJ775" s="376"/>
      <c r="FK775" s="376"/>
      <c r="FL775" s="376"/>
      <c r="FM775" s="376"/>
      <c r="FN775" s="376"/>
      <c r="FO775" s="376"/>
      <c r="FP775" s="376"/>
      <c r="FQ775" s="376"/>
      <c r="FR775" s="376"/>
      <c r="FS775" s="376"/>
      <c r="FT775" s="376"/>
      <c r="FU775" s="376"/>
      <c r="FV775" s="376"/>
      <c r="FW775" s="376"/>
      <c r="FX775" s="376"/>
      <c r="FY775" s="376"/>
      <c r="FZ775" s="376"/>
      <c r="GA775" s="376"/>
      <c r="GB775" s="376"/>
      <c r="GC775" s="376"/>
      <c r="GD775" s="376"/>
      <c r="GE775" s="376"/>
      <c r="GF775" s="376"/>
      <c r="GG775" s="376"/>
      <c r="GH775" s="376"/>
      <c r="GI775" s="376"/>
      <c r="GJ775" s="376"/>
      <c r="GK775" s="376"/>
      <c r="GL775" s="376"/>
      <c r="GM775" s="376"/>
      <c r="GN775" s="376"/>
      <c r="GO775" s="376"/>
      <c r="GP775" s="376"/>
      <c r="GQ775" s="376"/>
      <c r="GR775" s="376"/>
      <c r="GS775" s="376"/>
      <c r="GT775" s="376"/>
      <c r="GU775" s="376"/>
      <c r="GV775" s="376"/>
      <c r="GW775" s="376"/>
      <c r="GX775" s="376"/>
      <c r="GY775" s="376"/>
      <c r="GZ775" s="376"/>
      <c r="HA775" s="376"/>
      <c r="HB775" s="376"/>
      <c r="HC775" s="376"/>
      <c r="HD775" s="376"/>
      <c r="HE775" s="376"/>
      <c r="HF775" s="376"/>
      <c r="HG775" s="376"/>
      <c r="HH775" s="376"/>
      <c r="HI775" s="376"/>
      <c r="HJ775" s="376"/>
      <c r="HK775" s="376"/>
      <c r="HL775" s="376"/>
      <c r="HM775" s="376"/>
      <c r="HN775" s="376"/>
      <c r="HO775" s="376"/>
      <c r="HP775" s="376"/>
      <c r="HQ775" s="376"/>
      <c r="HR775" s="376"/>
      <c r="HS775" s="376"/>
      <c r="HT775" s="376"/>
      <c r="HU775" s="376"/>
      <c r="HV775" s="376"/>
      <c r="HW775" s="376"/>
      <c r="HX775" s="376"/>
      <c r="HY775" s="376"/>
      <c r="HZ775" s="376"/>
      <c r="IA775" s="376"/>
      <c r="IB775" s="376"/>
      <c r="IC775" s="376"/>
      <c r="ID775" s="376"/>
      <c r="IE775" s="376"/>
      <c r="IF775" s="376"/>
      <c r="IG775" s="376"/>
      <c r="IH775" s="376"/>
      <c r="II775" s="376"/>
      <c r="IJ775" s="376"/>
    </row>
    <row r="776" spans="1:244" s="377" customFormat="1" x14ac:dyDescent="0.4">
      <c r="A776" s="410"/>
      <c r="B776" s="371"/>
      <c r="C776" s="354"/>
      <c r="D776" s="355"/>
      <c r="E776" s="374"/>
      <c r="F776" s="374"/>
      <c r="G776" s="374"/>
      <c r="H776" s="374"/>
      <c r="I776" s="374"/>
      <c r="J776" s="374"/>
      <c r="K776" s="374"/>
      <c r="L776" s="374"/>
      <c r="M776" s="374"/>
      <c r="N776" s="374"/>
      <c r="O776" s="374"/>
      <c r="P776" s="374"/>
      <c r="Q776" s="374"/>
      <c r="R776" s="374"/>
      <c r="S776" s="374"/>
      <c r="T776" s="374"/>
      <c r="U776" s="374"/>
      <c r="V776" s="374"/>
      <c r="W776" s="374"/>
      <c r="X776" s="369"/>
      <c r="Y776" s="369"/>
      <c r="Z776" s="369"/>
      <c r="AA776" s="369"/>
      <c r="AB776" s="369"/>
      <c r="AC776" s="369"/>
      <c r="AD776" s="369"/>
      <c r="AE776" s="369"/>
      <c r="AF776" s="369"/>
      <c r="AG776" s="369"/>
      <c r="AH776" s="369"/>
      <c r="AI776" s="369"/>
      <c r="AJ776" s="369"/>
      <c r="AK776" s="369"/>
      <c r="AL776" s="369"/>
      <c r="AM776" s="369"/>
      <c r="AN776" s="369"/>
      <c r="AO776" s="369"/>
      <c r="AP776" s="369"/>
      <c r="AQ776" s="369"/>
      <c r="AR776" s="372"/>
      <c r="AS776" s="372"/>
      <c r="AT776" s="372"/>
      <c r="AU776" s="373"/>
      <c r="AV776" s="11"/>
      <c r="AW776" s="11"/>
      <c r="AX776" s="11"/>
      <c r="AY776" s="8"/>
      <c r="AZ776" s="8"/>
      <c r="BA776" s="8"/>
      <c r="BB776" s="8"/>
      <c r="BC776" s="11"/>
      <c r="BD776" s="11"/>
      <c r="BE776" s="11"/>
      <c r="BF776" s="11"/>
      <c r="BG776" s="11"/>
      <c r="BH776" s="11"/>
      <c r="BI776" s="11"/>
      <c r="BJ776" s="11"/>
      <c r="BK776" s="8"/>
      <c r="BL776" s="8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375"/>
      <c r="EQ776" s="376"/>
      <c r="ER776" s="376"/>
      <c r="ES776" s="376"/>
      <c r="ET776" s="376"/>
      <c r="EU776" s="376"/>
      <c r="EV776" s="376"/>
      <c r="EW776" s="376"/>
      <c r="EX776" s="376"/>
      <c r="EY776" s="376"/>
      <c r="EZ776" s="376"/>
      <c r="FA776" s="376"/>
      <c r="FB776" s="376"/>
      <c r="FC776" s="376"/>
      <c r="FD776" s="376"/>
      <c r="FE776" s="376"/>
      <c r="FF776" s="376"/>
      <c r="FG776" s="376"/>
      <c r="FH776" s="376"/>
      <c r="FI776" s="376"/>
      <c r="FJ776" s="376"/>
      <c r="FK776" s="376"/>
      <c r="FL776" s="376"/>
      <c r="FM776" s="376"/>
      <c r="FN776" s="376"/>
      <c r="FO776" s="376"/>
      <c r="FP776" s="376"/>
      <c r="FQ776" s="376"/>
      <c r="FR776" s="376"/>
      <c r="FS776" s="376"/>
      <c r="FT776" s="376"/>
      <c r="FU776" s="376"/>
      <c r="FV776" s="376"/>
      <c r="FW776" s="376"/>
      <c r="FX776" s="376"/>
      <c r="FY776" s="376"/>
      <c r="FZ776" s="376"/>
      <c r="GA776" s="376"/>
      <c r="GB776" s="376"/>
      <c r="GC776" s="376"/>
      <c r="GD776" s="376"/>
      <c r="GE776" s="376"/>
      <c r="GF776" s="376"/>
      <c r="GG776" s="376"/>
      <c r="GH776" s="376"/>
      <c r="GI776" s="376"/>
      <c r="GJ776" s="376"/>
      <c r="GK776" s="376"/>
      <c r="GL776" s="376"/>
      <c r="GM776" s="376"/>
      <c r="GN776" s="376"/>
      <c r="GO776" s="376"/>
      <c r="GP776" s="376"/>
      <c r="GQ776" s="376"/>
      <c r="GR776" s="376"/>
      <c r="GS776" s="376"/>
      <c r="GT776" s="376"/>
      <c r="GU776" s="376"/>
      <c r="GV776" s="376"/>
      <c r="GW776" s="376"/>
      <c r="GX776" s="376"/>
      <c r="GY776" s="376"/>
      <c r="GZ776" s="376"/>
      <c r="HA776" s="376"/>
      <c r="HB776" s="376"/>
      <c r="HC776" s="376"/>
      <c r="HD776" s="376"/>
      <c r="HE776" s="376"/>
      <c r="HF776" s="376"/>
      <c r="HG776" s="376"/>
      <c r="HH776" s="376"/>
      <c r="HI776" s="376"/>
      <c r="HJ776" s="376"/>
      <c r="HK776" s="376"/>
      <c r="HL776" s="376"/>
      <c r="HM776" s="376"/>
      <c r="HN776" s="376"/>
      <c r="HO776" s="376"/>
      <c r="HP776" s="376"/>
      <c r="HQ776" s="376"/>
      <c r="HR776" s="376"/>
      <c r="HS776" s="376"/>
      <c r="HT776" s="376"/>
      <c r="HU776" s="376"/>
      <c r="HV776" s="376"/>
      <c r="HW776" s="376"/>
      <c r="HX776" s="376"/>
      <c r="HY776" s="376"/>
      <c r="HZ776" s="376"/>
      <c r="IA776" s="376"/>
      <c r="IB776" s="376"/>
      <c r="IC776" s="376"/>
      <c r="ID776" s="376"/>
      <c r="IE776" s="376"/>
      <c r="IF776" s="376"/>
      <c r="IG776" s="376"/>
      <c r="IH776" s="376"/>
      <c r="II776" s="376"/>
      <c r="IJ776" s="376"/>
    </row>
    <row r="777" spans="1:244" s="377" customFormat="1" x14ac:dyDescent="0.4">
      <c r="A777" s="410"/>
      <c r="B777" s="371"/>
      <c r="C777" s="354"/>
      <c r="D777" s="355"/>
      <c r="E777" s="374"/>
      <c r="F777" s="374"/>
      <c r="G777" s="374"/>
      <c r="H777" s="374"/>
      <c r="I777" s="374"/>
      <c r="J777" s="374"/>
      <c r="K777" s="374"/>
      <c r="L777" s="374"/>
      <c r="M777" s="374"/>
      <c r="N777" s="374"/>
      <c r="O777" s="374"/>
      <c r="P777" s="374"/>
      <c r="Q777" s="374"/>
      <c r="R777" s="374"/>
      <c r="S777" s="374"/>
      <c r="T777" s="374"/>
      <c r="U777" s="374"/>
      <c r="V777" s="374"/>
      <c r="W777" s="374"/>
      <c r="X777" s="369"/>
      <c r="Y777" s="369"/>
      <c r="Z777" s="369"/>
      <c r="AA777" s="369"/>
      <c r="AB777" s="369"/>
      <c r="AC777" s="369"/>
      <c r="AD777" s="369"/>
      <c r="AE777" s="369"/>
      <c r="AF777" s="369"/>
      <c r="AG777" s="369"/>
      <c r="AH777" s="369"/>
      <c r="AI777" s="369"/>
      <c r="AJ777" s="369"/>
      <c r="AK777" s="369"/>
      <c r="AL777" s="369"/>
      <c r="AM777" s="369"/>
      <c r="AN777" s="369"/>
      <c r="AO777" s="369"/>
      <c r="AP777" s="369"/>
      <c r="AQ777" s="369"/>
      <c r="AR777" s="372"/>
      <c r="AS777" s="372"/>
      <c r="AT777" s="372"/>
      <c r="AU777" s="373"/>
      <c r="AV777" s="11"/>
      <c r="AW777" s="11"/>
      <c r="AX777" s="11"/>
      <c r="AY777" s="8"/>
      <c r="AZ777" s="8"/>
      <c r="BA777" s="8"/>
      <c r="BB777" s="8"/>
      <c r="BC777" s="11"/>
      <c r="BD777" s="11"/>
      <c r="BE777" s="11"/>
      <c r="BF777" s="11"/>
      <c r="BG777" s="11"/>
      <c r="BH777" s="11"/>
      <c r="BI777" s="11"/>
      <c r="BJ777" s="11"/>
      <c r="BK777" s="8"/>
      <c r="BL777" s="8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375"/>
      <c r="EQ777" s="376"/>
      <c r="ER777" s="376"/>
      <c r="ES777" s="376"/>
      <c r="ET777" s="376"/>
      <c r="EU777" s="376"/>
      <c r="EV777" s="376"/>
      <c r="EW777" s="376"/>
      <c r="EX777" s="376"/>
      <c r="EY777" s="376"/>
      <c r="EZ777" s="376"/>
      <c r="FA777" s="376"/>
      <c r="FB777" s="376"/>
      <c r="FC777" s="376"/>
      <c r="FD777" s="376"/>
      <c r="FE777" s="376"/>
      <c r="FF777" s="376"/>
      <c r="FG777" s="376"/>
      <c r="FH777" s="376"/>
      <c r="FI777" s="376"/>
      <c r="FJ777" s="376"/>
      <c r="FK777" s="376"/>
      <c r="FL777" s="376"/>
      <c r="FM777" s="376"/>
      <c r="FN777" s="376"/>
      <c r="FO777" s="376"/>
      <c r="FP777" s="376"/>
      <c r="FQ777" s="376"/>
      <c r="FR777" s="376"/>
      <c r="FS777" s="376"/>
      <c r="FT777" s="376"/>
      <c r="FU777" s="376"/>
      <c r="FV777" s="376"/>
      <c r="FW777" s="376"/>
      <c r="FX777" s="376"/>
      <c r="FY777" s="376"/>
      <c r="FZ777" s="376"/>
      <c r="GA777" s="376"/>
      <c r="GB777" s="376"/>
      <c r="GC777" s="376"/>
      <c r="GD777" s="376"/>
      <c r="GE777" s="376"/>
      <c r="GF777" s="376"/>
      <c r="GG777" s="376"/>
      <c r="GH777" s="376"/>
      <c r="GI777" s="376"/>
      <c r="GJ777" s="376"/>
      <c r="GK777" s="376"/>
      <c r="GL777" s="376"/>
      <c r="GM777" s="376"/>
      <c r="GN777" s="376"/>
      <c r="GO777" s="376"/>
      <c r="GP777" s="376"/>
      <c r="GQ777" s="376"/>
      <c r="GR777" s="376"/>
      <c r="GS777" s="376"/>
      <c r="GT777" s="376"/>
      <c r="GU777" s="376"/>
      <c r="GV777" s="376"/>
      <c r="GW777" s="376"/>
      <c r="GX777" s="376"/>
      <c r="GY777" s="376"/>
      <c r="GZ777" s="376"/>
      <c r="HA777" s="376"/>
      <c r="HB777" s="376"/>
      <c r="HC777" s="376"/>
      <c r="HD777" s="376"/>
      <c r="HE777" s="376"/>
      <c r="HF777" s="376"/>
      <c r="HG777" s="376"/>
      <c r="HH777" s="376"/>
      <c r="HI777" s="376"/>
      <c r="HJ777" s="376"/>
      <c r="HK777" s="376"/>
      <c r="HL777" s="376"/>
      <c r="HM777" s="376"/>
      <c r="HN777" s="376"/>
      <c r="HO777" s="376"/>
      <c r="HP777" s="376"/>
      <c r="HQ777" s="376"/>
      <c r="HR777" s="376"/>
      <c r="HS777" s="376"/>
      <c r="HT777" s="376"/>
      <c r="HU777" s="376"/>
      <c r="HV777" s="376"/>
      <c r="HW777" s="376"/>
      <c r="HX777" s="376"/>
      <c r="HY777" s="376"/>
      <c r="HZ777" s="376"/>
      <c r="IA777" s="376"/>
      <c r="IB777" s="376"/>
      <c r="IC777" s="376"/>
      <c r="ID777" s="376"/>
      <c r="IE777" s="376"/>
      <c r="IF777" s="376"/>
      <c r="IG777" s="376"/>
      <c r="IH777" s="376"/>
      <c r="II777" s="376"/>
      <c r="IJ777" s="376"/>
    </row>
    <row r="778" spans="1:244" s="377" customFormat="1" x14ac:dyDescent="0.4">
      <c r="A778" s="410"/>
      <c r="B778" s="371"/>
      <c r="C778" s="354"/>
      <c r="D778" s="355"/>
      <c r="E778" s="374"/>
      <c r="F778" s="374"/>
      <c r="G778" s="374"/>
      <c r="H778" s="374"/>
      <c r="I778" s="374"/>
      <c r="J778" s="374"/>
      <c r="K778" s="374"/>
      <c r="L778" s="374"/>
      <c r="M778" s="374"/>
      <c r="N778" s="374"/>
      <c r="O778" s="374"/>
      <c r="P778" s="374"/>
      <c r="Q778" s="374"/>
      <c r="R778" s="374"/>
      <c r="S778" s="374"/>
      <c r="T778" s="374"/>
      <c r="U778" s="374"/>
      <c r="V778" s="374"/>
      <c r="W778" s="374"/>
      <c r="X778" s="369"/>
      <c r="Y778" s="369"/>
      <c r="Z778" s="369"/>
      <c r="AA778" s="369"/>
      <c r="AB778" s="369"/>
      <c r="AC778" s="369"/>
      <c r="AD778" s="369"/>
      <c r="AE778" s="369"/>
      <c r="AF778" s="369"/>
      <c r="AG778" s="369"/>
      <c r="AH778" s="369"/>
      <c r="AI778" s="369"/>
      <c r="AJ778" s="369"/>
      <c r="AK778" s="369"/>
      <c r="AL778" s="369"/>
      <c r="AM778" s="369"/>
      <c r="AN778" s="369"/>
      <c r="AO778" s="369"/>
      <c r="AP778" s="369"/>
      <c r="AQ778" s="369"/>
      <c r="AR778" s="372"/>
      <c r="AS778" s="372"/>
      <c r="AT778" s="372"/>
      <c r="AU778" s="373"/>
      <c r="AV778" s="11"/>
      <c r="AW778" s="11"/>
      <c r="AX778" s="11"/>
      <c r="AY778" s="8"/>
      <c r="AZ778" s="8"/>
      <c r="BA778" s="8"/>
      <c r="BB778" s="8"/>
      <c r="BC778" s="11"/>
      <c r="BD778" s="11"/>
      <c r="BE778" s="11"/>
      <c r="BF778" s="11"/>
      <c r="BG778" s="11"/>
      <c r="BH778" s="11"/>
      <c r="BI778" s="11"/>
      <c r="BJ778" s="11"/>
      <c r="BK778" s="8"/>
      <c r="BL778" s="8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375"/>
      <c r="EQ778" s="376"/>
      <c r="ER778" s="376"/>
      <c r="ES778" s="376"/>
      <c r="ET778" s="376"/>
      <c r="EU778" s="376"/>
      <c r="EV778" s="376"/>
      <c r="EW778" s="376"/>
      <c r="EX778" s="376"/>
      <c r="EY778" s="376"/>
      <c r="EZ778" s="376"/>
      <c r="FA778" s="376"/>
      <c r="FB778" s="376"/>
      <c r="FC778" s="376"/>
      <c r="FD778" s="376"/>
      <c r="FE778" s="376"/>
      <c r="FF778" s="376"/>
      <c r="FG778" s="376"/>
      <c r="FH778" s="376"/>
      <c r="FI778" s="376"/>
      <c r="FJ778" s="376"/>
      <c r="FK778" s="376"/>
      <c r="FL778" s="376"/>
      <c r="FM778" s="376"/>
      <c r="FN778" s="376"/>
      <c r="FO778" s="376"/>
      <c r="FP778" s="376"/>
      <c r="FQ778" s="376"/>
      <c r="FR778" s="376"/>
      <c r="FS778" s="376"/>
      <c r="FT778" s="376"/>
      <c r="FU778" s="376"/>
      <c r="FV778" s="376"/>
      <c r="FW778" s="376"/>
      <c r="FX778" s="376"/>
      <c r="FY778" s="376"/>
      <c r="FZ778" s="376"/>
      <c r="GA778" s="376"/>
      <c r="GB778" s="376"/>
      <c r="GC778" s="376"/>
      <c r="GD778" s="376"/>
      <c r="GE778" s="376"/>
      <c r="GF778" s="376"/>
      <c r="GG778" s="376"/>
      <c r="GH778" s="376"/>
      <c r="GI778" s="376"/>
      <c r="GJ778" s="376"/>
      <c r="GK778" s="376"/>
      <c r="GL778" s="376"/>
      <c r="GM778" s="376"/>
      <c r="GN778" s="376"/>
      <c r="GO778" s="376"/>
      <c r="GP778" s="376"/>
      <c r="GQ778" s="376"/>
      <c r="GR778" s="376"/>
      <c r="GS778" s="376"/>
      <c r="GT778" s="376"/>
      <c r="GU778" s="376"/>
      <c r="GV778" s="376"/>
      <c r="GW778" s="376"/>
      <c r="GX778" s="376"/>
      <c r="GY778" s="376"/>
      <c r="GZ778" s="376"/>
      <c r="HA778" s="376"/>
      <c r="HB778" s="376"/>
      <c r="HC778" s="376"/>
      <c r="HD778" s="376"/>
      <c r="HE778" s="376"/>
      <c r="HF778" s="376"/>
      <c r="HG778" s="376"/>
      <c r="HH778" s="376"/>
      <c r="HI778" s="376"/>
      <c r="HJ778" s="376"/>
      <c r="HK778" s="376"/>
      <c r="HL778" s="376"/>
      <c r="HM778" s="376"/>
      <c r="HN778" s="376"/>
      <c r="HO778" s="376"/>
      <c r="HP778" s="376"/>
      <c r="HQ778" s="376"/>
      <c r="HR778" s="376"/>
      <c r="HS778" s="376"/>
      <c r="HT778" s="376"/>
      <c r="HU778" s="376"/>
      <c r="HV778" s="376"/>
      <c r="HW778" s="376"/>
      <c r="HX778" s="376"/>
      <c r="HY778" s="376"/>
      <c r="HZ778" s="376"/>
      <c r="IA778" s="376"/>
      <c r="IB778" s="376"/>
      <c r="IC778" s="376"/>
      <c r="ID778" s="376"/>
      <c r="IE778" s="376"/>
      <c r="IF778" s="376"/>
      <c r="IG778" s="376"/>
      <c r="IH778" s="376"/>
      <c r="II778" s="376"/>
      <c r="IJ778" s="376"/>
    </row>
    <row r="779" spans="1:244" s="377" customFormat="1" x14ac:dyDescent="0.4">
      <c r="A779" s="410"/>
      <c r="B779" s="371"/>
      <c r="C779" s="354"/>
      <c r="D779" s="355"/>
      <c r="E779" s="374"/>
      <c r="F779" s="374"/>
      <c r="G779" s="374"/>
      <c r="H779" s="374"/>
      <c r="I779" s="374"/>
      <c r="J779" s="374"/>
      <c r="K779" s="374"/>
      <c r="L779" s="374"/>
      <c r="M779" s="374"/>
      <c r="N779" s="374"/>
      <c r="O779" s="374"/>
      <c r="P779" s="374"/>
      <c r="Q779" s="374"/>
      <c r="R779" s="374"/>
      <c r="S779" s="374"/>
      <c r="T779" s="374"/>
      <c r="U779" s="374"/>
      <c r="V779" s="374"/>
      <c r="W779" s="374"/>
      <c r="X779" s="369"/>
      <c r="Y779" s="369"/>
      <c r="Z779" s="369"/>
      <c r="AA779" s="369"/>
      <c r="AB779" s="369"/>
      <c r="AC779" s="369"/>
      <c r="AD779" s="369"/>
      <c r="AE779" s="369"/>
      <c r="AF779" s="369"/>
      <c r="AG779" s="369"/>
      <c r="AH779" s="369"/>
      <c r="AI779" s="369"/>
      <c r="AJ779" s="369"/>
      <c r="AK779" s="369"/>
      <c r="AL779" s="369"/>
      <c r="AM779" s="369"/>
      <c r="AN779" s="369"/>
      <c r="AO779" s="369"/>
      <c r="AP779" s="369"/>
      <c r="AQ779" s="369"/>
      <c r="AR779" s="372"/>
      <c r="AS779" s="372"/>
      <c r="AT779" s="372"/>
      <c r="AU779" s="373"/>
      <c r="AV779" s="11"/>
      <c r="AW779" s="11"/>
      <c r="AX779" s="11"/>
      <c r="AY779" s="8"/>
      <c r="AZ779" s="8"/>
      <c r="BA779" s="8"/>
      <c r="BB779" s="8"/>
      <c r="BC779" s="11"/>
      <c r="BD779" s="11"/>
      <c r="BE779" s="11"/>
      <c r="BF779" s="11"/>
      <c r="BG779" s="11"/>
      <c r="BH779" s="11"/>
      <c r="BI779" s="11"/>
      <c r="BJ779" s="11"/>
      <c r="BK779" s="8"/>
      <c r="BL779" s="8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375"/>
      <c r="EQ779" s="376"/>
      <c r="ER779" s="376"/>
      <c r="ES779" s="376"/>
      <c r="ET779" s="376"/>
      <c r="EU779" s="376"/>
      <c r="EV779" s="376"/>
      <c r="EW779" s="376"/>
      <c r="EX779" s="376"/>
      <c r="EY779" s="376"/>
      <c r="EZ779" s="376"/>
      <c r="FA779" s="376"/>
      <c r="FB779" s="376"/>
      <c r="FC779" s="376"/>
      <c r="FD779" s="376"/>
      <c r="FE779" s="376"/>
      <c r="FF779" s="376"/>
      <c r="FG779" s="376"/>
      <c r="FH779" s="376"/>
      <c r="FI779" s="376"/>
      <c r="FJ779" s="376"/>
      <c r="FK779" s="376"/>
      <c r="FL779" s="376"/>
      <c r="FM779" s="376"/>
      <c r="FN779" s="376"/>
      <c r="FO779" s="376"/>
      <c r="FP779" s="376"/>
      <c r="FQ779" s="376"/>
      <c r="FR779" s="376"/>
      <c r="FS779" s="376"/>
      <c r="FT779" s="376"/>
      <c r="FU779" s="376"/>
      <c r="FV779" s="376"/>
      <c r="FW779" s="376"/>
      <c r="FX779" s="376"/>
      <c r="FY779" s="376"/>
      <c r="FZ779" s="376"/>
      <c r="GA779" s="376"/>
      <c r="GB779" s="376"/>
      <c r="GC779" s="376"/>
      <c r="GD779" s="376"/>
      <c r="GE779" s="376"/>
      <c r="GF779" s="376"/>
      <c r="GG779" s="376"/>
      <c r="GH779" s="376"/>
      <c r="GI779" s="376"/>
      <c r="GJ779" s="376"/>
      <c r="GK779" s="376"/>
      <c r="GL779" s="376"/>
      <c r="GM779" s="376"/>
      <c r="GN779" s="376"/>
      <c r="GO779" s="376"/>
      <c r="GP779" s="376"/>
      <c r="GQ779" s="376"/>
      <c r="GR779" s="376"/>
      <c r="GS779" s="376"/>
      <c r="GT779" s="376"/>
      <c r="GU779" s="376"/>
      <c r="GV779" s="376"/>
      <c r="GW779" s="376"/>
      <c r="GX779" s="376"/>
      <c r="GY779" s="376"/>
      <c r="GZ779" s="376"/>
      <c r="HA779" s="376"/>
      <c r="HB779" s="376"/>
      <c r="HC779" s="376"/>
      <c r="HD779" s="376"/>
      <c r="HE779" s="376"/>
      <c r="HF779" s="376"/>
      <c r="HG779" s="376"/>
      <c r="HH779" s="376"/>
      <c r="HI779" s="376"/>
      <c r="HJ779" s="376"/>
      <c r="HK779" s="376"/>
      <c r="HL779" s="376"/>
      <c r="HM779" s="376"/>
      <c r="HN779" s="376"/>
      <c r="HO779" s="376"/>
      <c r="HP779" s="376"/>
      <c r="HQ779" s="376"/>
      <c r="HR779" s="376"/>
      <c r="HS779" s="376"/>
      <c r="HT779" s="376"/>
      <c r="HU779" s="376"/>
      <c r="HV779" s="376"/>
      <c r="HW779" s="376"/>
      <c r="HX779" s="376"/>
      <c r="HY779" s="376"/>
      <c r="HZ779" s="376"/>
      <c r="IA779" s="376"/>
      <c r="IB779" s="376"/>
      <c r="IC779" s="376"/>
      <c r="ID779" s="376"/>
      <c r="IE779" s="376"/>
      <c r="IF779" s="376"/>
      <c r="IG779" s="376"/>
      <c r="IH779" s="376"/>
      <c r="II779" s="376"/>
      <c r="IJ779" s="376"/>
    </row>
    <row r="780" spans="1:244" s="377" customFormat="1" x14ac:dyDescent="0.4">
      <c r="A780" s="410"/>
      <c r="B780" s="371"/>
      <c r="C780" s="354"/>
      <c r="D780" s="355"/>
      <c r="E780" s="374"/>
      <c r="F780" s="374"/>
      <c r="G780" s="374"/>
      <c r="H780" s="374"/>
      <c r="I780" s="374"/>
      <c r="J780" s="374"/>
      <c r="K780" s="374"/>
      <c r="L780" s="374"/>
      <c r="M780" s="374"/>
      <c r="N780" s="374"/>
      <c r="O780" s="374"/>
      <c r="P780" s="374"/>
      <c r="Q780" s="374"/>
      <c r="R780" s="374"/>
      <c r="S780" s="374"/>
      <c r="T780" s="374"/>
      <c r="U780" s="374"/>
      <c r="V780" s="374"/>
      <c r="W780" s="374"/>
      <c r="X780" s="369"/>
      <c r="Y780" s="369"/>
      <c r="Z780" s="369"/>
      <c r="AA780" s="369"/>
      <c r="AB780" s="369"/>
      <c r="AC780" s="369"/>
      <c r="AD780" s="369"/>
      <c r="AE780" s="369"/>
      <c r="AF780" s="369"/>
      <c r="AG780" s="369"/>
      <c r="AH780" s="369"/>
      <c r="AI780" s="369"/>
      <c r="AJ780" s="369"/>
      <c r="AK780" s="369"/>
      <c r="AL780" s="369"/>
      <c r="AM780" s="369"/>
      <c r="AN780" s="369"/>
      <c r="AO780" s="369"/>
      <c r="AP780" s="369"/>
      <c r="AQ780" s="369"/>
      <c r="AR780" s="372"/>
      <c r="AS780" s="372"/>
      <c r="AT780" s="372"/>
      <c r="AU780" s="373"/>
      <c r="AV780" s="11"/>
      <c r="AW780" s="11"/>
      <c r="AX780" s="11"/>
      <c r="AY780" s="8"/>
      <c r="AZ780" s="8"/>
      <c r="BA780" s="8"/>
      <c r="BB780" s="8"/>
      <c r="BC780" s="11"/>
      <c r="BD780" s="11"/>
      <c r="BE780" s="11"/>
      <c r="BF780" s="11"/>
      <c r="BG780" s="11"/>
      <c r="BH780" s="11"/>
      <c r="BI780" s="11"/>
      <c r="BJ780" s="11"/>
      <c r="BK780" s="8"/>
      <c r="BL780" s="8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375"/>
      <c r="EQ780" s="376"/>
      <c r="ER780" s="376"/>
      <c r="ES780" s="376"/>
      <c r="ET780" s="376"/>
      <c r="EU780" s="376"/>
      <c r="EV780" s="376"/>
      <c r="EW780" s="376"/>
      <c r="EX780" s="376"/>
      <c r="EY780" s="376"/>
      <c r="EZ780" s="376"/>
      <c r="FA780" s="376"/>
      <c r="FB780" s="376"/>
      <c r="FC780" s="376"/>
      <c r="FD780" s="376"/>
      <c r="FE780" s="376"/>
      <c r="FF780" s="376"/>
      <c r="FG780" s="376"/>
      <c r="FH780" s="376"/>
      <c r="FI780" s="376"/>
      <c r="FJ780" s="376"/>
      <c r="FK780" s="376"/>
      <c r="FL780" s="376"/>
      <c r="FM780" s="376"/>
      <c r="FN780" s="376"/>
      <c r="FO780" s="376"/>
      <c r="FP780" s="376"/>
      <c r="FQ780" s="376"/>
      <c r="FR780" s="376"/>
      <c r="FS780" s="376"/>
      <c r="FT780" s="376"/>
      <c r="FU780" s="376"/>
      <c r="FV780" s="376"/>
      <c r="FW780" s="376"/>
      <c r="FX780" s="376"/>
      <c r="FY780" s="376"/>
      <c r="FZ780" s="376"/>
      <c r="GA780" s="376"/>
      <c r="GB780" s="376"/>
      <c r="GC780" s="376"/>
      <c r="GD780" s="376"/>
      <c r="GE780" s="376"/>
      <c r="GF780" s="376"/>
      <c r="GG780" s="376"/>
      <c r="GH780" s="376"/>
      <c r="GI780" s="376"/>
      <c r="GJ780" s="376"/>
      <c r="GK780" s="376"/>
      <c r="GL780" s="376"/>
      <c r="GM780" s="376"/>
      <c r="GN780" s="376"/>
      <c r="GO780" s="376"/>
      <c r="GP780" s="376"/>
      <c r="GQ780" s="376"/>
      <c r="GR780" s="376"/>
      <c r="GS780" s="376"/>
      <c r="GT780" s="376"/>
      <c r="GU780" s="376"/>
      <c r="GV780" s="376"/>
      <c r="GW780" s="376"/>
      <c r="GX780" s="376"/>
      <c r="GY780" s="376"/>
      <c r="GZ780" s="376"/>
      <c r="HA780" s="376"/>
      <c r="HB780" s="376"/>
      <c r="HC780" s="376"/>
      <c r="HD780" s="376"/>
      <c r="HE780" s="376"/>
      <c r="HF780" s="376"/>
      <c r="HG780" s="376"/>
      <c r="HH780" s="376"/>
      <c r="HI780" s="376"/>
      <c r="HJ780" s="376"/>
      <c r="HK780" s="376"/>
      <c r="HL780" s="376"/>
      <c r="HM780" s="376"/>
      <c r="HN780" s="376"/>
      <c r="HO780" s="376"/>
      <c r="HP780" s="376"/>
      <c r="HQ780" s="376"/>
      <c r="HR780" s="376"/>
      <c r="HS780" s="376"/>
      <c r="HT780" s="376"/>
      <c r="HU780" s="376"/>
      <c r="HV780" s="376"/>
      <c r="HW780" s="376"/>
      <c r="HX780" s="376"/>
      <c r="HY780" s="376"/>
      <c r="HZ780" s="376"/>
      <c r="IA780" s="376"/>
      <c r="IB780" s="376"/>
      <c r="IC780" s="376"/>
      <c r="ID780" s="376"/>
      <c r="IE780" s="376"/>
      <c r="IF780" s="376"/>
      <c r="IG780" s="376"/>
      <c r="IH780" s="376"/>
      <c r="II780" s="376"/>
      <c r="IJ780" s="376"/>
    </row>
    <row r="781" spans="1:244" s="377" customFormat="1" x14ac:dyDescent="0.4">
      <c r="A781" s="410"/>
      <c r="B781" s="371"/>
      <c r="C781" s="354"/>
      <c r="D781" s="355"/>
      <c r="E781" s="374"/>
      <c r="F781" s="374"/>
      <c r="G781" s="374"/>
      <c r="H781" s="374"/>
      <c r="I781" s="374"/>
      <c r="J781" s="374"/>
      <c r="K781" s="374"/>
      <c r="L781" s="374"/>
      <c r="M781" s="374"/>
      <c r="N781" s="374"/>
      <c r="O781" s="374"/>
      <c r="P781" s="374"/>
      <c r="Q781" s="374"/>
      <c r="R781" s="374"/>
      <c r="S781" s="374"/>
      <c r="T781" s="374"/>
      <c r="U781" s="374"/>
      <c r="V781" s="374"/>
      <c r="W781" s="374"/>
      <c r="X781" s="369"/>
      <c r="Y781" s="369"/>
      <c r="Z781" s="369"/>
      <c r="AA781" s="369"/>
      <c r="AB781" s="369"/>
      <c r="AC781" s="369"/>
      <c r="AD781" s="369"/>
      <c r="AE781" s="369"/>
      <c r="AF781" s="369"/>
      <c r="AG781" s="369"/>
      <c r="AH781" s="369"/>
      <c r="AI781" s="369"/>
      <c r="AJ781" s="369"/>
      <c r="AK781" s="369"/>
      <c r="AL781" s="369"/>
      <c r="AM781" s="369"/>
      <c r="AN781" s="369"/>
      <c r="AO781" s="369"/>
      <c r="AP781" s="369"/>
      <c r="AQ781" s="369"/>
      <c r="AR781" s="372"/>
      <c r="AS781" s="372"/>
      <c r="AT781" s="372"/>
      <c r="AU781" s="373"/>
      <c r="AV781" s="11"/>
      <c r="AW781" s="11"/>
      <c r="AX781" s="11"/>
      <c r="AY781" s="8"/>
      <c r="AZ781" s="8"/>
      <c r="BA781" s="8"/>
      <c r="BB781" s="8"/>
      <c r="BC781" s="11"/>
      <c r="BD781" s="11"/>
      <c r="BE781" s="11"/>
      <c r="BF781" s="11"/>
      <c r="BG781" s="11"/>
      <c r="BH781" s="11"/>
      <c r="BI781" s="11"/>
      <c r="BJ781" s="11"/>
      <c r="BK781" s="8"/>
      <c r="BL781" s="8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375"/>
      <c r="EQ781" s="376"/>
      <c r="ER781" s="376"/>
      <c r="ES781" s="376"/>
      <c r="ET781" s="376"/>
      <c r="EU781" s="376"/>
      <c r="EV781" s="376"/>
      <c r="EW781" s="376"/>
      <c r="EX781" s="376"/>
      <c r="EY781" s="376"/>
      <c r="EZ781" s="376"/>
      <c r="FA781" s="376"/>
      <c r="FB781" s="376"/>
      <c r="FC781" s="376"/>
      <c r="FD781" s="376"/>
      <c r="FE781" s="376"/>
      <c r="FF781" s="376"/>
      <c r="FG781" s="376"/>
      <c r="FH781" s="376"/>
      <c r="FI781" s="376"/>
      <c r="FJ781" s="376"/>
      <c r="FK781" s="376"/>
      <c r="FL781" s="376"/>
      <c r="FM781" s="376"/>
      <c r="FN781" s="376"/>
      <c r="FO781" s="376"/>
      <c r="FP781" s="376"/>
      <c r="FQ781" s="376"/>
      <c r="FR781" s="376"/>
      <c r="FS781" s="376"/>
      <c r="FT781" s="376"/>
      <c r="FU781" s="376"/>
      <c r="FV781" s="376"/>
      <c r="FW781" s="376"/>
      <c r="FX781" s="376"/>
      <c r="FY781" s="376"/>
      <c r="FZ781" s="376"/>
      <c r="GA781" s="376"/>
      <c r="GB781" s="376"/>
      <c r="GC781" s="376"/>
      <c r="GD781" s="376"/>
      <c r="GE781" s="376"/>
      <c r="GF781" s="376"/>
      <c r="GG781" s="376"/>
      <c r="GH781" s="376"/>
      <c r="GI781" s="376"/>
      <c r="GJ781" s="376"/>
      <c r="GK781" s="376"/>
      <c r="GL781" s="376"/>
      <c r="GM781" s="376"/>
      <c r="GN781" s="376"/>
      <c r="GO781" s="376"/>
      <c r="GP781" s="376"/>
      <c r="GQ781" s="376"/>
      <c r="GR781" s="376"/>
      <c r="GS781" s="376"/>
      <c r="GT781" s="376"/>
      <c r="GU781" s="376"/>
      <c r="GV781" s="376"/>
      <c r="GW781" s="376"/>
      <c r="GX781" s="376"/>
      <c r="GY781" s="376"/>
      <c r="GZ781" s="376"/>
      <c r="HA781" s="376"/>
      <c r="HB781" s="376"/>
      <c r="HC781" s="376"/>
      <c r="HD781" s="376"/>
      <c r="HE781" s="376"/>
      <c r="HF781" s="376"/>
      <c r="HG781" s="376"/>
      <c r="HH781" s="376"/>
      <c r="HI781" s="376"/>
      <c r="HJ781" s="376"/>
      <c r="HK781" s="376"/>
      <c r="HL781" s="376"/>
      <c r="HM781" s="376"/>
      <c r="HN781" s="376"/>
      <c r="HO781" s="376"/>
      <c r="HP781" s="376"/>
      <c r="HQ781" s="376"/>
      <c r="HR781" s="376"/>
      <c r="HS781" s="376"/>
      <c r="HT781" s="376"/>
      <c r="HU781" s="376"/>
      <c r="HV781" s="376"/>
      <c r="HW781" s="376"/>
      <c r="HX781" s="376"/>
      <c r="HY781" s="376"/>
      <c r="HZ781" s="376"/>
      <c r="IA781" s="376"/>
      <c r="IB781" s="376"/>
      <c r="IC781" s="376"/>
      <c r="ID781" s="376"/>
      <c r="IE781" s="376"/>
      <c r="IF781" s="376"/>
      <c r="IG781" s="376"/>
      <c r="IH781" s="376"/>
      <c r="II781" s="376"/>
      <c r="IJ781" s="376"/>
    </row>
    <row r="782" spans="1:244" s="377" customFormat="1" x14ac:dyDescent="0.4">
      <c r="A782" s="410"/>
      <c r="B782" s="371"/>
      <c r="C782" s="354"/>
      <c r="D782" s="355"/>
      <c r="E782" s="374"/>
      <c r="F782" s="374"/>
      <c r="G782" s="374"/>
      <c r="H782" s="374"/>
      <c r="I782" s="374"/>
      <c r="J782" s="374"/>
      <c r="K782" s="374"/>
      <c r="L782" s="374"/>
      <c r="M782" s="374"/>
      <c r="N782" s="374"/>
      <c r="O782" s="374"/>
      <c r="P782" s="374"/>
      <c r="Q782" s="374"/>
      <c r="R782" s="374"/>
      <c r="S782" s="374"/>
      <c r="T782" s="374"/>
      <c r="U782" s="374"/>
      <c r="V782" s="374"/>
      <c r="W782" s="374"/>
      <c r="X782" s="369"/>
      <c r="Y782" s="369"/>
      <c r="Z782" s="369"/>
      <c r="AA782" s="369"/>
      <c r="AB782" s="369"/>
      <c r="AC782" s="369"/>
      <c r="AD782" s="369"/>
      <c r="AE782" s="369"/>
      <c r="AF782" s="369"/>
      <c r="AG782" s="369"/>
      <c r="AH782" s="369"/>
      <c r="AI782" s="369"/>
      <c r="AJ782" s="369"/>
      <c r="AK782" s="369"/>
      <c r="AL782" s="369"/>
      <c r="AM782" s="369"/>
      <c r="AN782" s="369"/>
      <c r="AO782" s="369"/>
      <c r="AP782" s="369"/>
      <c r="AQ782" s="369"/>
      <c r="AR782" s="372"/>
      <c r="AS782" s="372"/>
      <c r="AT782" s="372"/>
      <c r="AU782" s="373"/>
      <c r="AV782" s="11"/>
      <c r="AW782" s="11"/>
      <c r="AX782" s="11"/>
      <c r="AY782" s="8"/>
      <c r="AZ782" s="8"/>
      <c r="BA782" s="8"/>
      <c r="BB782" s="8"/>
      <c r="BC782" s="11"/>
      <c r="BD782" s="11"/>
      <c r="BE782" s="11"/>
      <c r="BF782" s="11"/>
      <c r="BG782" s="11"/>
      <c r="BH782" s="11"/>
      <c r="BI782" s="11"/>
      <c r="BJ782" s="11"/>
      <c r="BK782" s="8"/>
      <c r="BL782" s="8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375"/>
      <c r="EQ782" s="376"/>
      <c r="ER782" s="376"/>
      <c r="ES782" s="376"/>
      <c r="ET782" s="376"/>
      <c r="EU782" s="376"/>
      <c r="EV782" s="376"/>
      <c r="EW782" s="376"/>
      <c r="EX782" s="376"/>
      <c r="EY782" s="376"/>
      <c r="EZ782" s="376"/>
      <c r="FA782" s="376"/>
      <c r="FB782" s="376"/>
      <c r="FC782" s="376"/>
      <c r="FD782" s="376"/>
      <c r="FE782" s="376"/>
      <c r="FF782" s="376"/>
      <c r="FG782" s="376"/>
      <c r="FH782" s="376"/>
      <c r="FI782" s="376"/>
      <c r="FJ782" s="376"/>
      <c r="FK782" s="376"/>
      <c r="FL782" s="376"/>
      <c r="FM782" s="376"/>
      <c r="FN782" s="376"/>
      <c r="FO782" s="376"/>
      <c r="FP782" s="376"/>
      <c r="FQ782" s="376"/>
      <c r="FR782" s="376"/>
      <c r="FS782" s="376"/>
      <c r="FT782" s="376"/>
      <c r="FU782" s="376"/>
      <c r="FV782" s="376"/>
      <c r="FW782" s="376"/>
      <c r="FX782" s="376"/>
      <c r="FY782" s="376"/>
      <c r="FZ782" s="376"/>
      <c r="GA782" s="376"/>
      <c r="GB782" s="376"/>
      <c r="GC782" s="376"/>
      <c r="GD782" s="376"/>
      <c r="GE782" s="376"/>
      <c r="GF782" s="376"/>
      <c r="GG782" s="376"/>
      <c r="GH782" s="376"/>
      <c r="GI782" s="376"/>
      <c r="GJ782" s="376"/>
      <c r="GK782" s="376"/>
      <c r="GL782" s="376"/>
      <c r="GM782" s="376"/>
      <c r="GN782" s="376"/>
      <c r="GO782" s="376"/>
      <c r="GP782" s="376"/>
      <c r="GQ782" s="376"/>
      <c r="GR782" s="376"/>
      <c r="GS782" s="376"/>
      <c r="GT782" s="376"/>
      <c r="GU782" s="376"/>
      <c r="GV782" s="376"/>
      <c r="GW782" s="376"/>
      <c r="GX782" s="376"/>
      <c r="GY782" s="376"/>
      <c r="GZ782" s="376"/>
      <c r="HA782" s="376"/>
      <c r="HB782" s="376"/>
      <c r="HC782" s="376"/>
      <c r="HD782" s="376"/>
      <c r="HE782" s="376"/>
      <c r="HF782" s="376"/>
      <c r="HG782" s="376"/>
      <c r="HH782" s="376"/>
      <c r="HI782" s="376"/>
      <c r="HJ782" s="376"/>
      <c r="HK782" s="376"/>
      <c r="HL782" s="376"/>
      <c r="HM782" s="376"/>
      <c r="HN782" s="376"/>
      <c r="HO782" s="376"/>
      <c r="HP782" s="376"/>
      <c r="HQ782" s="376"/>
      <c r="HR782" s="376"/>
      <c r="HS782" s="376"/>
      <c r="HT782" s="376"/>
      <c r="HU782" s="376"/>
      <c r="HV782" s="376"/>
      <c r="HW782" s="376"/>
      <c r="HX782" s="376"/>
      <c r="HY782" s="376"/>
      <c r="HZ782" s="376"/>
      <c r="IA782" s="376"/>
      <c r="IB782" s="376"/>
      <c r="IC782" s="376"/>
      <c r="ID782" s="376"/>
      <c r="IE782" s="376"/>
      <c r="IF782" s="376"/>
      <c r="IG782" s="376"/>
      <c r="IH782" s="376"/>
      <c r="II782" s="376"/>
      <c r="IJ782" s="376"/>
    </row>
    <row r="783" spans="1:244" s="377" customFormat="1" x14ac:dyDescent="0.4">
      <c r="A783" s="410"/>
      <c r="B783" s="371"/>
      <c r="C783" s="354"/>
      <c r="D783" s="355"/>
      <c r="E783" s="374"/>
      <c r="F783" s="374"/>
      <c r="G783" s="374"/>
      <c r="H783" s="374"/>
      <c r="I783" s="374"/>
      <c r="J783" s="374"/>
      <c r="K783" s="374"/>
      <c r="L783" s="374"/>
      <c r="M783" s="374"/>
      <c r="N783" s="374"/>
      <c r="O783" s="374"/>
      <c r="P783" s="374"/>
      <c r="Q783" s="374"/>
      <c r="R783" s="374"/>
      <c r="S783" s="374"/>
      <c r="T783" s="374"/>
      <c r="U783" s="374"/>
      <c r="V783" s="374"/>
      <c r="W783" s="374"/>
      <c r="X783" s="369"/>
      <c r="Y783" s="369"/>
      <c r="Z783" s="369"/>
      <c r="AA783" s="369"/>
      <c r="AB783" s="369"/>
      <c r="AC783" s="369"/>
      <c r="AD783" s="369"/>
      <c r="AE783" s="369"/>
      <c r="AF783" s="369"/>
      <c r="AG783" s="369"/>
      <c r="AH783" s="369"/>
      <c r="AI783" s="369"/>
      <c r="AJ783" s="369"/>
      <c r="AK783" s="369"/>
      <c r="AL783" s="369"/>
      <c r="AM783" s="369"/>
      <c r="AN783" s="369"/>
      <c r="AO783" s="369"/>
      <c r="AP783" s="369"/>
      <c r="AQ783" s="369"/>
      <c r="AR783" s="372"/>
      <c r="AS783" s="372"/>
      <c r="AT783" s="372"/>
      <c r="AU783" s="373"/>
      <c r="AV783" s="11"/>
      <c r="AW783" s="11"/>
      <c r="AX783" s="11"/>
      <c r="AY783" s="8"/>
      <c r="AZ783" s="8"/>
      <c r="BA783" s="8"/>
      <c r="BB783" s="8"/>
      <c r="BC783" s="11"/>
      <c r="BD783" s="11"/>
      <c r="BE783" s="11"/>
      <c r="BF783" s="11"/>
      <c r="BG783" s="11"/>
      <c r="BH783" s="11"/>
      <c r="BI783" s="11"/>
      <c r="BJ783" s="11"/>
      <c r="BK783" s="8"/>
      <c r="BL783" s="8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375"/>
      <c r="EQ783" s="376"/>
      <c r="ER783" s="376"/>
      <c r="ES783" s="376"/>
      <c r="ET783" s="376"/>
      <c r="EU783" s="376"/>
      <c r="EV783" s="376"/>
      <c r="EW783" s="376"/>
      <c r="EX783" s="376"/>
      <c r="EY783" s="376"/>
      <c r="EZ783" s="376"/>
      <c r="FA783" s="376"/>
      <c r="FB783" s="376"/>
      <c r="FC783" s="376"/>
      <c r="FD783" s="376"/>
      <c r="FE783" s="376"/>
      <c r="FF783" s="376"/>
      <c r="FG783" s="376"/>
      <c r="FH783" s="376"/>
      <c r="FI783" s="376"/>
      <c r="FJ783" s="376"/>
      <c r="FK783" s="376"/>
      <c r="FL783" s="376"/>
      <c r="FM783" s="376"/>
      <c r="FN783" s="376"/>
      <c r="FO783" s="376"/>
      <c r="FP783" s="376"/>
      <c r="FQ783" s="376"/>
      <c r="FR783" s="376"/>
      <c r="FS783" s="376"/>
      <c r="FT783" s="376"/>
      <c r="FU783" s="376"/>
      <c r="FV783" s="376"/>
      <c r="FW783" s="376"/>
      <c r="FX783" s="376"/>
      <c r="FY783" s="376"/>
      <c r="FZ783" s="376"/>
      <c r="GA783" s="376"/>
      <c r="GB783" s="376"/>
      <c r="GC783" s="376"/>
      <c r="GD783" s="376"/>
      <c r="GE783" s="376"/>
      <c r="GF783" s="376"/>
      <c r="GG783" s="376"/>
      <c r="GH783" s="376"/>
      <c r="GI783" s="376"/>
      <c r="GJ783" s="376"/>
      <c r="GK783" s="376"/>
      <c r="GL783" s="376"/>
      <c r="GM783" s="376"/>
      <c r="GN783" s="376"/>
      <c r="GO783" s="376"/>
      <c r="GP783" s="376"/>
      <c r="GQ783" s="376"/>
      <c r="GR783" s="376"/>
      <c r="GS783" s="376"/>
      <c r="GT783" s="376"/>
      <c r="GU783" s="376"/>
      <c r="GV783" s="376"/>
      <c r="GW783" s="376"/>
      <c r="GX783" s="376"/>
      <c r="GY783" s="376"/>
      <c r="GZ783" s="376"/>
      <c r="HA783" s="376"/>
      <c r="HB783" s="376"/>
      <c r="HC783" s="376"/>
      <c r="HD783" s="376"/>
      <c r="HE783" s="376"/>
      <c r="HF783" s="376"/>
      <c r="HG783" s="376"/>
      <c r="HH783" s="376"/>
      <c r="HI783" s="376"/>
      <c r="HJ783" s="376"/>
      <c r="HK783" s="376"/>
      <c r="HL783" s="376"/>
      <c r="HM783" s="376"/>
      <c r="HN783" s="376"/>
      <c r="HO783" s="376"/>
      <c r="HP783" s="376"/>
      <c r="HQ783" s="376"/>
      <c r="HR783" s="376"/>
      <c r="HS783" s="376"/>
      <c r="HT783" s="376"/>
      <c r="HU783" s="376"/>
      <c r="HV783" s="376"/>
      <c r="HW783" s="376"/>
      <c r="HX783" s="376"/>
      <c r="HY783" s="376"/>
      <c r="HZ783" s="376"/>
      <c r="IA783" s="376"/>
      <c r="IB783" s="376"/>
      <c r="IC783" s="376"/>
      <c r="ID783" s="376"/>
      <c r="IE783" s="376"/>
      <c r="IF783" s="376"/>
      <c r="IG783" s="376"/>
      <c r="IH783" s="376"/>
      <c r="II783" s="376"/>
      <c r="IJ783" s="376"/>
    </row>
    <row r="784" spans="1:244" s="377" customFormat="1" x14ac:dyDescent="0.4">
      <c r="A784" s="410"/>
      <c r="B784" s="371"/>
      <c r="C784" s="354"/>
      <c r="D784" s="355"/>
      <c r="E784" s="374"/>
      <c r="F784" s="374"/>
      <c r="G784" s="374"/>
      <c r="H784" s="374"/>
      <c r="I784" s="374"/>
      <c r="J784" s="374"/>
      <c r="K784" s="374"/>
      <c r="L784" s="374"/>
      <c r="M784" s="374"/>
      <c r="N784" s="374"/>
      <c r="O784" s="374"/>
      <c r="P784" s="374"/>
      <c r="Q784" s="374"/>
      <c r="R784" s="374"/>
      <c r="S784" s="374"/>
      <c r="T784" s="374"/>
      <c r="U784" s="374"/>
      <c r="V784" s="374"/>
      <c r="W784" s="374"/>
      <c r="X784" s="369"/>
      <c r="Y784" s="369"/>
      <c r="Z784" s="369"/>
      <c r="AA784" s="369"/>
      <c r="AB784" s="369"/>
      <c r="AC784" s="369"/>
      <c r="AD784" s="369"/>
      <c r="AE784" s="369"/>
      <c r="AF784" s="369"/>
      <c r="AG784" s="369"/>
      <c r="AH784" s="369"/>
      <c r="AI784" s="369"/>
      <c r="AJ784" s="369"/>
      <c r="AK784" s="369"/>
      <c r="AL784" s="369"/>
      <c r="AM784" s="369"/>
      <c r="AN784" s="369"/>
      <c r="AO784" s="369"/>
      <c r="AP784" s="369"/>
      <c r="AQ784" s="369"/>
      <c r="AR784" s="372"/>
      <c r="AS784" s="372"/>
      <c r="AT784" s="372"/>
      <c r="AU784" s="373"/>
      <c r="AV784" s="11"/>
      <c r="AW784" s="11"/>
      <c r="AX784" s="11"/>
      <c r="AY784" s="8"/>
      <c r="AZ784" s="8"/>
      <c r="BA784" s="8"/>
      <c r="BB784" s="8"/>
      <c r="BC784" s="11"/>
      <c r="BD784" s="11"/>
      <c r="BE784" s="11"/>
      <c r="BF784" s="11"/>
      <c r="BG784" s="11"/>
      <c r="BH784" s="11"/>
      <c r="BI784" s="11"/>
      <c r="BJ784" s="11"/>
      <c r="BK784" s="8"/>
      <c r="BL784" s="8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375"/>
      <c r="EQ784" s="376"/>
      <c r="ER784" s="376"/>
      <c r="ES784" s="376"/>
      <c r="ET784" s="376"/>
      <c r="EU784" s="376"/>
      <c r="EV784" s="376"/>
      <c r="EW784" s="376"/>
      <c r="EX784" s="376"/>
      <c r="EY784" s="376"/>
      <c r="EZ784" s="376"/>
      <c r="FA784" s="376"/>
      <c r="FB784" s="376"/>
      <c r="FC784" s="376"/>
      <c r="FD784" s="376"/>
      <c r="FE784" s="376"/>
      <c r="FF784" s="376"/>
      <c r="FG784" s="376"/>
      <c r="FH784" s="376"/>
      <c r="FI784" s="376"/>
      <c r="FJ784" s="376"/>
      <c r="FK784" s="376"/>
      <c r="FL784" s="376"/>
      <c r="FM784" s="376"/>
      <c r="FN784" s="376"/>
      <c r="FO784" s="376"/>
      <c r="FP784" s="376"/>
      <c r="FQ784" s="376"/>
      <c r="FR784" s="376"/>
      <c r="FS784" s="376"/>
      <c r="FT784" s="376"/>
      <c r="FU784" s="376"/>
      <c r="FV784" s="376"/>
      <c r="FW784" s="376"/>
      <c r="FX784" s="376"/>
      <c r="FY784" s="376"/>
      <c r="FZ784" s="376"/>
      <c r="GA784" s="376"/>
      <c r="GB784" s="376"/>
      <c r="GC784" s="376"/>
      <c r="GD784" s="376"/>
      <c r="GE784" s="376"/>
      <c r="GF784" s="376"/>
      <c r="GG784" s="376"/>
      <c r="GH784" s="376"/>
      <c r="GI784" s="376"/>
      <c r="GJ784" s="376"/>
      <c r="GK784" s="376"/>
      <c r="GL784" s="376"/>
      <c r="GM784" s="376"/>
      <c r="GN784" s="376"/>
      <c r="GO784" s="376"/>
      <c r="GP784" s="376"/>
      <c r="GQ784" s="376"/>
      <c r="GR784" s="376"/>
      <c r="GS784" s="376"/>
      <c r="GT784" s="376"/>
      <c r="GU784" s="376"/>
      <c r="GV784" s="376"/>
      <c r="GW784" s="376"/>
      <c r="GX784" s="376"/>
      <c r="GY784" s="376"/>
      <c r="GZ784" s="376"/>
      <c r="HA784" s="376"/>
      <c r="HB784" s="376"/>
      <c r="HC784" s="376"/>
      <c r="HD784" s="376"/>
      <c r="HE784" s="376"/>
      <c r="HF784" s="376"/>
      <c r="HG784" s="376"/>
      <c r="HH784" s="376"/>
      <c r="HI784" s="376"/>
      <c r="HJ784" s="376"/>
      <c r="HK784" s="376"/>
      <c r="HL784" s="376"/>
      <c r="HM784" s="376"/>
      <c r="HN784" s="376"/>
      <c r="HO784" s="376"/>
      <c r="HP784" s="376"/>
      <c r="HQ784" s="376"/>
      <c r="HR784" s="376"/>
      <c r="HS784" s="376"/>
      <c r="HT784" s="376"/>
      <c r="HU784" s="376"/>
      <c r="HV784" s="376"/>
      <c r="HW784" s="376"/>
      <c r="HX784" s="376"/>
      <c r="HY784" s="376"/>
      <c r="HZ784" s="376"/>
      <c r="IA784" s="376"/>
      <c r="IB784" s="376"/>
      <c r="IC784" s="376"/>
      <c r="ID784" s="376"/>
      <c r="IE784" s="376"/>
      <c r="IF784" s="376"/>
      <c r="IG784" s="376"/>
      <c r="IH784" s="376"/>
      <c r="II784" s="376"/>
      <c r="IJ784" s="376"/>
    </row>
    <row r="785" spans="1:244" s="377" customFormat="1" x14ac:dyDescent="0.4">
      <c r="A785" s="410"/>
      <c r="B785" s="371"/>
      <c r="C785" s="354"/>
      <c r="D785" s="355"/>
      <c r="E785" s="374"/>
      <c r="F785" s="374"/>
      <c r="G785" s="374"/>
      <c r="H785" s="374"/>
      <c r="I785" s="374"/>
      <c r="J785" s="374"/>
      <c r="K785" s="374"/>
      <c r="L785" s="374"/>
      <c r="M785" s="374"/>
      <c r="N785" s="374"/>
      <c r="O785" s="374"/>
      <c r="P785" s="374"/>
      <c r="Q785" s="374"/>
      <c r="R785" s="374"/>
      <c r="S785" s="374"/>
      <c r="T785" s="374"/>
      <c r="U785" s="374"/>
      <c r="V785" s="374"/>
      <c r="W785" s="374"/>
      <c r="X785" s="369"/>
      <c r="Y785" s="369"/>
      <c r="Z785" s="369"/>
      <c r="AA785" s="369"/>
      <c r="AB785" s="369"/>
      <c r="AC785" s="369"/>
      <c r="AD785" s="369"/>
      <c r="AE785" s="369"/>
      <c r="AF785" s="369"/>
      <c r="AG785" s="369"/>
      <c r="AH785" s="369"/>
      <c r="AI785" s="369"/>
      <c r="AJ785" s="369"/>
      <c r="AK785" s="369"/>
      <c r="AL785" s="369"/>
      <c r="AM785" s="369"/>
      <c r="AN785" s="369"/>
      <c r="AO785" s="369"/>
      <c r="AP785" s="369"/>
      <c r="AQ785" s="369"/>
      <c r="AR785" s="372"/>
      <c r="AS785" s="372"/>
      <c r="AT785" s="372"/>
      <c r="AU785" s="373"/>
      <c r="AV785" s="11"/>
      <c r="AW785" s="11"/>
      <c r="AX785" s="11"/>
      <c r="AY785" s="8"/>
      <c r="AZ785" s="8"/>
      <c r="BA785" s="8"/>
      <c r="BB785" s="8"/>
      <c r="BC785" s="11"/>
      <c r="BD785" s="11"/>
      <c r="BE785" s="11"/>
      <c r="BF785" s="11"/>
      <c r="BG785" s="11"/>
      <c r="BH785" s="11"/>
      <c r="BI785" s="11"/>
      <c r="BJ785" s="11"/>
      <c r="BK785" s="8"/>
      <c r="BL785" s="8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375"/>
      <c r="EQ785" s="376"/>
      <c r="ER785" s="376"/>
      <c r="ES785" s="376"/>
      <c r="ET785" s="376"/>
      <c r="EU785" s="376"/>
      <c r="EV785" s="376"/>
      <c r="EW785" s="376"/>
      <c r="EX785" s="376"/>
      <c r="EY785" s="376"/>
      <c r="EZ785" s="376"/>
      <c r="FA785" s="376"/>
      <c r="FB785" s="376"/>
      <c r="FC785" s="376"/>
      <c r="FD785" s="376"/>
      <c r="FE785" s="376"/>
      <c r="FF785" s="376"/>
      <c r="FG785" s="376"/>
      <c r="FH785" s="376"/>
      <c r="FI785" s="376"/>
      <c r="FJ785" s="376"/>
      <c r="FK785" s="376"/>
      <c r="FL785" s="376"/>
      <c r="FM785" s="376"/>
      <c r="FN785" s="376"/>
      <c r="FO785" s="376"/>
      <c r="FP785" s="376"/>
      <c r="FQ785" s="376"/>
      <c r="FR785" s="376"/>
      <c r="FS785" s="376"/>
      <c r="FT785" s="376"/>
      <c r="FU785" s="376"/>
      <c r="FV785" s="376"/>
      <c r="FW785" s="376"/>
      <c r="FX785" s="376"/>
      <c r="FY785" s="376"/>
      <c r="FZ785" s="376"/>
      <c r="GA785" s="376"/>
      <c r="GB785" s="376"/>
      <c r="GC785" s="376"/>
      <c r="GD785" s="376"/>
      <c r="GE785" s="376"/>
      <c r="GF785" s="376"/>
      <c r="GG785" s="376"/>
      <c r="GH785" s="376"/>
      <c r="GI785" s="376"/>
      <c r="GJ785" s="376"/>
      <c r="GK785" s="376"/>
      <c r="GL785" s="376"/>
      <c r="GM785" s="376"/>
      <c r="GN785" s="376"/>
      <c r="GO785" s="376"/>
      <c r="GP785" s="376"/>
      <c r="GQ785" s="376"/>
      <c r="GR785" s="376"/>
      <c r="GS785" s="376"/>
      <c r="GT785" s="376"/>
      <c r="GU785" s="376"/>
      <c r="GV785" s="376"/>
      <c r="GW785" s="376"/>
      <c r="GX785" s="376"/>
      <c r="GY785" s="376"/>
      <c r="GZ785" s="376"/>
      <c r="HA785" s="376"/>
      <c r="HB785" s="376"/>
      <c r="HC785" s="376"/>
      <c r="HD785" s="376"/>
      <c r="HE785" s="376"/>
      <c r="HF785" s="376"/>
      <c r="HG785" s="376"/>
      <c r="HH785" s="376"/>
      <c r="HI785" s="376"/>
      <c r="HJ785" s="376"/>
      <c r="HK785" s="376"/>
      <c r="HL785" s="376"/>
      <c r="HM785" s="376"/>
      <c r="HN785" s="376"/>
      <c r="HO785" s="376"/>
      <c r="HP785" s="376"/>
      <c r="HQ785" s="376"/>
      <c r="HR785" s="376"/>
      <c r="HS785" s="376"/>
      <c r="HT785" s="376"/>
      <c r="HU785" s="376"/>
      <c r="HV785" s="376"/>
      <c r="HW785" s="376"/>
      <c r="HX785" s="376"/>
      <c r="HY785" s="376"/>
      <c r="HZ785" s="376"/>
      <c r="IA785" s="376"/>
      <c r="IB785" s="376"/>
      <c r="IC785" s="376"/>
      <c r="ID785" s="376"/>
      <c r="IE785" s="376"/>
      <c r="IF785" s="376"/>
      <c r="IG785" s="376"/>
      <c r="IH785" s="376"/>
      <c r="II785" s="376"/>
      <c r="IJ785" s="376"/>
    </row>
    <row r="786" spans="1:244" s="377" customFormat="1" x14ac:dyDescent="0.4">
      <c r="A786" s="410"/>
      <c r="B786" s="371"/>
      <c r="C786" s="354"/>
      <c r="D786" s="355"/>
      <c r="E786" s="374"/>
      <c r="F786" s="374"/>
      <c r="G786" s="374"/>
      <c r="H786" s="374"/>
      <c r="I786" s="374"/>
      <c r="J786" s="374"/>
      <c r="K786" s="374"/>
      <c r="L786" s="374"/>
      <c r="M786" s="374"/>
      <c r="N786" s="374"/>
      <c r="O786" s="374"/>
      <c r="P786" s="374"/>
      <c r="Q786" s="374"/>
      <c r="R786" s="374"/>
      <c r="S786" s="374"/>
      <c r="T786" s="374"/>
      <c r="U786" s="374"/>
      <c r="V786" s="374"/>
      <c r="W786" s="374"/>
      <c r="X786" s="369"/>
      <c r="Y786" s="369"/>
      <c r="Z786" s="369"/>
      <c r="AA786" s="369"/>
      <c r="AB786" s="369"/>
      <c r="AC786" s="369"/>
      <c r="AD786" s="369"/>
      <c r="AE786" s="369"/>
      <c r="AF786" s="369"/>
      <c r="AG786" s="369"/>
      <c r="AH786" s="369"/>
      <c r="AI786" s="369"/>
      <c r="AJ786" s="369"/>
      <c r="AK786" s="369"/>
      <c r="AL786" s="369"/>
      <c r="AM786" s="369"/>
      <c r="AN786" s="369"/>
      <c r="AO786" s="369"/>
      <c r="AP786" s="369"/>
      <c r="AQ786" s="369"/>
      <c r="AR786" s="372"/>
      <c r="AS786" s="372"/>
      <c r="AT786" s="372"/>
      <c r="AU786" s="373"/>
      <c r="AV786" s="11"/>
      <c r="AW786" s="11"/>
      <c r="AX786" s="11"/>
      <c r="AY786" s="8"/>
      <c r="AZ786" s="8"/>
      <c r="BA786" s="8"/>
      <c r="BB786" s="8"/>
      <c r="BC786" s="11"/>
      <c r="BD786" s="11"/>
      <c r="BE786" s="11"/>
      <c r="BF786" s="11"/>
      <c r="BG786" s="11"/>
      <c r="BH786" s="11"/>
      <c r="BI786" s="11"/>
      <c r="BJ786" s="11"/>
      <c r="BK786" s="8"/>
      <c r="BL786" s="8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375"/>
      <c r="EQ786" s="376"/>
      <c r="ER786" s="376"/>
      <c r="ES786" s="376"/>
      <c r="ET786" s="376"/>
      <c r="EU786" s="376"/>
      <c r="EV786" s="376"/>
      <c r="EW786" s="376"/>
      <c r="EX786" s="376"/>
      <c r="EY786" s="376"/>
      <c r="EZ786" s="376"/>
      <c r="FA786" s="376"/>
      <c r="FB786" s="376"/>
      <c r="FC786" s="376"/>
      <c r="FD786" s="376"/>
      <c r="FE786" s="376"/>
      <c r="FF786" s="376"/>
      <c r="FG786" s="376"/>
      <c r="FH786" s="376"/>
      <c r="FI786" s="376"/>
      <c r="FJ786" s="376"/>
      <c r="FK786" s="376"/>
      <c r="FL786" s="376"/>
      <c r="FM786" s="376"/>
      <c r="FN786" s="376"/>
      <c r="FO786" s="376"/>
      <c r="FP786" s="376"/>
      <c r="FQ786" s="376"/>
      <c r="FR786" s="376"/>
      <c r="FS786" s="376"/>
      <c r="FT786" s="376"/>
      <c r="FU786" s="376"/>
      <c r="FV786" s="376"/>
      <c r="FW786" s="376"/>
      <c r="FX786" s="376"/>
      <c r="FY786" s="376"/>
      <c r="FZ786" s="376"/>
      <c r="GA786" s="376"/>
      <c r="GB786" s="376"/>
      <c r="GC786" s="376"/>
      <c r="GD786" s="376"/>
      <c r="GE786" s="376"/>
      <c r="GF786" s="376"/>
      <c r="GG786" s="376"/>
      <c r="GH786" s="376"/>
      <c r="GI786" s="376"/>
      <c r="GJ786" s="376"/>
      <c r="GK786" s="376"/>
      <c r="GL786" s="376"/>
      <c r="GM786" s="376"/>
      <c r="GN786" s="376"/>
      <c r="GO786" s="376"/>
      <c r="GP786" s="376"/>
      <c r="GQ786" s="376"/>
      <c r="GR786" s="376"/>
      <c r="GS786" s="376"/>
      <c r="GT786" s="376"/>
      <c r="GU786" s="376"/>
      <c r="GV786" s="376"/>
      <c r="GW786" s="376"/>
      <c r="GX786" s="376"/>
      <c r="GY786" s="376"/>
      <c r="GZ786" s="376"/>
      <c r="HA786" s="376"/>
      <c r="HB786" s="376"/>
      <c r="HC786" s="376"/>
      <c r="HD786" s="376"/>
      <c r="HE786" s="376"/>
      <c r="HF786" s="376"/>
      <c r="HG786" s="376"/>
      <c r="HH786" s="376"/>
      <c r="HI786" s="376"/>
      <c r="HJ786" s="376"/>
      <c r="HK786" s="376"/>
      <c r="HL786" s="376"/>
      <c r="HM786" s="376"/>
      <c r="HN786" s="376"/>
      <c r="HO786" s="376"/>
      <c r="HP786" s="376"/>
      <c r="HQ786" s="376"/>
      <c r="HR786" s="376"/>
      <c r="HS786" s="376"/>
      <c r="HT786" s="376"/>
      <c r="HU786" s="376"/>
      <c r="HV786" s="376"/>
      <c r="HW786" s="376"/>
      <c r="HX786" s="376"/>
      <c r="HY786" s="376"/>
      <c r="HZ786" s="376"/>
      <c r="IA786" s="376"/>
      <c r="IB786" s="376"/>
      <c r="IC786" s="376"/>
      <c r="ID786" s="376"/>
      <c r="IE786" s="376"/>
      <c r="IF786" s="376"/>
      <c r="IG786" s="376"/>
      <c r="IH786" s="376"/>
      <c r="II786" s="376"/>
      <c r="IJ786" s="376"/>
    </row>
    <row r="787" spans="1:244" s="377" customFormat="1" x14ac:dyDescent="0.4">
      <c r="A787" s="410"/>
      <c r="B787" s="371"/>
      <c r="C787" s="354"/>
      <c r="D787" s="355"/>
      <c r="E787" s="374"/>
      <c r="F787" s="374"/>
      <c r="G787" s="374"/>
      <c r="H787" s="374"/>
      <c r="I787" s="374"/>
      <c r="J787" s="374"/>
      <c r="K787" s="374"/>
      <c r="L787" s="374"/>
      <c r="M787" s="374"/>
      <c r="N787" s="374"/>
      <c r="O787" s="374"/>
      <c r="P787" s="374"/>
      <c r="Q787" s="374"/>
      <c r="R787" s="374"/>
      <c r="S787" s="374"/>
      <c r="T787" s="374"/>
      <c r="U787" s="374"/>
      <c r="V787" s="374"/>
      <c r="W787" s="374"/>
      <c r="X787" s="369"/>
      <c r="Y787" s="369"/>
      <c r="Z787" s="369"/>
      <c r="AA787" s="369"/>
      <c r="AB787" s="369"/>
      <c r="AC787" s="369"/>
      <c r="AD787" s="369"/>
      <c r="AE787" s="369"/>
      <c r="AF787" s="369"/>
      <c r="AG787" s="369"/>
      <c r="AH787" s="369"/>
      <c r="AI787" s="369"/>
      <c r="AJ787" s="369"/>
      <c r="AK787" s="369"/>
      <c r="AL787" s="369"/>
      <c r="AM787" s="369"/>
      <c r="AN787" s="369"/>
      <c r="AO787" s="369"/>
      <c r="AP787" s="369"/>
      <c r="AQ787" s="369"/>
      <c r="AR787" s="372"/>
      <c r="AS787" s="372"/>
      <c r="AT787" s="372"/>
      <c r="AU787" s="373"/>
      <c r="AV787" s="11"/>
      <c r="AW787" s="11"/>
      <c r="AX787" s="11"/>
      <c r="AY787" s="8"/>
      <c r="AZ787" s="8"/>
      <c r="BA787" s="8"/>
      <c r="BB787" s="8"/>
      <c r="BC787" s="11"/>
      <c r="BD787" s="11"/>
      <c r="BE787" s="11"/>
      <c r="BF787" s="11"/>
      <c r="BG787" s="11"/>
      <c r="BH787" s="11"/>
      <c r="BI787" s="11"/>
      <c r="BJ787" s="11"/>
      <c r="BK787" s="8"/>
      <c r="BL787" s="8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375"/>
      <c r="EQ787" s="376"/>
      <c r="ER787" s="376"/>
      <c r="ES787" s="376"/>
      <c r="ET787" s="376"/>
      <c r="EU787" s="376"/>
      <c r="EV787" s="376"/>
      <c r="EW787" s="376"/>
      <c r="EX787" s="376"/>
      <c r="EY787" s="376"/>
      <c r="EZ787" s="376"/>
      <c r="FA787" s="376"/>
      <c r="FB787" s="376"/>
      <c r="FC787" s="376"/>
      <c r="FD787" s="376"/>
      <c r="FE787" s="376"/>
      <c r="FF787" s="376"/>
      <c r="FG787" s="376"/>
      <c r="FH787" s="376"/>
      <c r="FI787" s="376"/>
      <c r="FJ787" s="376"/>
      <c r="FK787" s="376"/>
      <c r="FL787" s="376"/>
      <c r="FM787" s="376"/>
      <c r="FN787" s="376"/>
      <c r="FO787" s="376"/>
      <c r="FP787" s="376"/>
      <c r="FQ787" s="376"/>
      <c r="FR787" s="376"/>
      <c r="FS787" s="376"/>
      <c r="FT787" s="376"/>
      <c r="FU787" s="376"/>
      <c r="FV787" s="376"/>
      <c r="FW787" s="376"/>
      <c r="FX787" s="376"/>
      <c r="FY787" s="376"/>
      <c r="FZ787" s="376"/>
      <c r="GA787" s="376"/>
      <c r="GB787" s="376"/>
      <c r="GC787" s="376"/>
      <c r="GD787" s="376"/>
      <c r="GE787" s="376"/>
      <c r="GF787" s="376"/>
      <c r="GG787" s="376"/>
      <c r="GH787" s="376"/>
      <c r="GI787" s="376"/>
      <c r="GJ787" s="376"/>
      <c r="GK787" s="376"/>
      <c r="GL787" s="376"/>
      <c r="GM787" s="376"/>
      <c r="GN787" s="376"/>
      <c r="GO787" s="376"/>
      <c r="GP787" s="376"/>
      <c r="GQ787" s="376"/>
      <c r="GR787" s="376"/>
      <c r="GS787" s="376"/>
      <c r="GT787" s="376"/>
      <c r="GU787" s="376"/>
      <c r="GV787" s="376"/>
      <c r="GW787" s="376"/>
      <c r="GX787" s="376"/>
      <c r="GY787" s="376"/>
      <c r="GZ787" s="376"/>
      <c r="HA787" s="376"/>
      <c r="HB787" s="376"/>
      <c r="HC787" s="376"/>
      <c r="HD787" s="376"/>
      <c r="HE787" s="376"/>
      <c r="HF787" s="376"/>
      <c r="HG787" s="376"/>
      <c r="HH787" s="376"/>
      <c r="HI787" s="376"/>
      <c r="HJ787" s="376"/>
      <c r="HK787" s="376"/>
      <c r="HL787" s="376"/>
      <c r="HM787" s="376"/>
      <c r="HN787" s="376"/>
      <c r="HO787" s="376"/>
      <c r="HP787" s="376"/>
      <c r="HQ787" s="376"/>
      <c r="HR787" s="376"/>
      <c r="HS787" s="376"/>
      <c r="HT787" s="376"/>
      <c r="HU787" s="376"/>
      <c r="HV787" s="376"/>
      <c r="HW787" s="376"/>
      <c r="HX787" s="376"/>
      <c r="HY787" s="376"/>
      <c r="HZ787" s="376"/>
      <c r="IA787" s="376"/>
      <c r="IB787" s="376"/>
      <c r="IC787" s="376"/>
      <c r="ID787" s="376"/>
      <c r="IE787" s="376"/>
      <c r="IF787" s="376"/>
      <c r="IG787" s="376"/>
      <c r="IH787" s="376"/>
      <c r="II787" s="376"/>
      <c r="IJ787" s="376"/>
    </row>
    <row r="788" spans="1:244" s="377" customFormat="1" x14ac:dyDescent="0.4">
      <c r="A788" s="410"/>
      <c r="B788" s="371"/>
      <c r="C788" s="354"/>
      <c r="D788" s="355"/>
      <c r="E788" s="374"/>
      <c r="F788" s="374"/>
      <c r="G788" s="374"/>
      <c r="H788" s="374"/>
      <c r="I788" s="374"/>
      <c r="J788" s="374"/>
      <c r="K788" s="374"/>
      <c r="L788" s="374"/>
      <c r="M788" s="374"/>
      <c r="N788" s="374"/>
      <c r="O788" s="374"/>
      <c r="P788" s="374"/>
      <c r="Q788" s="374"/>
      <c r="R788" s="374"/>
      <c r="S788" s="374"/>
      <c r="T788" s="374"/>
      <c r="U788" s="374"/>
      <c r="V788" s="374"/>
      <c r="W788" s="374"/>
      <c r="X788" s="369"/>
      <c r="Y788" s="369"/>
      <c r="Z788" s="369"/>
      <c r="AA788" s="369"/>
      <c r="AB788" s="369"/>
      <c r="AC788" s="369"/>
      <c r="AD788" s="369"/>
      <c r="AE788" s="369"/>
      <c r="AF788" s="369"/>
      <c r="AG788" s="369"/>
      <c r="AH788" s="369"/>
      <c r="AI788" s="369"/>
      <c r="AJ788" s="369"/>
      <c r="AK788" s="369"/>
      <c r="AL788" s="369"/>
      <c r="AM788" s="369"/>
      <c r="AN788" s="369"/>
      <c r="AO788" s="369"/>
      <c r="AP788" s="369"/>
      <c r="AQ788" s="369"/>
      <c r="AR788" s="372"/>
      <c r="AS788" s="372"/>
      <c r="AT788" s="372"/>
      <c r="AU788" s="373"/>
      <c r="AV788" s="11"/>
      <c r="AW788" s="11"/>
      <c r="AX788" s="11"/>
      <c r="AY788" s="8"/>
      <c r="AZ788" s="8"/>
      <c r="BA788" s="8"/>
      <c r="BB788" s="8"/>
      <c r="BC788" s="11"/>
      <c r="BD788" s="11"/>
      <c r="BE788" s="11"/>
      <c r="BF788" s="11"/>
      <c r="BG788" s="11"/>
      <c r="BH788" s="11"/>
      <c r="BI788" s="11"/>
      <c r="BJ788" s="11"/>
      <c r="BK788" s="8"/>
      <c r="BL788" s="8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375"/>
      <c r="EQ788" s="376"/>
      <c r="ER788" s="376"/>
      <c r="ES788" s="376"/>
      <c r="ET788" s="376"/>
      <c r="EU788" s="376"/>
      <c r="EV788" s="376"/>
      <c r="EW788" s="376"/>
      <c r="EX788" s="376"/>
      <c r="EY788" s="376"/>
      <c r="EZ788" s="376"/>
      <c r="FA788" s="376"/>
      <c r="FB788" s="376"/>
      <c r="FC788" s="376"/>
      <c r="FD788" s="376"/>
      <c r="FE788" s="376"/>
      <c r="FF788" s="376"/>
      <c r="FG788" s="376"/>
      <c r="FH788" s="376"/>
      <c r="FI788" s="376"/>
      <c r="FJ788" s="376"/>
      <c r="FK788" s="376"/>
      <c r="FL788" s="376"/>
      <c r="FM788" s="376"/>
      <c r="FN788" s="376"/>
      <c r="FO788" s="376"/>
      <c r="FP788" s="376"/>
      <c r="FQ788" s="376"/>
      <c r="FR788" s="376"/>
      <c r="FS788" s="376"/>
      <c r="FT788" s="376"/>
      <c r="FU788" s="376"/>
      <c r="FV788" s="376"/>
      <c r="FW788" s="376"/>
      <c r="FX788" s="376"/>
      <c r="FY788" s="376"/>
      <c r="FZ788" s="376"/>
      <c r="GA788" s="376"/>
      <c r="GB788" s="376"/>
      <c r="GC788" s="376"/>
      <c r="GD788" s="376"/>
      <c r="GE788" s="376"/>
      <c r="GF788" s="376"/>
      <c r="GG788" s="376"/>
      <c r="GH788" s="376"/>
      <c r="GI788" s="376"/>
      <c r="GJ788" s="376"/>
      <c r="GK788" s="376"/>
      <c r="GL788" s="376"/>
      <c r="GM788" s="376"/>
      <c r="GN788" s="376"/>
      <c r="GO788" s="376"/>
      <c r="GP788" s="376"/>
      <c r="GQ788" s="376"/>
      <c r="GR788" s="376"/>
      <c r="GS788" s="376"/>
      <c r="GT788" s="376"/>
      <c r="GU788" s="376"/>
      <c r="GV788" s="376"/>
      <c r="GW788" s="376"/>
      <c r="GX788" s="376"/>
      <c r="GY788" s="376"/>
      <c r="GZ788" s="376"/>
      <c r="HA788" s="376"/>
      <c r="HB788" s="376"/>
      <c r="HC788" s="376"/>
      <c r="HD788" s="376"/>
      <c r="HE788" s="376"/>
      <c r="HF788" s="376"/>
      <c r="HG788" s="376"/>
      <c r="HH788" s="376"/>
      <c r="HI788" s="376"/>
      <c r="HJ788" s="376"/>
      <c r="HK788" s="376"/>
      <c r="HL788" s="376"/>
      <c r="HM788" s="376"/>
      <c r="HN788" s="376"/>
      <c r="HO788" s="376"/>
      <c r="HP788" s="376"/>
      <c r="HQ788" s="376"/>
      <c r="HR788" s="376"/>
      <c r="HS788" s="376"/>
      <c r="HT788" s="376"/>
      <c r="HU788" s="376"/>
      <c r="HV788" s="376"/>
      <c r="HW788" s="376"/>
      <c r="HX788" s="376"/>
      <c r="HY788" s="376"/>
      <c r="HZ788" s="376"/>
      <c r="IA788" s="376"/>
      <c r="IB788" s="376"/>
      <c r="IC788" s="376"/>
      <c r="ID788" s="376"/>
      <c r="IE788" s="376"/>
      <c r="IF788" s="376"/>
      <c r="IG788" s="376"/>
      <c r="IH788" s="376"/>
      <c r="II788" s="376"/>
      <c r="IJ788" s="376"/>
    </row>
    <row r="789" spans="1:244" s="377" customFormat="1" x14ac:dyDescent="0.4">
      <c r="A789" s="410"/>
      <c r="B789" s="371"/>
      <c r="C789" s="354"/>
      <c r="D789" s="355"/>
      <c r="E789" s="374"/>
      <c r="F789" s="374"/>
      <c r="G789" s="374"/>
      <c r="H789" s="374"/>
      <c r="I789" s="374"/>
      <c r="J789" s="374"/>
      <c r="K789" s="374"/>
      <c r="L789" s="374"/>
      <c r="M789" s="374"/>
      <c r="N789" s="374"/>
      <c r="O789" s="374"/>
      <c r="P789" s="374"/>
      <c r="Q789" s="374"/>
      <c r="R789" s="374"/>
      <c r="S789" s="374"/>
      <c r="T789" s="374"/>
      <c r="U789" s="374"/>
      <c r="V789" s="374"/>
      <c r="W789" s="374"/>
      <c r="X789" s="369"/>
      <c r="Y789" s="369"/>
      <c r="Z789" s="369"/>
      <c r="AA789" s="369"/>
      <c r="AB789" s="369"/>
      <c r="AC789" s="369"/>
      <c r="AD789" s="369"/>
      <c r="AE789" s="369"/>
      <c r="AF789" s="369"/>
      <c r="AG789" s="369"/>
      <c r="AH789" s="369"/>
      <c r="AI789" s="369"/>
      <c r="AJ789" s="369"/>
      <c r="AK789" s="369"/>
      <c r="AL789" s="369"/>
      <c r="AM789" s="369"/>
      <c r="AN789" s="369"/>
      <c r="AO789" s="369"/>
      <c r="AP789" s="369"/>
      <c r="AQ789" s="369"/>
      <c r="AR789" s="372"/>
      <c r="AS789" s="372"/>
      <c r="AT789" s="372"/>
      <c r="AU789" s="373"/>
      <c r="AV789" s="11"/>
      <c r="AW789" s="11"/>
      <c r="AX789" s="11"/>
      <c r="AY789" s="8"/>
      <c r="AZ789" s="8"/>
      <c r="BA789" s="8"/>
      <c r="BB789" s="8"/>
      <c r="BC789" s="11"/>
      <c r="BD789" s="11"/>
      <c r="BE789" s="11"/>
      <c r="BF789" s="11"/>
      <c r="BG789" s="11"/>
      <c r="BH789" s="11"/>
      <c r="BI789" s="11"/>
      <c r="BJ789" s="11"/>
      <c r="BK789" s="8"/>
      <c r="BL789" s="8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375"/>
      <c r="EQ789" s="376"/>
      <c r="ER789" s="376"/>
      <c r="ES789" s="376"/>
      <c r="ET789" s="376"/>
      <c r="EU789" s="376"/>
      <c r="EV789" s="376"/>
      <c r="EW789" s="376"/>
      <c r="EX789" s="376"/>
      <c r="EY789" s="376"/>
      <c r="EZ789" s="376"/>
      <c r="FA789" s="376"/>
      <c r="FB789" s="376"/>
      <c r="FC789" s="376"/>
      <c r="FD789" s="376"/>
      <c r="FE789" s="376"/>
      <c r="FF789" s="376"/>
      <c r="FG789" s="376"/>
      <c r="FH789" s="376"/>
      <c r="FI789" s="376"/>
      <c r="FJ789" s="376"/>
      <c r="FK789" s="376"/>
      <c r="FL789" s="376"/>
      <c r="FM789" s="376"/>
      <c r="FN789" s="376"/>
      <c r="FO789" s="376"/>
      <c r="FP789" s="376"/>
      <c r="FQ789" s="376"/>
      <c r="FR789" s="376"/>
      <c r="FS789" s="376"/>
      <c r="FT789" s="376"/>
      <c r="FU789" s="376"/>
      <c r="FV789" s="376"/>
      <c r="FW789" s="376"/>
      <c r="FX789" s="376"/>
      <c r="FY789" s="376"/>
      <c r="FZ789" s="376"/>
      <c r="GA789" s="376"/>
      <c r="GB789" s="376"/>
      <c r="GC789" s="376"/>
      <c r="GD789" s="376"/>
      <c r="GE789" s="376"/>
      <c r="GF789" s="376"/>
      <c r="GG789" s="376"/>
      <c r="GH789" s="376"/>
      <c r="GI789" s="376"/>
      <c r="GJ789" s="376"/>
      <c r="GK789" s="376"/>
      <c r="GL789" s="376"/>
      <c r="GM789" s="376"/>
      <c r="GN789" s="376"/>
      <c r="GO789" s="376"/>
      <c r="GP789" s="376"/>
      <c r="GQ789" s="376"/>
      <c r="GR789" s="376"/>
      <c r="GS789" s="376"/>
      <c r="GT789" s="376"/>
      <c r="GU789" s="376"/>
      <c r="GV789" s="376"/>
      <c r="GW789" s="376"/>
      <c r="GX789" s="376"/>
      <c r="GY789" s="376"/>
      <c r="GZ789" s="376"/>
      <c r="HA789" s="376"/>
      <c r="HB789" s="376"/>
      <c r="HC789" s="376"/>
      <c r="HD789" s="376"/>
      <c r="HE789" s="376"/>
      <c r="HF789" s="376"/>
      <c r="HG789" s="376"/>
      <c r="HH789" s="376"/>
      <c r="HI789" s="376"/>
      <c r="HJ789" s="376"/>
      <c r="HK789" s="376"/>
      <c r="HL789" s="376"/>
      <c r="HM789" s="376"/>
      <c r="HN789" s="376"/>
      <c r="HO789" s="376"/>
      <c r="HP789" s="376"/>
      <c r="HQ789" s="376"/>
      <c r="HR789" s="376"/>
      <c r="HS789" s="376"/>
      <c r="HT789" s="376"/>
      <c r="HU789" s="376"/>
      <c r="HV789" s="376"/>
      <c r="HW789" s="376"/>
      <c r="HX789" s="376"/>
      <c r="HY789" s="376"/>
      <c r="HZ789" s="376"/>
      <c r="IA789" s="376"/>
      <c r="IB789" s="376"/>
      <c r="IC789" s="376"/>
      <c r="ID789" s="376"/>
      <c r="IE789" s="376"/>
      <c r="IF789" s="376"/>
      <c r="IG789" s="376"/>
      <c r="IH789" s="376"/>
      <c r="II789" s="376"/>
      <c r="IJ789" s="376"/>
    </row>
    <row r="790" spans="1:244" s="377" customFormat="1" x14ac:dyDescent="0.4">
      <c r="A790" s="410"/>
      <c r="B790" s="371"/>
      <c r="C790" s="354"/>
      <c r="D790" s="355"/>
      <c r="E790" s="374"/>
      <c r="F790" s="374"/>
      <c r="G790" s="374"/>
      <c r="H790" s="374"/>
      <c r="I790" s="374"/>
      <c r="J790" s="374"/>
      <c r="K790" s="374"/>
      <c r="L790" s="374"/>
      <c r="M790" s="374"/>
      <c r="N790" s="374"/>
      <c r="O790" s="374"/>
      <c r="P790" s="374"/>
      <c r="Q790" s="374"/>
      <c r="R790" s="374"/>
      <c r="S790" s="374"/>
      <c r="T790" s="374"/>
      <c r="U790" s="374"/>
      <c r="V790" s="374"/>
      <c r="W790" s="374"/>
      <c r="X790" s="369"/>
      <c r="Y790" s="369"/>
      <c r="Z790" s="369"/>
      <c r="AA790" s="369"/>
      <c r="AB790" s="369"/>
      <c r="AC790" s="369"/>
      <c r="AD790" s="369"/>
      <c r="AE790" s="369"/>
      <c r="AF790" s="369"/>
      <c r="AG790" s="369"/>
      <c r="AH790" s="369"/>
      <c r="AI790" s="369"/>
      <c r="AJ790" s="369"/>
      <c r="AK790" s="369"/>
      <c r="AL790" s="369"/>
      <c r="AM790" s="369"/>
      <c r="AN790" s="369"/>
      <c r="AO790" s="369"/>
      <c r="AP790" s="369"/>
      <c r="AQ790" s="369"/>
      <c r="AR790" s="372"/>
      <c r="AS790" s="372"/>
      <c r="AT790" s="372"/>
      <c r="AU790" s="373"/>
      <c r="AV790" s="11"/>
      <c r="AW790" s="11"/>
      <c r="AX790" s="11"/>
      <c r="AY790" s="8"/>
      <c r="AZ790" s="8"/>
      <c r="BA790" s="8"/>
      <c r="BB790" s="8"/>
      <c r="BC790" s="11"/>
      <c r="BD790" s="11"/>
      <c r="BE790" s="11"/>
      <c r="BF790" s="11"/>
      <c r="BG790" s="11"/>
      <c r="BH790" s="11"/>
      <c r="BI790" s="11"/>
      <c r="BJ790" s="11"/>
      <c r="BK790" s="8"/>
      <c r="BL790" s="8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375"/>
      <c r="EQ790" s="376"/>
      <c r="ER790" s="376"/>
      <c r="ES790" s="376"/>
      <c r="ET790" s="376"/>
      <c r="EU790" s="376"/>
      <c r="EV790" s="376"/>
      <c r="EW790" s="376"/>
      <c r="EX790" s="376"/>
      <c r="EY790" s="376"/>
      <c r="EZ790" s="376"/>
      <c r="FA790" s="376"/>
      <c r="FB790" s="376"/>
      <c r="FC790" s="376"/>
      <c r="FD790" s="376"/>
      <c r="FE790" s="376"/>
      <c r="FF790" s="376"/>
      <c r="FG790" s="376"/>
      <c r="FH790" s="376"/>
      <c r="FI790" s="376"/>
      <c r="FJ790" s="376"/>
      <c r="FK790" s="376"/>
      <c r="FL790" s="376"/>
      <c r="FM790" s="376"/>
      <c r="FN790" s="376"/>
      <c r="FO790" s="376"/>
      <c r="FP790" s="376"/>
      <c r="FQ790" s="376"/>
      <c r="FR790" s="376"/>
      <c r="FS790" s="376"/>
      <c r="FT790" s="376"/>
      <c r="FU790" s="376"/>
      <c r="FV790" s="376"/>
      <c r="FW790" s="376"/>
      <c r="FX790" s="376"/>
      <c r="FY790" s="376"/>
      <c r="FZ790" s="376"/>
      <c r="GA790" s="376"/>
      <c r="GB790" s="376"/>
      <c r="GC790" s="376"/>
      <c r="GD790" s="376"/>
      <c r="GE790" s="376"/>
      <c r="GF790" s="376"/>
      <c r="GG790" s="376"/>
      <c r="GH790" s="376"/>
      <c r="GI790" s="376"/>
      <c r="GJ790" s="376"/>
      <c r="GK790" s="376"/>
      <c r="GL790" s="376"/>
      <c r="GM790" s="376"/>
      <c r="GN790" s="376"/>
      <c r="GO790" s="376"/>
      <c r="GP790" s="376"/>
      <c r="GQ790" s="376"/>
      <c r="GR790" s="376"/>
      <c r="GS790" s="376"/>
      <c r="GT790" s="376"/>
      <c r="GU790" s="376"/>
      <c r="GV790" s="376"/>
      <c r="GW790" s="376"/>
      <c r="GX790" s="376"/>
      <c r="GY790" s="376"/>
      <c r="GZ790" s="376"/>
      <c r="HA790" s="376"/>
      <c r="HB790" s="376"/>
      <c r="HC790" s="376"/>
      <c r="HD790" s="376"/>
      <c r="HE790" s="376"/>
      <c r="HF790" s="376"/>
      <c r="HG790" s="376"/>
      <c r="HH790" s="376"/>
      <c r="HI790" s="376"/>
      <c r="HJ790" s="376"/>
      <c r="HK790" s="376"/>
      <c r="HL790" s="376"/>
      <c r="HM790" s="376"/>
      <c r="HN790" s="376"/>
      <c r="HO790" s="376"/>
      <c r="HP790" s="376"/>
      <c r="HQ790" s="376"/>
      <c r="HR790" s="376"/>
      <c r="HS790" s="376"/>
      <c r="HT790" s="376"/>
      <c r="HU790" s="376"/>
      <c r="HV790" s="376"/>
      <c r="HW790" s="376"/>
      <c r="HX790" s="376"/>
      <c r="HY790" s="376"/>
      <c r="HZ790" s="376"/>
      <c r="IA790" s="376"/>
      <c r="IB790" s="376"/>
      <c r="IC790" s="376"/>
      <c r="ID790" s="376"/>
      <c r="IE790" s="376"/>
      <c r="IF790" s="376"/>
      <c r="IG790" s="376"/>
      <c r="IH790" s="376"/>
      <c r="II790" s="376"/>
      <c r="IJ790" s="376"/>
    </row>
    <row r="791" spans="1:244" s="377" customFormat="1" x14ac:dyDescent="0.4">
      <c r="A791" s="410"/>
      <c r="B791" s="371"/>
      <c r="C791" s="354"/>
      <c r="D791" s="355"/>
      <c r="E791" s="374"/>
      <c r="F791" s="374"/>
      <c r="G791" s="374"/>
      <c r="H791" s="374"/>
      <c r="I791" s="374"/>
      <c r="J791" s="374"/>
      <c r="K791" s="374"/>
      <c r="L791" s="374"/>
      <c r="M791" s="374"/>
      <c r="N791" s="374"/>
      <c r="O791" s="374"/>
      <c r="P791" s="374"/>
      <c r="Q791" s="374"/>
      <c r="R791" s="374"/>
      <c r="S791" s="374"/>
      <c r="T791" s="374"/>
      <c r="U791" s="374"/>
      <c r="V791" s="374"/>
      <c r="W791" s="374"/>
      <c r="X791" s="369"/>
      <c r="Y791" s="369"/>
      <c r="Z791" s="369"/>
      <c r="AA791" s="369"/>
      <c r="AB791" s="369"/>
      <c r="AC791" s="369"/>
      <c r="AD791" s="369"/>
      <c r="AE791" s="369"/>
      <c r="AF791" s="369"/>
      <c r="AG791" s="369"/>
      <c r="AH791" s="369"/>
      <c r="AI791" s="369"/>
      <c r="AJ791" s="369"/>
      <c r="AK791" s="369"/>
      <c r="AL791" s="369"/>
      <c r="AM791" s="369"/>
      <c r="AN791" s="369"/>
      <c r="AO791" s="369"/>
      <c r="AP791" s="369"/>
      <c r="AQ791" s="369"/>
      <c r="AR791" s="372"/>
      <c r="AS791" s="372"/>
      <c r="AT791" s="372"/>
      <c r="AU791" s="373"/>
      <c r="AV791" s="11"/>
      <c r="AW791" s="11"/>
      <c r="AX791" s="11"/>
      <c r="AY791" s="8"/>
      <c r="AZ791" s="8"/>
      <c r="BA791" s="8"/>
      <c r="BB791" s="8"/>
      <c r="BC791" s="11"/>
      <c r="BD791" s="11"/>
      <c r="BE791" s="11"/>
      <c r="BF791" s="11"/>
      <c r="BG791" s="11"/>
      <c r="BH791" s="11"/>
      <c r="BI791" s="11"/>
      <c r="BJ791" s="11"/>
      <c r="BK791" s="8"/>
      <c r="BL791" s="8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375"/>
      <c r="EQ791" s="376"/>
      <c r="ER791" s="376"/>
      <c r="ES791" s="376"/>
      <c r="ET791" s="376"/>
      <c r="EU791" s="376"/>
      <c r="EV791" s="376"/>
      <c r="EW791" s="376"/>
      <c r="EX791" s="376"/>
      <c r="EY791" s="376"/>
      <c r="EZ791" s="376"/>
      <c r="FA791" s="376"/>
      <c r="FB791" s="376"/>
      <c r="FC791" s="376"/>
      <c r="FD791" s="376"/>
      <c r="FE791" s="376"/>
      <c r="FF791" s="376"/>
      <c r="FG791" s="376"/>
      <c r="FH791" s="376"/>
      <c r="FI791" s="376"/>
      <c r="FJ791" s="376"/>
      <c r="FK791" s="376"/>
      <c r="FL791" s="376"/>
      <c r="FM791" s="376"/>
      <c r="FN791" s="376"/>
      <c r="FO791" s="376"/>
      <c r="FP791" s="376"/>
      <c r="FQ791" s="376"/>
      <c r="FR791" s="376"/>
      <c r="FS791" s="376"/>
      <c r="FT791" s="376"/>
      <c r="FU791" s="376"/>
      <c r="FV791" s="376"/>
      <c r="FW791" s="376"/>
      <c r="FX791" s="376"/>
      <c r="FY791" s="376"/>
      <c r="FZ791" s="376"/>
      <c r="GA791" s="376"/>
      <c r="GB791" s="376"/>
      <c r="GC791" s="376"/>
      <c r="GD791" s="376"/>
      <c r="GE791" s="376"/>
      <c r="GF791" s="376"/>
      <c r="GG791" s="376"/>
      <c r="GH791" s="376"/>
      <c r="GI791" s="376"/>
      <c r="GJ791" s="376"/>
      <c r="GK791" s="376"/>
      <c r="GL791" s="376"/>
      <c r="GM791" s="376"/>
      <c r="GN791" s="376"/>
      <c r="GO791" s="376"/>
      <c r="GP791" s="376"/>
      <c r="GQ791" s="376"/>
      <c r="GR791" s="376"/>
      <c r="GS791" s="376"/>
      <c r="GT791" s="376"/>
      <c r="GU791" s="376"/>
      <c r="GV791" s="376"/>
      <c r="GW791" s="376"/>
      <c r="GX791" s="376"/>
      <c r="GY791" s="376"/>
      <c r="GZ791" s="376"/>
      <c r="HA791" s="376"/>
      <c r="HB791" s="376"/>
      <c r="HC791" s="376"/>
      <c r="HD791" s="376"/>
      <c r="HE791" s="376"/>
      <c r="HF791" s="376"/>
      <c r="HG791" s="376"/>
      <c r="HH791" s="376"/>
      <c r="HI791" s="376"/>
      <c r="HJ791" s="376"/>
      <c r="HK791" s="376"/>
      <c r="HL791" s="376"/>
      <c r="HM791" s="376"/>
      <c r="HN791" s="376"/>
      <c r="HO791" s="376"/>
      <c r="HP791" s="376"/>
      <c r="HQ791" s="376"/>
      <c r="HR791" s="376"/>
      <c r="HS791" s="376"/>
      <c r="HT791" s="376"/>
      <c r="HU791" s="376"/>
      <c r="HV791" s="376"/>
      <c r="HW791" s="376"/>
      <c r="HX791" s="376"/>
      <c r="HY791" s="376"/>
      <c r="HZ791" s="376"/>
      <c r="IA791" s="376"/>
      <c r="IB791" s="376"/>
      <c r="IC791" s="376"/>
      <c r="ID791" s="376"/>
      <c r="IE791" s="376"/>
      <c r="IF791" s="376"/>
      <c r="IG791" s="376"/>
      <c r="IH791" s="376"/>
      <c r="II791" s="376"/>
      <c r="IJ791" s="376"/>
    </row>
    <row r="792" spans="1:244" s="377" customFormat="1" x14ac:dyDescent="0.4">
      <c r="A792" s="410"/>
      <c r="B792" s="371"/>
      <c r="C792" s="354"/>
      <c r="D792" s="355"/>
      <c r="E792" s="374"/>
      <c r="F792" s="374"/>
      <c r="G792" s="374"/>
      <c r="H792" s="374"/>
      <c r="I792" s="374"/>
      <c r="J792" s="374"/>
      <c r="K792" s="374"/>
      <c r="L792" s="374"/>
      <c r="M792" s="374"/>
      <c r="N792" s="374"/>
      <c r="O792" s="374"/>
      <c r="P792" s="374"/>
      <c r="Q792" s="374"/>
      <c r="R792" s="374"/>
      <c r="S792" s="374"/>
      <c r="T792" s="374"/>
      <c r="U792" s="374"/>
      <c r="V792" s="374"/>
      <c r="W792" s="374"/>
      <c r="X792" s="369"/>
      <c r="Y792" s="369"/>
      <c r="Z792" s="369"/>
      <c r="AA792" s="369"/>
      <c r="AB792" s="369"/>
      <c r="AC792" s="369"/>
      <c r="AD792" s="369"/>
      <c r="AE792" s="369"/>
      <c r="AF792" s="369"/>
      <c r="AG792" s="369"/>
      <c r="AH792" s="369"/>
      <c r="AI792" s="369"/>
      <c r="AJ792" s="369"/>
      <c r="AK792" s="369"/>
      <c r="AL792" s="369"/>
      <c r="AM792" s="369"/>
      <c r="AN792" s="369"/>
      <c r="AO792" s="369"/>
      <c r="AP792" s="369"/>
      <c r="AQ792" s="369"/>
      <c r="AR792" s="372"/>
      <c r="AS792" s="372"/>
      <c r="AT792" s="372"/>
      <c r="AU792" s="373"/>
      <c r="AV792" s="11"/>
      <c r="AW792" s="11"/>
      <c r="AX792" s="11"/>
      <c r="AY792" s="8"/>
      <c r="AZ792" s="8"/>
      <c r="BA792" s="8"/>
      <c r="BB792" s="8"/>
      <c r="BC792" s="11"/>
      <c r="BD792" s="11"/>
      <c r="BE792" s="11"/>
      <c r="BF792" s="11"/>
      <c r="BG792" s="11"/>
      <c r="BH792" s="11"/>
      <c r="BI792" s="11"/>
      <c r="BJ792" s="11"/>
      <c r="BK792" s="8"/>
      <c r="BL792" s="8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375"/>
      <c r="EQ792" s="376"/>
      <c r="ER792" s="376"/>
      <c r="ES792" s="376"/>
      <c r="ET792" s="376"/>
      <c r="EU792" s="376"/>
      <c r="EV792" s="376"/>
      <c r="EW792" s="376"/>
      <c r="EX792" s="376"/>
      <c r="EY792" s="376"/>
      <c r="EZ792" s="376"/>
      <c r="FA792" s="376"/>
      <c r="FB792" s="376"/>
      <c r="FC792" s="376"/>
      <c r="FD792" s="376"/>
      <c r="FE792" s="376"/>
      <c r="FF792" s="376"/>
      <c r="FG792" s="376"/>
      <c r="FH792" s="376"/>
      <c r="FI792" s="376"/>
      <c r="FJ792" s="376"/>
      <c r="FK792" s="376"/>
      <c r="FL792" s="376"/>
      <c r="FM792" s="376"/>
      <c r="FN792" s="376"/>
      <c r="FO792" s="376"/>
      <c r="FP792" s="376"/>
      <c r="FQ792" s="376"/>
      <c r="FR792" s="376"/>
      <c r="FS792" s="376"/>
      <c r="FT792" s="376"/>
      <c r="FU792" s="376"/>
      <c r="FV792" s="376"/>
      <c r="FW792" s="376"/>
      <c r="FX792" s="376"/>
      <c r="FY792" s="376"/>
      <c r="FZ792" s="376"/>
      <c r="GA792" s="376"/>
      <c r="GB792" s="376"/>
      <c r="GC792" s="376"/>
      <c r="GD792" s="376"/>
      <c r="GE792" s="376"/>
      <c r="GF792" s="376"/>
      <c r="GG792" s="376"/>
      <c r="GH792" s="376"/>
      <c r="GI792" s="376"/>
      <c r="GJ792" s="376"/>
      <c r="GK792" s="376"/>
      <c r="GL792" s="376"/>
      <c r="GM792" s="376"/>
      <c r="GN792" s="376"/>
      <c r="GO792" s="376"/>
      <c r="GP792" s="376"/>
      <c r="GQ792" s="376"/>
      <c r="GR792" s="376"/>
      <c r="GS792" s="376"/>
      <c r="GT792" s="376"/>
      <c r="GU792" s="376"/>
      <c r="GV792" s="376"/>
      <c r="GW792" s="376"/>
      <c r="GX792" s="376"/>
      <c r="GY792" s="376"/>
      <c r="GZ792" s="376"/>
      <c r="HA792" s="376"/>
      <c r="HB792" s="376"/>
      <c r="HC792" s="376"/>
      <c r="HD792" s="376"/>
      <c r="HE792" s="376"/>
      <c r="HF792" s="376"/>
      <c r="HG792" s="376"/>
      <c r="HH792" s="376"/>
      <c r="HI792" s="376"/>
      <c r="HJ792" s="376"/>
      <c r="HK792" s="376"/>
      <c r="HL792" s="376"/>
      <c r="HM792" s="376"/>
      <c r="HN792" s="376"/>
      <c r="HO792" s="376"/>
      <c r="HP792" s="376"/>
      <c r="HQ792" s="376"/>
      <c r="HR792" s="376"/>
      <c r="HS792" s="376"/>
      <c r="HT792" s="376"/>
      <c r="HU792" s="376"/>
      <c r="HV792" s="376"/>
      <c r="HW792" s="376"/>
      <c r="HX792" s="376"/>
      <c r="HY792" s="376"/>
      <c r="HZ792" s="376"/>
      <c r="IA792" s="376"/>
      <c r="IB792" s="376"/>
      <c r="IC792" s="376"/>
      <c r="ID792" s="376"/>
      <c r="IE792" s="376"/>
      <c r="IF792" s="376"/>
      <c r="IG792" s="376"/>
      <c r="IH792" s="376"/>
      <c r="II792" s="376"/>
      <c r="IJ792" s="376"/>
    </row>
    <row r="793" spans="1:244" s="377" customFormat="1" x14ac:dyDescent="0.4">
      <c r="A793" s="410"/>
      <c r="B793" s="371"/>
      <c r="C793" s="354"/>
      <c r="D793" s="355"/>
      <c r="E793" s="374"/>
      <c r="F793" s="374"/>
      <c r="G793" s="374"/>
      <c r="H793" s="374"/>
      <c r="I793" s="374"/>
      <c r="J793" s="374"/>
      <c r="K793" s="374"/>
      <c r="L793" s="374"/>
      <c r="M793" s="374"/>
      <c r="N793" s="374"/>
      <c r="O793" s="374"/>
      <c r="P793" s="374"/>
      <c r="Q793" s="374"/>
      <c r="R793" s="374"/>
      <c r="S793" s="374"/>
      <c r="T793" s="374"/>
      <c r="U793" s="374"/>
      <c r="V793" s="374"/>
      <c r="W793" s="374"/>
      <c r="X793" s="369"/>
      <c r="Y793" s="369"/>
      <c r="Z793" s="369"/>
      <c r="AA793" s="369"/>
      <c r="AB793" s="369"/>
      <c r="AC793" s="369"/>
      <c r="AD793" s="369"/>
      <c r="AE793" s="369"/>
      <c r="AF793" s="369"/>
      <c r="AG793" s="369"/>
      <c r="AH793" s="369"/>
      <c r="AI793" s="369"/>
      <c r="AJ793" s="369"/>
      <c r="AK793" s="369"/>
      <c r="AL793" s="369"/>
      <c r="AM793" s="369"/>
      <c r="AN793" s="369"/>
      <c r="AO793" s="369"/>
      <c r="AP793" s="369"/>
      <c r="AQ793" s="369"/>
      <c r="AR793" s="372"/>
      <c r="AS793" s="372"/>
      <c r="AT793" s="372"/>
      <c r="AU793" s="373"/>
      <c r="AV793" s="11"/>
      <c r="AW793" s="11"/>
      <c r="AX793" s="11"/>
      <c r="AY793" s="8"/>
      <c r="AZ793" s="8"/>
      <c r="BA793" s="8"/>
      <c r="BB793" s="8"/>
      <c r="BC793" s="11"/>
      <c r="BD793" s="11"/>
      <c r="BE793" s="11"/>
      <c r="BF793" s="11"/>
      <c r="BG793" s="11"/>
      <c r="BH793" s="11"/>
      <c r="BI793" s="11"/>
      <c r="BJ793" s="11"/>
      <c r="BK793" s="8"/>
      <c r="BL793" s="8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375"/>
      <c r="EQ793" s="376"/>
      <c r="ER793" s="376"/>
      <c r="ES793" s="376"/>
      <c r="ET793" s="376"/>
      <c r="EU793" s="376"/>
      <c r="EV793" s="376"/>
      <c r="EW793" s="376"/>
      <c r="EX793" s="376"/>
      <c r="EY793" s="376"/>
      <c r="EZ793" s="376"/>
      <c r="FA793" s="376"/>
      <c r="FB793" s="376"/>
      <c r="FC793" s="376"/>
      <c r="FD793" s="376"/>
      <c r="FE793" s="376"/>
      <c r="FF793" s="376"/>
      <c r="FG793" s="376"/>
      <c r="FH793" s="376"/>
      <c r="FI793" s="376"/>
      <c r="FJ793" s="376"/>
      <c r="FK793" s="376"/>
      <c r="FL793" s="376"/>
      <c r="FM793" s="376"/>
      <c r="FN793" s="376"/>
      <c r="FO793" s="376"/>
      <c r="FP793" s="376"/>
      <c r="FQ793" s="376"/>
      <c r="FR793" s="376"/>
      <c r="FS793" s="376"/>
      <c r="FT793" s="376"/>
      <c r="FU793" s="376"/>
      <c r="FV793" s="376"/>
      <c r="FW793" s="376"/>
      <c r="FX793" s="376"/>
      <c r="FY793" s="376"/>
      <c r="FZ793" s="376"/>
      <c r="GA793" s="376"/>
      <c r="GB793" s="376"/>
      <c r="GC793" s="376"/>
      <c r="GD793" s="376"/>
      <c r="GE793" s="376"/>
      <c r="GF793" s="376"/>
      <c r="GG793" s="376"/>
      <c r="GH793" s="376"/>
      <c r="GI793" s="376"/>
      <c r="GJ793" s="376"/>
      <c r="GK793" s="376"/>
      <c r="GL793" s="376"/>
      <c r="GM793" s="376"/>
      <c r="GN793" s="376"/>
      <c r="GO793" s="376"/>
      <c r="GP793" s="376"/>
      <c r="GQ793" s="376"/>
      <c r="GR793" s="376"/>
      <c r="GS793" s="376"/>
      <c r="GT793" s="376"/>
      <c r="GU793" s="376"/>
      <c r="GV793" s="376"/>
      <c r="GW793" s="376"/>
      <c r="GX793" s="376"/>
      <c r="GY793" s="376"/>
      <c r="GZ793" s="376"/>
      <c r="HA793" s="376"/>
      <c r="HB793" s="376"/>
      <c r="HC793" s="376"/>
      <c r="HD793" s="376"/>
      <c r="HE793" s="376"/>
      <c r="HF793" s="376"/>
      <c r="HG793" s="376"/>
      <c r="HH793" s="376"/>
      <c r="HI793" s="376"/>
      <c r="HJ793" s="376"/>
      <c r="HK793" s="376"/>
      <c r="HL793" s="376"/>
      <c r="HM793" s="376"/>
      <c r="HN793" s="376"/>
      <c r="HO793" s="376"/>
      <c r="HP793" s="376"/>
      <c r="HQ793" s="376"/>
      <c r="HR793" s="376"/>
      <c r="HS793" s="376"/>
      <c r="HT793" s="376"/>
      <c r="HU793" s="376"/>
      <c r="HV793" s="376"/>
      <c r="HW793" s="376"/>
      <c r="HX793" s="376"/>
      <c r="HY793" s="376"/>
      <c r="HZ793" s="376"/>
      <c r="IA793" s="376"/>
      <c r="IB793" s="376"/>
      <c r="IC793" s="376"/>
      <c r="ID793" s="376"/>
      <c r="IE793" s="376"/>
      <c r="IF793" s="376"/>
      <c r="IG793" s="376"/>
      <c r="IH793" s="376"/>
      <c r="II793" s="376"/>
      <c r="IJ793" s="376"/>
    </row>
    <row r="794" spans="1:244" s="377" customFormat="1" x14ac:dyDescent="0.4">
      <c r="A794" s="410"/>
      <c r="B794" s="371"/>
      <c r="C794" s="354"/>
      <c r="D794" s="355"/>
      <c r="E794" s="374"/>
      <c r="F794" s="374"/>
      <c r="G794" s="374"/>
      <c r="H794" s="374"/>
      <c r="I794" s="374"/>
      <c r="J794" s="374"/>
      <c r="K794" s="374"/>
      <c r="L794" s="374"/>
      <c r="M794" s="374"/>
      <c r="N794" s="374"/>
      <c r="O794" s="374"/>
      <c r="P794" s="374"/>
      <c r="Q794" s="374"/>
      <c r="R794" s="374"/>
      <c r="S794" s="374"/>
      <c r="T794" s="374"/>
      <c r="U794" s="374"/>
      <c r="V794" s="374"/>
      <c r="W794" s="374"/>
      <c r="X794" s="369"/>
      <c r="Y794" s="369"/>
      <c r="Z794" s="369"/>
      <c r="AA794" s="369"/>
      <c r="AB794" s="369"/>
      <c r="AC794" s="369"/>
      <c r="AD794" s="369"/>
      <c r="AE794" s="369"/>
      <c r="AF794" s="369"/>
      <c r="AG794" s="369"/>
      <c r="AH794" s="369"/>
      <c r="AI794" s="369"/>
      <c r="AJ794" s="369"/>
      <c r="AK794" s="369"/>
      <c r="AL794" s="369"/>
      <c r="AM794" s="369"/>
      <c r="AN794" s="369"/>
      <c r="AO794" s="369"/>
      <c r="AP794" s="369"/>
      <c r="AQ794" s="369"/>
      <c r="AR794" s="372"/>
      <c r="AS794" s="372"/>
      <c r="AT794" s="372"/>
      <c r="AU794" s="373"/>
      <c r="AV794" s="11"/>
      <c r="AW794" s="11"/>
      <c r="AX794" s="11"/>
      <c r="AY794" s="8"/>
      <c r="AZ794" s="8"/>
      <c r="BA794" s="8"/>
      <c r="BB794" s="8"/>
      <c r="BC794" s="11"/>
      <c r="BD794" s="11"/>
      <c r="BE794" s="11"/>
      <c r="BF794" s="11"/>
      <c r="BG794" s="11"/>
      <c r="BH794" s="11"/>
      <c r="BI794" s="11"/>
      <c r="BJ794" s="11"/>
      <c r="BK794" s="8"/>
      <c r="BL794" s="8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375"/>
      <c r="EQ794" s="376"/>
      <c r="ER794" s="376"/>
      <c r="ES794" s="376"/>
      <c r="ET794" s="376"/>
      <c r="EU794" s="376"/>
      <c r="EV794" s="376"/>
      <c r="EW794" s="376"/>
      <c r="EX794" s="376"/>
      <c r="EY794" s="376"/>
      <c r="EZ794" s="376"/>
      <c r="FA794" s="376"/>
      <c r="FB794" s="376"/>
      <c r="FC794" s="376"/>
      <c r="FD794" s="376"/>
      <c r="FE794" s="376"/>
      <c r="FF794" s="376"/>
      <c r="FG794" s="376"/>
      <c r="FH794" s="376"/>
      <c r="FI794" s="376"/>
      <c r="FJ794" s="376"/>
      <c r="FK794" s="376"/>
      <c r="FL794" s="376"/>
      <c r="FM794" s="376"/>
      <c r="FN794" s="376"/>
      <c r="FO794" s="376"/>
      <c r="FP794" s="376"/>
      <c r="FQ794" s="376"/>
      <c r="FR794" s="376"/>
      <c r="FS794" s="376"/>
      <c r="FT794" s="376"/>
      <c r="FU794" s="376"/>
      <c r="FV794" s="376"/>
      <c r="FW794" s="376"/>
      <c r="FX794" s="376"/>
      <c r="FY794" s="376"/>
      <c r="FZ794" s="376"/>
      <c r="GA794" s="376"/>
      <c r="GB794" s="376"/>
      <c r="GC794" s="376"/>
      <c r="GD794" s="376"/>
      <c r="GE794" s="376"/>
      <c r="GF794" s="376"/>
      <c r="GG794" s="376"/>
      <c r="GH794" s="376"/>
      <c r="GI794" s="376"/>
      <c r="GJ794" s="376"/>
      <c r="GK794" s="376"/>
      <c r="GL794" s="376"/>
      <c r="GM794" s="376"/>
      <c r="GN794" s="376"/>
      <c r="GO794" s="376"/>
      <c r="GP794" s="376"/>
      <c r="GQ794" s="376"/>
      <c r="GR794" s="376"/>
      <c r="GS794" s="376"/>
      <c r="GT794" s="376"/>
      <c r="GU794" s="376"/>
      <c r="GV794" s="376"/>
      <c r="GW794" s="376"/>
      <c r="GX794" s="376"/>
      <c r="GY794" s="376"/>
      <c r="GZ794" s="376"/>
      <c r="HA794" s="376"/>
      <c r="HB794" s="376"/>
      <c r="HC794" s="376"/>
      <c r="HD794" s="376"/>
      <c r="HE794" s="376"/>
      <c r="HF794" s="376"/>
      <c r="HG794" s="376"/>
      <c r="HH794" s="376"/>
      <c r="HI794" s="376"/>
      <c r="HJ794" s="376"/>
      <c r="HK794" s="376"/>
      <c r="HL794" s="376"/>
      <c r="HM794" s="376"/>
      <c r="HN794" s="376"/>
      <c r="HO794" s="376"/>
      <c r="HP794" s="376"/>
      <c r="HQ794" s="376"/>
      <c r="HR794" s="376"/>
      <c r="HS794" s="376"/>
      <c r="HT794" s="376"/>
      <c r="HU794" s="376"/>
      <c r="HV794" s="376"/>
      <c r="HW794" s="376"/>
      <c r="HX794" s="376"/>
      <c r="HY794" s="376"/>
      <c r="HZ794" s="376"/>
      <c r="IA794" s="376"/>
      <c r="IB794" s="376"/>
      <c r="IC794" s="376"/>
      <c r="ID794" s="376"/>
      <c r="IE794" s="376"/>
      <c r="IF794" s="376"/>
      <c r="IG794" s="376"/>
      <c r="IH794" s="376"/>
      <c r="II794" s="376"/>
      <c r="IJ794" s="376"/>
    </row>
    <row r="795" spans="1:244" s="377" customFormat="1" x14ac:dyDescent="0.4">
      <c r="A795" s="410"/>
      <c r="B795" s="371"/>
      <c r="C795" s="354"/>
      <c r="D795" s="355"/>
      <c r="E795" s="374"/>
      <c r="F795" s="374"/>
      <c r="G795" s="374"/>
      <c r="H795" s="374"/>
      <c r="I795" s="374"/>
      <c r="J795" s="374"/>
      <c r="K795" s="374"/>
      <c r="L795" s="374"/>
      <c r="M795" s="374"/>
      <c r="N795" s="374"/>
      <c r="O795" s="374"/>
      <c r="P795" s="374"/>
      <c r="Q795" s="374"/>
      <c r="R795" s="374"/>
      <c r="S795" s="374"/>
      <c r="T795" s="374"/>
      <c r="U795" s="374"/>
      <c r="V795" s="374"/>
      <c r="W795" s="374"/>
      <c r="X795" s="369"/>
      <c r="Y795" s="369"/>
      <c r="Z795" s="369"/>
      <c r="AA795" s="369"/>
      <c r="AB795" s="369"/>
      <c r="AC795" s="369"/>
      <c r="AD795" s="369"/>
      <c r="AE795" s="369"/>
      <c r="AF795" s="369"/>
      <c r="AG795" s="369"/>
      <c r="AH795" s="369"/>
      <c r="AI795" s="369"/>
      <c r="AJ795" s="369"/>
      <c r="AK795" s="369"/>
      <c r="AL795" s="369"/>
      <c r="AM795" s="369"/>
      <c r="AN795" s="369"/>
      <c r="AO795" s="369"/>
      <c r="AP795" s="369"/>
      <c r="AQ795" s="369"/>
      <c r="AR795" s="372"/>
      <c r="AS795" s="372"/>
      <c r="AT795" s="372"/>
      <c r="AU795" s="373"/>
      <c r="AV795" s="11"/>
      <c r="AW795" s="11"/>
      <c r="AX795" s="11"/>
      <c r="AY795" s="8"/>
      <c r="AZ795" s="8"/>
      <c r="BA795" s="8"/>
      <c r="BB795" s="8"/>
      <c r="BC795" s="11"/>
      <c r="BD795" s="11"/>
      <c r="BE795" s="11"/>
      <c r="BF795" s="11"/>
      <c r="BG795" s="11"/>
      <c r="BH795" s="11"/>
      <c r="BI795" s="11"/>
      <c r="BJ795" s="11"/>
      <c r="BK795" s="8"/>
      <c r="BL795" s="8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375"/>
      <c r="EQ795" s="376"/>
      <c r="ER795" s="376"/>
      <c r="ES795" s="376"/>
      <c r="ET795" s="376"/>
      <c r="EU795" s="376"/>
      <c r="EV795" s="376"/>
      <c r="EW795" s="376"/>
      <c r="EX795" s="376"/>
      <c r="EY795" s="376"/>
      <c r="EZ795" s="376"/>
      <c r="FA795" s="376"/>
      <c r="FB795" s="376"/>
      <c r="FC795" s="376"/>
      <c r="FD795" s="376"/>
      <c r="FE795" s="376"/>
      <c r="FF795" s="376"/>
      <c r="FG795" s="376"/>
      <c r="FH795" s="376"/>
      <c r="FI795" s="376"/>
      <c r="FJ795" s="376"/>
      <c r="FK795" s="376"/>
      <c r="FL795" s="376"/>
      <c r="FM795" s="376"/>
      <c r="FN795" s="376"/>
      <c r="FO795" s="376"/>
      <c r="FP795" s="376"/>
      <c r="FQ795" s="376"/>
      <c r="FR795" s="376"/>
      <c r="FS795" s="376"/>
      <c r="FT795" s="376"/>
      <c r="FU795" s="376"/>
      <c r="FV795" s="376"/>
      <c r="FW795" s="376"/>
      <c r="FX795" s="376"/>
      <c r="FY795" s="376"/>
      <c r="FZ795" s="376"/>
      <c r="GA795" s="376"/>
      <c r="GB795" s="376"/>
      <c r="GC795" s="376"/>
      <c r="GD795" s="376"/>
      <c r="GE795" s="376"/>
      <c r="GF795" s="376"/>
      <c r="GG795" s="376"/>
      <c r="GH795" s="376"/>
      <c r="GI795" s="376"/>
      <c r="GJ795" s="376"/>
      <c r="GK795" s="376"/>
      <c r="GL795" s="376"/>
      <c r="GM795" s="376"/>
      <c r="GN795" s="376"/>
      <c r="GO795" s="376"/>
      <c r="GP795" s="376"/>
      <c r="GQ795" s="376"/>
      <c r="GR795" s="376"/>
      <c r="GS795" s="376"/>
      <c r="GT795" s="376"/>
      <c r="GU795" s="376"/>
      <c r="GV795" s="376"/>
      <c r="GW795" s="376"/>
      <c r="GX795" s="376"/>
      <c r="GY795" s="376"/>
      <c r="GZ795" s="376"/>
      <c r="HA795" s="376"/>
      <c r="HB795" s="376"/>
      <c r="HC795" s="376"/>
      <c r="HD795" s="376"/>
      <c r="HE795" s="376"/>
      <c r="HF795" s="376"/>
      <c r="HG795" s="376"/>
      <c r="HH795" s="376"/>
      <c r="HI795" s="376"/>
      <c r="HJ795" s="376"/>
      <c r="HK795" s="376"/>
      <c r="HL795" s="376"/>
      <c r="HM795" s="376"/>
      <c r="HN795" s="376"/>
      <c r="HO795" s="376"/>
      <c r="HP795" s="376"/>
      <c r="HQ795" s="376"/>
      <c r="HR795" s="376"/>
      <c r="HS795" s="376"/>
      <c r="HT795" s="376"/>
      <c r="HU795" s="376"/>
      <c r="HV795" s="376"/>
      <c r="HW795" s="376"/>
      <c r="HX795" s="376"/>
      <c r="HY795" s="376"/>
      <c r="HZ795" s="376"/>
      <c r="IA795" s="376"/>
      <c r="IB795" s="376"/>
      <c r="IC795" s="376"/>
      <c r="ID795" s="376"/>
      <c r="IE795" s="376"/>
      <c r="IF795" s="376"/>
      <c r="IG795" s="376"/>
      <c r="IH795" s="376"/>
      <c r="II795" s="376"/>
      <c r="IJ795" s="376"/>
    </row>
    <row r="796" spans="1:244" s="377" customFormat="1" x14ac:dyDescent="0.4">
      <c r="A796" s="410"/>
      <c r="B796" s="371"/>
      <c r="C796" s="354"/>
      <c r="D796" s="355"/>
      <c r="E796" s="374"/>
      <c r="F796" s="374"/>
      <c r="G796" s="374"/>
      <c r="H796" s="374"/>
      <c r="I796" s="374"/>
      <c r="J796" s="374"/>
      <c r="K796" s="374"/>
      <c r="L796" s="374"/>
      <c r="M796" s="374"/>
      <c r="N796" s="374"/>
      <c r="O796" s="374"/>
      <c r="P796" s="374"/>
      <c r="Q796" s="374"/>
      <c r="R796" s="374"/>
      <c r="S796" s="374"/>
      <c r="T796" s="374"/>
      <c r="U796" s="374"/>
      <c r="V796" s="374"/>
      <c r="W796" s="374"/>
      <c r="X796" s="369"/>
      <c r="Y796" s="369"/>
      <c r="Z796" s="369"/>
      <c r="AA796" s="369"/>
      <c r="AB796" s="369"/>
      <c r="AC796" s="369"/>
      <c r="AD796" s="369"/>
      <c r="AE796" s="369"/>
      <c r="AF796" s="369"/>
      <c r="AG796" s="369"/>
      <c r="AH796" s="369"/>
      <c r="AI796" s="369"/>
      <c r="AJ796" s="369"/>
      <c r="AK796" s="369"/>
      <c r="AL796" s="369"/>
      <c r="AM796" s="369"/>
      <c r="AN796" s="369"/>
      <c r="AO796" s="369"/>
      <c r="AP796" s="369"/>
      <c r="AQ796" s="369"/>
      <c r="AR796" s="372"/>
      <c r="AS796" s="372"/>
      <c r="AT796" s="372"/>
      <c r="AU796" s="373"/>
      <c r="AV796" s="11"/>
      <c r="AW796" s="11"/>
      <c r="AX796" s="11"/>
      <c r="AY796" s="8"/>
      <c r="AZ796" s="8"/>
      <c r="BA796" s="8"/>
      <c r="BB796" s="8"/>
      <c r="BC796" s="11"/>
      <c r="BD796" s="11"/>
      <c r="BE796" s="11"/>
      <c r="BF796" s="11"/>
      <c r="BG796" s="11"/>
      <c r="BH796" s="11"/>
      <c r="BI796" s="11"/>
      <c r="BJ796" s="11"/>
      <c r="BK796" s="8"/>
      <c r="BL796" s="8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375"/>
      <c r="EQ796" s="376"/>
      <c r="ER796" s="376"/>
      <c r="ES796" s="376"/>
      <c r="ET796" s="376"/>
      <c r="EU796" s="376"/>
      <c r="EV796" s="376"/>
      <c r="EW796" s="376"/>
      <c r="EX796" s="376"/>
      <c r="EY796" s="376"/>
      <c r="EZ796" s="376"/>
      <c r="FA796" s="376"/>
      <c r="FB796" s="376"/>
      <c r="FC796" s="376"/>
      <c r="FD796" s="376"/>
      <c r="FE796" s="376"/>
      <c r="FF796" s="376"/>
      <c r="FG796" s="376"/>
      <c r="FH796" s="376"/>
      <c r="FI796" s="376"/>
      <c r="FJ796" s="376"/>
      <c r="FK796" s="376"/>
      <c r="FL796" s="376"/>
      <c r="FM796" s="376"/>
      <c r="FN796" s="376"/>
      <c r="FO796" s="376"/>
      <c r="FP796" s="376"/>
      <c r="FQ796" s="376"/>
      <c r="FR796" s="376"/>
      <c r="FS796" s="376"/>
      <c r="FT796" s="376"/>
      <c r="FU796" s="376"/>
      <c r="FV796" s="376"/>
      <c r="FW796" s="376"/>
      <c r="FX796" s="376"/>
      <c r="FY796" s="376"/>
      <c r="FZ796" s="376"/>
      <c r="GA796" s="376"/>
      <c r="GB796" s="376"/>
      <c r="GC796" s="376"/>
      <c r="GD796" s="376"/>
      <c r="GE796" s="376"/>
      <c r="GF796" s="376"/>
      <c r="GG796" s="376"/>
      <c r="GH796" s="376"/>
      <c r="GI796" s="376"/>
      <c r="GJ796" s="376"/>
      <c r="GK796" s="376"/>
      <c r="GL796" s="376"/>
      <c r="GM796" s="376"/>
      <c r="GN796" s="376"/>
      <c r="GO796" s="376"/>
      <c r="GP796" s="376"/>
      <c r="GQ796" s="376"/>
      <c r="GR796" s="376"/>
      <c r="GS796" s="376"/>
      <c r="GT796" s="376"/>
      <c r="GU796" s="376"/>
      <c r="GV796" s="376"/>
      <c r="GW796" s="376"/>
      <c r="GX796" s="376"/>
      <c r="GY796" s="376"/>
      <c r="GZ796" s="376"/>
      <c r="HA796" s="376"/>
      <c r="HB796" s="376"/>
      <c r="HC796" s="376"/>
      <c r="HD796" s="376"/>
      <c r="HE796" s="376"/>
      <c r="HF796" s="376"/>
      <c r="HG796" s="376"/>
      <c r="HH796" s="376"/>
      <c r="HI796" s="376"/>
      <c r="HJ796" s="376"/>
      <c r="HK796" s="376"/>
      <c r="HL796" s="376"/>
      <c r="HM796" s="376"/>
      <c r="HN796" s="376"/>
      <c r="HO796" s="376"/>
      <c r="HP796" s="376"/>
      <c r="HQ796" s="376"/>
      <c r="HR796" s="376"/>
      <c r="HS796" s="376"/>
      <c r="HT796" s="376"/>
      <c r="HU796" s="376"/>
      <c r="HV796" s="376"/>
      <c r="HW796" s="376"/>
      <c r="HX796" s="376"/>
      <c r="HY796" s="376"/>
      <c r="HZ796" s="376"/>
      <c r="IA796" s="376"/>
      <c r="IB796" s="376"/>
      <c r="IC796" s="376"/>
      <c r="ID796" s="376"/>
      <c r="IE796" s="376"/>
      <c r="IF796" s="376"/>
      <c r="IG796" s="376"/>
      <c r="IH796" s="376"/>
      <c r="II796" s="376"/>
      <c r="IJ796" s="376"/>
    </row>
    <row r="797" spans="1:244" s="377" customFormat="1" x14ac:dyDescent="0.4">
      <c r="A797" s="410"/>
      <c r="B797" s="371"/>
      <c r="C797" s="354"/>
      <c r="D797" s="355"/>
      <c r="E797" s="374"/>
      <c r="F797" s="374"/>
      <c r="G797" s="374"/>
      <c r="H797" s="374"/>
      <c r="I797" s="374"/>
      <c r="J797" s="374"/>
      <c r="K797" s="374"/>
      <c r="L797" s="374"/>
      <c r="M797" s="374"/>
      <c r="N797" s="374"/>
      <c r="O797" s="374"/>
      <c r="P797" s="374"/>
      <c r="Q797" s="374"/>
      <c r="R797" s="374"/>
      <c r="S797" s="374"/>
      <c r="T797" s="374"/>
      <c r="U797" s="374"/>
      <c r="V797" s="374"/>
      <c r="W797" s="374"/>
      <c r="X797" s="369"/>
      <c r="Y797" s="369"/>
      <c r="Z797" s="369"/>
      <c r="AA797" s="369"/>
      <c r="AB797" s="369"/>
      <c r="AC797" s="369"/>
      <c r="AD797" s="369"/>
      <c r="AE797" s="369"/>
      <c r="AF797" s="369"/>
      <c r="AG797" s="369"/>
      <c r="AH797" s="369"/>
      <c r="AI797" s="369"/>
      <c r="AJ797" s="369"/>
      <c r="AK797" s="369"/>
      <c r="AL797" s="369"/>
      <c r="AM797" s="369"/>
      <c r="AN797" s="369"/>
      <c r="AO797" s="369"/>
      <c r="AP797" s="369"/>
      <c r="AQ797" s="369"/>
      <c r="AR797" s="372"/>
      <c r="AS797" s="372"/>
      <c r="AT797" s="372"/>
      <c r="AU797" s="373"/>
      <c r="AV797" s="11"/>
      <c r="AW797" s="11"/>
      <c r="AX797" s="11"/>
      <c r="AY797" s="8"/>
      <c r="AZ797" s="8"/>
      <c r="BA797" s="8"/>
      <c r="BB797" s="8"/>
      <c r="BC797" s="11"/>
      <c r="BD797" s="11"/>
      <c r="BE797" s="11"/>
      <c r="BF797" s="11"/>
      <c r="BG797" s="11"/>
      <c r="BH797" s="11"/>
      <c r="BI797" s="11"/>
      <c r="BJ797" s="11"/>
      <c r="BK797" s="8"/>
      <c r="BL797" s="8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375"/>
      <c r="EQ797" s="376"/>
      <c r="ER797" s="376"/>
      <c r="ES797" s="376"/>
      <c r="ET797" s="376"/>
      <c r="EU797" s="376"/>
      <c r="EV797" s="376"/>
      <c r="EW797" s="376"/>
      <c r="EX797" s="376"/>
      <c r="EY797" s="376"/>
      <c r="EZ797" s="376"/>
      <c r="FA797" s="376"/>
      <c r="FB797" s="376"/>
      <c r="FC797" s="376"/>
      <c r="FD797" s="376"/>
      <c r="FE797" s="376"/>
      <c r="FF797" s="376"/>
      <c r="FG797" s="376"/>
      <c r="FH797" s="376"/>
      <c r="FI797" s="376"/>
      <c r="FJ797" s="376"/>
      <c r="FK797" s="376"/>
      <c r="FL797" s="376"/>
      <c r="FM797" s="376"/>
      <c r="FN797" s="376"/>
      <c r="FO797" s="376"/>
      <c r="FP797" s="376"/>
      <c r="FQ797" s="376"/>
      <c r="FR797" s="376"/>
      <c r="FS797" s="376"/>
      <c r="FT797" s="376"/>
      <c r="FU797" s="376"/>
      <c r="FV797" s="376"/>
      <c r="FW797" s="376"/>
      <c r="FX797" s="376"/>
      <c r="FY797" s="376"/>
      <c r="FZ797" s="376"/>
      <c r="GA797" s="376"/>
      <c r="GB797" s="376"/>
      <c r="GC797" s="376"/>
      <c r="GD797" s="376"/>
      <c r="GE797" s="376"/>
      <c r="GF797" s="376"/>
      <c r="GG797" s="376"/>
      <c r="GH797" s="376"/>
      <c r="GI797" s="376"/>
      <c r="GJ797" s="376"/>
      <c r="GK797" s="376"/>
      <c r="GL797" s="376"/>
      <c r="GM797" s="376"/>
      <c r="GN797" s="376"/>
      <c r="GO797" s="376"/>
      <c r="GP797" s="376"/>
      <c r="GQ797" s="376"/>
      <c r="GR797" s="376"/>
      <c r="GS797" s="376"/>
      <c r="GT797" s="376"/>
      <c r="GU797" s="376"/>
      <c r="GV797" s="376"/>
      <c r="GW797" s="376"/>
      <c r="GX797" s="376"/>
      <c r="GY797" s="376"/>
      <c r="GZ797" s="376"/>
      <c r="HA797" s="376"/>
      <c r="HB797" s="376"/>
      <c r="HC797" s="376"/>
      <c r="HD797" s="376"/>
      <c r="HE797" s="376"/>
      <c r="HF797" s="376"/>
      <c r="HG797" s="376"/>
      <c r="HH797" s="376"/>
      <c r="HI797" s="376"/>
      <c r="HJ797" s="376"/>
      <c r="HK797" s="376"/>
      <c r="HL797" s="376"/>
      <c r="HM797" s="376"/>
      <c r="HN797" s="376"/>
      <c r="HO797" s="376"/>
      <c r="HP797" s="376"/>
      <c r="HQ797" s="376"/>
      <c r="HR797" s="376"/>
      <c r="HS797" s="376"/>
      <c r="HT797" s="376"/>
      <c r="HU797" s="376"/>
      <c r="HV797" s="376"/>
      <c r="HW797" s="376"/>
      <c r="HX797" s="376"/>
      <c r="HY797" s="376"/>
      <c r="HZ797" s="376"/>
      <c r="IA797" s="376"/>
      <c r="IB797" s="376"/>
      <c r="IC797" s="376"/>
      <c r="ID797" s="376"/>
      <c r="IE797" s="376"/>
      <c r="IF797" s="376"/>
      <c r="IG797" s="376"/>
      <c r="IH797" s="376"/>
      <c r="II797" s="376"/>
      <c r="IJ797" s="376"/>
    </row>
    <row r="798" spans="1:244" s="377" customFormat="1" x14ac:dyDescent="0.4">
      <c r="A798" s="410"/>
      <c r="B798" s="371"/>
      <c r="C798" s="354"/>
      <c r="D798" s="355"/>
      <c r="E798" s="374"/>
      <c r="F798" s="374"/>
      <c r="G798" s="374"/>
      <c r="H798" s="374"/>
      <c r="I798" s="374"/>
      <c r="J798" s="374"/>
      <c r="K798" s="374"/>
      <c r="L798" s="374"/>
      <c r="M798" s="374"/>
      <c r="N798" s="374"/>
      <c r="O798" s="374"/>
      <c r="P798" s="374"/>
      <c r="Q798" s="374"/>
      <c r="R798" s="374"/>
      <c r="S798" s="374"/>
      <c r="T798" s="374"/>
      <c r="U798" s="374"/>
      <c r="V798" s="374"/>
      <c r="W798" s="374"/>
      <c r="X798" s="369"/>
      <c r="Y798" s="369"/>
      <c r="Z798" s="369"/>
      <c r="AA798" s="369"/>
      <c r="AB798" s="369"/>
      <c r="AC798" s="369"/>
      <c r="AD798" s="369"/>
      <c r="AE798" s="369"/>
      <c r="AF798" s="369"/>
      <c r="AG798" s="369"/>
      <c r="AH798" s="369"/>
      <c r="AI798" s="369"/>
      <c r="AJ798" s="369"/>
      <c r="AK798" s="369"/>
      <c r="AL798" s="369"/>
      <c r="AM798" s="369"/>
      <c r="AN798" s="369"/>
      <c r="AO798" s="369"/>
      <c r="AP798" s="369"/>
      <c r="AQ798" s="369"/>
      <c r="AR798" s="372"/>
      <c r="AS798" s="372"/>
      <c r="AT798" s="372"/>
      <c r="AU798" s="373"/>
      <c r="AV798" s="11"/>
      <c r="AW798" s="11"/>
      <c r="AX798" s="11"/>
      <c r="AY798" s="8"/>
      <c r="AZ798" s="8"/>
      <c r="BA798" s="8"/>
      <c r="BB798" s="8"/>
      <c r="BC798" s="11"/>
      <c r="BD798" s="11"/>
      <c r="BE798" s="11"/>
      <c r="BF798" s="11"/>
      <c r="BG798" s="11"/>
      <c r="BH798" s="11"/>
      <c r="BI798" s="11"/>
      <c r="BJ798" s="11"/>
      <c r="BK798" s="8"/>
      <c r="BL798" s="8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375"/>
      <c r="EQ798" s="376"/>
      <c r="ER798" s="376"/>
      <c r="ES798" s="376"/>
      <c r="ET798" s="376"/>
      <c r="EU798" s="376"/>
      <c r="EV798" s="376"/>
      <c r="EW798" s="376"/>
      <c r="EX798" s="376"/>
      <c r="EY798" s="376"/>
      <c r="EZ798" s="376"/>
      <c r="FA798" s="376"/>
      <c r="FB798" s="376"/>
      <c r="FC798" s="376"/>
      <c r="FD798" s="376"/>
      <c r="FE798" s="376"/>
      <c r="FF798" s="376"/>
      <c r="FG798" s="376"/>
      <c r="FH798" s="376"/>
      <c r="FI798" s="376"/>
      <c r="FJ798" s="376"/>
      <c r="FK798" s="376"/>
      <c r="FL798" s="376"/>
      <c r="FM798" s="376"/>
      <c r="FN798" s="376"/>
      <c r="FO798" s="376"/>
      <c r="FP798" s="376"/>
      <c r="FQ798" s="376"/>
      <c r="FR798" s="376"/>
      <c r="FS798" s="376"/>
      <c r="FT798" s="376"/>
      <c r="FU798" s="376"/>
      <c r="FV798" s="376"/>
      <c r="FW798" s="376"/>
      <c r="FX798" s="376"/>
      <c r="FY798" s="376"/>
      <c r="FZ798" s="376"/>
      <c r="GA798" s="376"/>
      <c r="GB798" s="376"/>
      <c r="GC798" s="376"/>
      <c r="GD798" s="376"/>
      <c r="GE798" s="376"/>
      <c r="GF798" s="376"/>
      <c r="GG798" s="376"/>
      <c r="GH798" s="376"/>
      <c r="GI798" s="376"/>
      <c r="GJ798" s="376"/>
      <c r="GK798" s="376"/>
      <c r="GL798" s="376"/>
      <c r="GM798" s="376"/>
      <c r="GN798" s="376"/>
      <c r="GO798" s="376"/>
      <c r="GP798" s="376"/>
      <c r="GQ798" s="376"/>
      <c r="GR798" s="376"/>
      <c r="GS798" s="376"/>
      <c r="GT798" s="376"/>
      <c r="GU798" s="376"/>
      <c r="GV798" s="376"/>
      <c r="GW798" s="376"/>
      <c r="GX798" s="376"/>
      <c r="GY798" s="376"/>
      <c r="GZ798" s="376"/>
      <c r="HA798" s="376"/>
      <c r="HB798" s="376"/>
      <c r="HC798" s="376"/>
      <c r="HD798" s="376"/>
      <c r="HE798" s="376"/>
      <c r="HF798" s="376"/>
      <c r="HG798" s="376"/>
      <c r="HH798" s="376"/>
      <c r="HI798" s="376"/>
      <c r="HJ798" s="376"/>
      <c r="HK798" s="376"/>
      <c r="HL798" s="376"/>
      <c r="HM798" s="376"/>
      <c r="HN798" s="376"/>
      <c r="HO798" s="376"/>
      <c r="HP798" s="376"/>
      <c r="HQ798" s="376"/>
      <c r="HR798" s="376"/>
      <c r="HS798" s="376"/>
      <c r="HT798" s="376"/>
      <c r="HU798" s="376"/>
      <c r="HV798" s="376"/>
      <c r="HW798" s="376"/>
      <c r="HX798" s="376"/>
      <c r="HY798" s="376"/>
      <c r="HZ798" s="376"/>
      <c r="IA798" s="376"/>
      <c r="IB798" s="376"/>
      <c r="IC798" s="376"/>
      <c r="ID798" s="376"/>
      <c r="IE798" s="376"/>
      <c r="IF798" s="376"/>
      <c r="IG798" s="376"/>
      <c r="IH798" s="376"/>
      <c r="II798" s="376"/>
      <c r="IJ798" s="376"/>
    </row>
    <row r="799" spans="1:244" s="377" customFormat="1" x14ac:dyDescent="0.4">
      <c r="A799" s="410"/>
      <c r="B799" s="371"/>
      <c r="C799" s="354"/>
      <c r="D799" s="355"/>
      <c r="E799" s="374"/>
      <c r="F799" s="374"/>
      <c r="G799" s="374"/>
      <c r="H799" s="374"/>
      <c r="I799" s="374"/>
      <c r="J799" s="374"/>
      <c r="K799" s="374"/>
      <c r="L799" s="374"/>
      <c r="M799" s="374"/>
      <c r="N799" s="374"/>
      <c r="O799" s="374"/>
      <c r="P799" s="374"/>
      <c r="Q799" s="374"/>
      <c r="R799" s="374"/>
      <c r="S799" s="374"/>
      <c r="T799" s="374"/>
      <c r="U799" s="374"/>
      <c r="V799" s="374"/>
      <c r="W799" s="374"/>
      <c r="X799" s="369"/>
      <c r="Y799" s="369"/>
      <c r="Z799" s="369"/>
      <c r="AA799" s="369"/>
      <c r="AB799" s="369"/>
      <c r="AC799" s="369"/>
      <c r="AD799" s="369"/>
      <c r="AE799" s="369"/>
      <c r="AF799" s="369"/>
      <c r="AG799" s="369"/>
      <c r="AH799" s="369"/>
      <c r="AI799" s="369"/>
      <c r="AJ799" s="369"/>
      <c r="AK799" s="369"/>
      <c r="AL799" s="369"/>
      <c r="AM799" s="369"/>
      <c r="AN799" s="369"/>
      <c r="AO799" s="369"/>
      <c r="AP799" s="369"/>
      <c r="AQ799" s="369"/>
      <c r="AR799" s="372"/>
      <c r="AS799" s="372"/>
      <c r="AT799" s="372"/>
      <c r="AU799" s="373"/>
      <c r="AV799" s="11"/>
      <c r="AW799" s="11"/>
      <c r="AX799" s="11"/>
      <c r="AY799" s="8"/>
      <c r="AZ799" s="8"/>
      <c r="BA799" s="8"/>
      <c r="BB799" s="8"/>
      <c r="BC799" s="11"/>
      <c r="BD799" s="11"/>
      <c r="BE799" s="11"/>
      <c r="BF799" s="11"/>
      <c r="BG799" s="11"/>
      <c r="BH799" s="11"/>
      <c r="BI799" s="11"/>
      <c r="BJ799" s="11"/>
      <c r="BK799" s="8"/>
      <c r="BL799" s="8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375"/>
      <c r="EQ799" s="376"/>
      <c r="ER799" s="376"/>
      <c r="ES799" s="376"/>
      <c r="ET799" s="376"/>
      <c r="EU799" s="376"/>
      <c r="EV799" s="376"/>
      <c r="EW799" s="376"/>
      <c r="EX799" s="376"/>
      <c r="EY799" s="376"/>
      <c r="EZ799" s="376"/>
      <c r="FA799" s="376"/>
      <c r="FB799" s="376"/>
      <c r="FC799" s="376"/>
      <c r="FD799" s="376"/>
      <c r="FE799" s="376"/>
      <c r="FF799" s="376"/>
      <c r="FG799" s="376"/>
      <c r="FH799" s="376"/>
      <c r="FI799" s="376"/>
      <c r="FJ799" s="376"/>
      <c r="FK799" s="376"/>
      <c r="FL799" s="376"/>
      <c r="FM799" s="376"/>
      <c r="FN799" s="376"/>
      <c r="FO799" s="376"/>
      <c r="FP799" s="376"/>
      <c r="FQ799" s="376"/>
      <c r="FR799" s="376"/>
      <c r="FS799" s="376"/>
      <c r="FT799" s="376"/>
      <c r="FU799" s="376"/>
      <c r="FV799" s="376"/>
      <c r="FW799" s="376"/>
      <c r="FX799" s="376"/>
      <c r="FY799" s="376"/>
      <c r="FZ799" s="376"/>
      <c r="GA799" s="376"/>
      <c r="GB799" s="376"/>
      <c r="GC799" s="376"/>
      <c r="GD799" s="376"/>
      <c r="GE799" s="376"/>
      <c r="GF799" s="376"/>
      <c r="GG799" s="376"/>
      <c r="GH799" s="376"/>
      <c r="GI799" s="376"/>
      <c r="GJ799" s="376"/>
      <c r="GK799" s="376"/>
      <c r="GL799" s="376"/>
      <c r="GM799" s="376"/>
      <c r="GN799" s="376"/>
      <c r="GO799" s="376"/>
      <c r="GP799" s="376"/>
      <c r="GQ799" s="376"/>
      <c r="GR799" s="376"/>
      <c r="GS799" s="376"/>
      <c r="GT799" s="376"/>
      <c r="GU799" s="376"/>
      <c r="GV799" s="376"/>
      <c r="GW799" s="376"/>
      <c r="GX799" s="376"/>
      <c r="GY799" s="376"/>
      <c r="GZ799" s="376"/>
      <c r="HA799" s="376"/>
      <c r="HB799" s="376"/>
      <c r="HC799" s="376"/>
      <c r="HD799" s="376"/>
      <c r="HE799" s="376"/>
      <c r="HF799" s="376"/>
      <c r="HG799" s="376"/>
      <c r="HH799" s="376"/>
      <c r="HI799" s="376"/>
      <c r="HJ799" s="376"/>
      <c r="HK799" s="376"/>
      <c r="HL799" s="376"/>
      <c r="HM799" s="376"/>
      <c r="HN799" s="376"/>
      <c r="HO799" s="376"/>
      <c r="HP799" s="376"/>
      <c r="HQ799" s="376"/>
      <c r="HR799" s="376"/>
      <c r="HS799" s="376"/>
      <c r="HT799" s="376"/>
      <c r="HU799" s="376"/>
      <c r="HV799" s="376"/>
      <c r="HW799" s="376"/>
      <c r="HX799" s="376"/>
      <c r="HY799" s="376"/>
      <c r="HZ799" s="376"/>
      <c r="IA799" s="376"/>
      <c r="IB799" s="376"/>
      <c r="IC799" s="376"/>
      <c r="ID799" s="376"/>
      <c r="IE799" s="376"/>
      <c r="IF799" s="376"/>
      <c r="IG799" s="376"/>
      <c r="IH799" s="376"/>
      <c r="II799" s="376"/>
      <c r="IJ799" s="376"/>
    </row>
    <row r="800" spans="1:244" s="377" customFormat="1" x14ac:dyDescent="0.4">
      <c r="A800" s="410"/>
      <c r="B800" s="371"/>
      <c r="C800" s="354"/>
      <c r="D800" s="355"/>
      <c r="E800" s="374"/>
      <c r="F800" s="374"/>
      <c r="G800" s="374"/>
      <c r="H800" s="374"/>
      <c r="I800" s="374"/>
      <c r="J800" s="374"/>
      <c r="K800" s="374"/>
      <c r="L800" s="374"/>
      <c r="M800" s="374"/>
      <c r="N800" s="374"/>
      <c r="O800" s="374"/>
      <c r="P800" s="374"/>
      <c r="Q800" s="374"/>
      <c r="R800" s="374"/>
      <c r="S800" s="374"/>
      <c r="T800" s="374"/>
      <c r="U800" s="374"/>
      <c r="V800" s="374"/>
      <c r="W800" s="374"/>
      <c r="X800" s="369"/>
      <c r="Y800" s="369"/>
      <c r="Z800" s="369"/>
      <c r="AA800" s="369"/>
      <c r="AB800" s="369"/>
      <c r="AC800" s="369"/>
      <c r="AD800" s="369"/>
      <c r="AE800" s="369"/>
      <c r="AF800" s="369"/>
      <c r="AG800" s="369"/>
      <c r="AH800" s="369"/>
      <c r="AI800" s="369"/>
      <c r="AJ800" s="369"/>
      <c r="AK800" s="369"/>
      <c r="AL800" s="369"/>
      <c r="AM800" s="369"/>
      <c r="AN800" s="369"/>
      <c r="AO800" s="369"/>
      <c r="AP800" s="369"/>
      <c r="AQ800" s="369"/>
      <c r="AR800" s="372"/>
      <c r="AS800" s="372"/>
      <c r="AT800" s="372"/>
      <c r="AU800" s="373"/>
      <c r="AV800" s="11"/>
      <c r="AW800" s="11"/>
      <c r="AX800" s="11"/>
      <c r="AY800" s="8"/>
      <c r="AZ800" s="8"/>
      <c r="BA800" s="8"/>
      <c r="BB800" s="8"/>
      <c r="BC800" s="11"/>
      <c r="BD800" s="11"/>
      <c r="BE800" s="11"/>
      <c r="BF800" s="11"/>
      <c r="BG800" s="11"/>
      <c r="BH800" s="11"/>
      <c r="BI800" s="11"/>
      <c r="BJ800" s="11"/>
      <c r="BK800" s="8"/>
      <c r="BL800" s="8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375"/>
      <c r="EQ800" s="376"/>
      <c r="ER800" s="376"/>
      <c r="ES800" s="376"/>
      <c r="ET800" s="376"/>
      <c r="EU800" s="376"/>
      <c r="EV800" s="376"/>
      <c r="EW800" s="376"/>
      <c r="EX800" s="376"/>
      <c r="EY800" s="376"/>
      <c r="EZ800" s="376"/>
      <c r="FA800" s="376"/>
      <c r="FB800" s="376"/>
      <c r="FC800" s="376"/>
      <c r="FD800" s="376"/>
      <c r="FE800" s="376"/>
      <c r="FF800" s="376"/>
      <c r="FG800" s="376"/>
      <c r="FH800" s="376"/>
      <c r="FI800" s="376"/>
      <c r="FJ800" s="376"/>
      <c r="FK800" s="376"/>
      <c r="FL800" s="376"/>
      <c r="FM800" s="376"/>
      <c r="FN800" s="376"/>
      <c r="FO800" s="376"/>
      <c r="FP800" s="376"/>
      <c r="FQ800" s="376"/>
      <c r="FR800" s="376"/>
      <c r="FS800" s="376"/>
      <c r="FT800" s="376"/>
      <c r="FU800" s="376"/>
      <c r="FV800" s="376"/>
      <c r="FW800" s="376"/>
      <c r="FX800" s="376"/>
      <c r="FY800" s="376"/>
      <c r="FZ800" s="376"/>
      <c r="GA800" s="376"/>
      <c r="GB800" s="376"/>
      <c r="GC800" s="376"/>
      <c r="GD800" s="376"/>
      <c r="GE800" s="376"/>
      <c r="GF800" s="376"/>
      <c r="GG800" s="376"/>
      <c r="GH800" s="376"/>
      <c r="GI800" s="376"/>
      <c r="GJ800" s="376"/>
      <c r="GK800" s="376"/>
      <c r="GL800" s="376"/>
      <c r="GM800" s="376"/>
      <c r="GN800" s="376"/>
      <c r="GO800" s="376"/>
      <c r="GP800" s="376"/>
      <c r="GQ800" s="376"/>
      <c r="GR800" s="376"/>
      <c r="GS800" s="376"/>
      <c r="GT800" s="376"/>
      <c r="GU800" s="376"/>
      <c r="GV800" s="376"/>
      <c r="GW800" s="376"/>
      <c r="GX800" s="376"/>
      <c r="GY800" s="376"/>
      <c r="GZ800" s="376"/>
      <c r="HA800" s="376"/>
      <c r="HB800" s="376"/>
      <c r="HC800" s="376"/>
      <c r="HD800" s="376"/>
      <c r="HE800" s="376"/>
      <c r="HF800" s="376"/>
      <c r="HG800" s="376"/>
      <c r="HH800" s="376"/>
      <c r="HI800" s="376"/>
      <c r="HJ800" s="376"/>
      <c r="HK800" s="376"/>
      <c r="HL800" s="376"/>
      <c r="HM800" s="376"/>
      <c r="HN800" s="376"/>
      <c r="HO800" s="376"/>
      <c r="HP800" s="376"/>
      <c r="HQ800" s="376"/>
      <c r="HR800" s="376"/>
      <c r="HS800" s="376"/>
      <c r="HT800" s="376"/>
      <c r="HU800" s="376"/>
      <c r="HV800" s="376"/>
      <c r="HW800" s="376"/>
      <c r="HX800" s="376"/>
      <c r="HY800" s="376"/>
      <c r="HZ800" s="376"/>
      <c r="IA800" s="376"/>
      <c r="IB800" s="376"/>
      <c r="IC800" s="376"/>
      <c r="ID800" s="376"/>
      <c r="IE800" s="376"/>
      <c r="IF800" s="376"/>
      <c r="IG800" s="376"/>
      <c r="IH800" s="376"/>
      <c r="II800" s="376"/>
      <c r="IJ800" s="376"/>
    </row>
    <row r="801" spans="1:244" s="377" customFormat="1" x14ac:dyDescent="0.4">
      <c r="A801" s="410"/>
      <c r="B801" s="371"/>
      <c r="C801" s="354"/>
      <c r="D801" s="355"/>
      <c r="E801" s="374"/>
      <c r="F801" s="374"/>
      <c r="G801" s="374"/>
      <c r="H801" s="374"/>
      <c r="I801" s="374"/>
      <c r="J801" s="374"/>
      <c r="K801" s="374"/>
      <c r="L801" s="374"/>
      <c r="M801" s="374"/>
      <c r="N801" s="374"/>
      <c r="O801" s="374"/>
      <c r="P801" s="374"/>
      <c r="Q801" s="374"/>
      <c r="R801" s="374"/>
      <c r="S801" s="374"/>
      <c r="T801" s="374"/>
      <c r="U801" s="374"/>
      <c r="V801" s="374"/>
      <c r="W801" s="374"/>
      <c r="X801" s="369"/>
      <c r="Y801" s="369"/>
      <c r="Z801" s="369"/>
      <c r="AA801" s="369"/>
      <c r="AB801" s="369"/>
      <c r="AC801" s="369"/>
      <c r="AD801" s="369"/>
      <c r="AE801" s="369"/>
      <c r="AF801" s="369"/>
      <c r="AG801" s="369"/>
      <c r="AH801" s="369"/>
      <c r="AI801" s="369"/>
      <c r="AJ801" s="369"/>
      <c r="AK801" s="369"/>
      <c r="AL801" s="369"/>
      <c r="AM801" s="369"/>
      <c r="AN801" s="369"/>
      <c r="AO801" s="369"/>
      <c r="AP801" s="369"/>
      <c r="AQ801" s="369"/>
      <c r="AR801" s="372"/>
      <c r="AS801" s="372"/>
      <c r="AT801" s="372"/>
      <c r="AU801" s="373"/>
      <c r="AV801" s="11"/>
      <c r="AW801" s="11"/>
      <c r="AX801" s="11"/>
      <c r="AY801" s="8"/>
      <c r="AZ801" s="8"/>
      <c r="BA801" s="8"/>
      <c r="BB801" s="8"/>
      <c r="BC801" s="11"/>
      <c r="BD801" s="11"/>
      <c r="BE801" s="11"/>
      <c r="BF801" s="11"/>
      <c r="BG801" s="11"/>
      <c r="BH801" s="11"/>
      <c r="BI801" s="11"/>
      <c r="BJ801" s="11"/>
      <c r="BK801" s="8"/>
      <c r="BL801" s="8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375"/>
      <c r="EQ801" s="376"/>
      <c r="ER801" s="376"/>
      <c r="ES801" s="376"/>
      <c r="ET801" s="376"/>
      <c r="EU801" s="376"/>
      <c r="EV801" s="376"/>
      <c r="EW801" s="376"/>
      <c r="EX801" s="376"/>
      <c r="EY801" s="376"/>
      <c r="EZ801" s="376"/>
      <c r="FA801" s="376"/>
      <c r="FB801" s="376"/>
      <c r="FC801" s="376"/>
      <c r="FD801" s="376"/>
      <c r="FE801" s="376"/>
      <c r="FF801" s="376"/>
      <c r="FG801" s="376"/>
      <c r="FH801" s="376"/>
      <c r="FI801" s="376"/>
      <c r="FJ801" s="376"/>
      <c r="FK801" s="376"/>
      <c r="FL801" s="376"/>
      <c r="FM801" s="376"/>
      <c r="FN801" s="376"/>
      <c r="FO801" s="376"/>
      <c r="FP801" s="376"/>
      <c r="FQ801" s="376"/>
      <c r="FR801" s="376"/>
      <c r="FS801" s="376"/>
      <c r="FT801" s="376"/>
      <c r="FU801" s="376"/>
      <c r="FV801" s="376"/>
      <c r="FW801" s="376"/>
      <c r="FX801" s="376"/>
      <c r="FY801" s="376"/>
      <c r="FZ801" s="376"/>
      <c r="GA801" s="376"/>
      <c r="GB801" s="376"/>
      <c r="GC801" s="376"/>
      <c r="GD801" s="376"/>
      <c r="GE801" s="376"/>
      <c r="GF801" s="376"/>
      <c r="GG801" s="376"/>
      <c r="GH801" s="376"/>
      <c r="GI801" s="376"/>
      <c r="GJ801" s="376"/>
      <c r="GK801" s="376"/>
      <c r="GL801" s="376"/>
      <c r="GM801" s="376"/>
      <c r="GN801" s="376"/>
      <c r="GO801" s="376"/>
      <c r="GP801" s="376"/>
      <c r="GQ801" s="376"/>
      <c r="GR801" s="376"/>
      <c r="GS801" s="376"/>
      <c r="GT801" s="376"/>
      <c r="GU801" s="376"/>
      <c r="GV801" s="376"/>
      <c r="GW801" s="376"/>
      <c r="GX801" s="376"/>
      <c r="GY801" s="376"/>
      <c r="GZ801" s="376"/>
      <c r="HA801" s="376"/>
      <c r="HB801" s="376"/>
      <c r="HC801" s="376"/>
      <c r="HD801" s="376"/>
      <c r="HE801" s="376"/>
      <c r="HF801" s="376"/>
      <c r="HG801" s="376"/>
      <c r="HH801" s="376"/>
      <c r="HI801" s="376"/>
      <c r="HJ801" s="376"/>
      <c r="HK801" s="376"/>
      <c r="HL801" s="376"/>
      <c r="HM801" s="376"/>
      <c r="HN801" s="376"/>
      <c r="HO801" s="376"/>
      <c r="HP801" s="376"/>
      <c r="HQ801" s="376"/>
      <c r="HR801" s="376"/>
      <c r="HS801" s="376"/>
      <c r="HT801" s="376"/>
      <c r="HU801" s="376"/>
      <c r="HV801" s="376"/>
      <c r="HW801" s="376"/>
      <c r="HX801" s="376"/>
      <c r="HY801" s="376"/>
      <c r="HZ801" s="376"/>
      <c r="IA801" s="376"/>
      <c r="IB801" s="376"/>
      <c r="IC801" s="376"/>
      <c r="ID801" s="376"/>
      <c r="IE801" s="376"/>
      <c r="IF801" s="376"/>
      <c r="IG801" s="376"/>
      <c r="IH801" s="376"/>
      <c r="II801" s="376"/>
      <c r="IJ801" s="376"/>
    </row>
    <row r="802" spans="1:244" s="377" customFormat="1" x14ac:dyDescent="0.4">
      <c r="A802" s="410"/>
      <c r="B802" s="371"/>
      <c r="C802" s="354"/>
      <c r="D802" s="355"/>
      <c r="E802" s="374"/>
      <c r="F802" s="374"/>
      <c r="G802" s="374"/>
      <c r="H802" s="374"/>
      <c r="I802" s="374"/>
      <c r="J802" s="374"/>
      <c r="K802" s="374"/>
      <c r="L802" s="374"/>
      <c r="M802" s="374"/>
      <c r="N802" s="374"/>
      <c r="O802" s="374"/>
      <c r="P802" s="374"/>
      <c r="Q802" s="374"/>
      <c r="R802" s="374"/>
      <c r="S802" s="374"/>
      <c r="T802" s="374"/>
      <c r="U802" s="374"/>
      <c r="V802" s="374"/>
      <c r="W802" s="374"/>
      <c r="X802" s="369"/>
      <c r="Y802" s="369"/>
      <c r="Z802" s="369"/>
      <c r="AA802" s="369"/>
      <c r="AB802" s="369"/>
      <c r="AC802" s="369"/>
      <c r="AD802" s="369"/>
      <c r="AE802" s="369"/>
      <c r="AF802" s="369"/>
      <c r="AG802" s="369"/>
      <c r="AH802" s="369"/>
      <c r="AI802" s="369"/>
      <c r="AJ802" s="369"/>
      <c r="AK802" s="369"/>
      <c r="AL802" s="369"/>
      <c r="AM802" s="369"/>
      <c r="AN802" s="369"/>
      <c r="AO802" s="369"/>
      <c r="AP802" s="369"/>
      <c r="AQ802" s="369"/>
      <c r="AR802" s="372"/>
      <c r="AS802" s="372"/>
      <c r="AT802" s="372"/>
      <c r="AU802" s="373"/>
      <c r="AV802" s="11"/>
      <c r="AW802" s="11"/>
      <c r="AX802" s="11"/>
      <c r="AY802" s="8"/>
      <c r="AZ802" s="8"/>
      <c r="BA802" s="8"/>
      <c r="BB802" s="8"/>
      <c r="BC802" s="11"/>
      <c r="BD802" s="11"/>
      <c r="BE802" s="11"/>
      <c r="BF802" s="11"/>
      <c r="BG802" s="11"/>
      <c r="BH802" s="11"/>
      <c r="BI802" s="11"/>
      <c r="BJ802" s="11"/>
      <c r="BK802" s="8"/>
      <c r="BL802" s="8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375"/>
      <c r="EQ802" s="376"/>
      <c r="ER802" s="376"/>
      <c r="ES802" s="376"/>
      <c r="ET802" s="376"/>
      <c r="EU802" s="376"/>
      <c r="EV802" s="376"/>
      <c r="EW802" s="376"/>
      <c r="EX802" s="376"/>
      <c r="EY802" s="376"/>
      <c r="EZ802" s="376"/>
      <c r="FA802" s="376"/>
      <c r="FB802" s="376"/>
      <c r="FC802" s="376"/>
      <c r="FD802" s="376"/>
      <c r="FE802" s="376"/>
      <c r="FF802" s="376"/>
      <c r="FG802" s="376"/>
      <c r="FH802" s="376"/>
      <c r="FI802" s="376"/>
      <c r="FJ802" s="376"/>
      <c r="FK802" s="376"/>
      <c r="FL802" s="376"/>
      <c r="FM802" s="376"/>
      <c r="FN802" s="376"/>
      <c r="FO802" s="376"/>
      <c r="FP802" s="376"/>
      <c r="FQ802" s="376"/>
      <c r="FR802" s="376"/>
      <c r="FS802" s="376"/>
      <c r="FT802" s="376"/>
      <c r="FU802" s="376"/>
      <c r="FV802" s="376"/>
      <c r="FW802" s="376"/>
      <c r="FX802" s="376"/>
      <c r="FY802" s="376"/>
      <c r="FZ802" s="376"/>
      <c r="GA802" s="376"/>
      <c r="GB802" s="376"/>
      <c r="GC802" s="376"/>
      <c r="GD802" s="376"/>
      <c r="GE802" s="376"/>
      <c r="GF802" s="376"/>
      <c r="GG802" s="376"/>
      <c r="GH802" s="376"/>
      <c r="GI802" s="376"/>
      <c r="GJ802" s="376"/>
      <c r="GK802" s="376"/>
      <c r="GL802" s="376"/>
      <c r="GM802" s="376"/>
      <c r="GN802" s="376"/>
      <c r="GO802" s="376"/>
      <c r="GP802" s="376"/>
      <c r="GQ802" s="376"/>
      <c r="GR802" s="376"/>
      <c r="GS802" s="376"/>
      <c r="GT802" s="376"/>
      <c r="GU802" s="376"/>
      <c r="GV802" s="376"/>
      <c r="GW802" s="376"/>
      <c r="GX802" s="376"/>
      <c r="GY802" s="376"/>
      <c r="GZ802" s="376"/>
      <c r="HA802" s="376"/>
      <c r="HB802" s="376"/>
      <c r="HC802" s="376"/>
      <c r="HD802" s="376"/>
      <c r="HE802" s="376"/>
      <c r="HF802" s="376"/>
      <c r="HG802" s="376"/>
      <c r="HH802" s="376"/>
      <c r="HI802" s="376"/>
      <c r="HJ802" s="376"/>
      <c r="HK802" s="376"/>
      <c r="HL802" s="376"/>
      <c r="HM802" s="376"/>
      <c r="HN802" s="376"/>
      <c r="HO802" s="376"/>
      <c r="HP802" s="376"/>
      <c r="HQ802" s="376"/>
      <c r="HR802" s="376"/>
      <c r="HS802" s="376"/>
      <c r="HT802" s="376"/>
      <c r="HU802" s="376"/>
      <c r="HV802" s="376"/>
      <c r="HW802" s="376"/>
      <c r="HX802" s="376"/>
      <c r="HY802" s="376"/>
      <c r="HZ802" s="376"/>
      <c r="IA802" s="376"/>
      <c r="IB802" s="376"/>
      <c r="IC802" s="376"/>
      <c r="ID802" s="376"/>
      <c r="IE802" s="376"/>
      <c r="IF802" s="376"/>
      <c r="IG802" s="376"/>
      <c r="IH802" s="376"/>
      <c r="II802" s="376"/>
      <c r="IJ802" s="376"/>
    </row>
    <row r="803" spans="1:244" s="377" customFormat="1" x14ac:dyDescent="0.4">
      <c r="A803" s="410"/>
      <c r="B803" s="371"/>
      <c r="C803" s="354"/>
      <c r="D803" s="355"/>
      <c r="E803" s="374"/>
      <c r="F803" s="374"/>
      <c r="G803" s="374"/>
      <c r="H803" s="374"/>
      <c r="I803" s="374"/>
      <c r="J803" s="374"/>
      <c r="K803" s="374"/>
      <c r="L803" s="374"/>
      <c r="M803" s="374"/>
      <c r="N803" s="374"/>
      <c r="O803" s="374"/>
      <c r="P803" s="374"/>
      <c r="Q803" s="374"/>
      <c r="R803" s="374"/>
      <c r="S803" s="374"/>
      <c r="T803" s="374"/>
      <c r="U803" s="374"/>
      <c r="V803" s="374"/>
      <c r="W803" s="374"/>
      <c r="X803" s="369"/>
      <c r="Y803" s="369"/>
      <c r="Z803" s="369"/>
      <c r="AA803" s="369"/>
      <c r="AB803" s="369"/>
      <c r="AC803" s="369"/>
      <c r="AD803" s="369"/>
      <c r="AE803" s="369"/>
      <c r="AF803" s="369"/>
      <c r="AG803" s="369"/>
      <c r="AH803" s="369"/>
      <c r="AI803" s="369"/>
      <c r="AJ803" s="369"/>
      <c r="AK803" s="369"/>
      <c r="AL803" s="369"/>
      <c r="AM803" s="369"/>
      <c r="AN803" s="369"/>
      <c r="AO803" s="369"/>
      <c r="AP803" s="369"/>
      <c r="AQ803" s="369"/>
      <c r="AR803" s="372"/>
      <c r="AS803" s="372"/>
      <c r="AT803" s="372"/>
      <c r="AU803" s="373"/>
      <c r="AV803" s="11"/>
      <c r="AW803" s="11"/>
      <c r="AX803" s="11"/>
      <c r="AY803" s="8"/>
      <c r="AZ803" s="8"/>
      <c r="BA803" s="8"/>
      <c r="BB803" s="8"/>
      <c r="BC803" s="11"/>
      <c r="BD803" s="11"/>
      <c r="BE803" s="11"/>
      <c r="BF803" s="11"/>
      <c r="BG803" s="11"/>
      <c r="BH803" s="11"/>
      <c r="BI803" s="11"/>
      <c r="BJ803" s="11"/>
      <c r="BK803" s="8"/>
      <c r="BL803" s="8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375"/>
      <c r="EQ803" s="376"/>
      <c r="ER803" s="376"/>
      <c r="ES803" s="376"/>
      <c r="ET803" s="376"/>
      <c r="EU803" s="376"/>
      <c r="EV803" s="376"/>
      <c r="EW803" s="376"/>
      <c r="EX803" s="376"/>
      <c r="EY803" s="376"/>
      <c r="EZ803" s="376"/>
      <c r="FA803" s="376"/>
      <c r="FB803" s="376"/>
      <c r="FC803" s="376"/>
      <c r="FD803" s="376"/>
      <c r="FE803" s="376"/>
      <c r="FF803" s="376"/>
      <c r="FG803" s="376"/>
      <c r="FH803" s="376"/>
      <c r="FI803" s="376"/>
      <c r="FJ803" s="376"/>
      <c r="FK803" s="376"/>
      <c r="FL803" s="376"/>
      <c r="FM803" s="376"/>
      <c r="FN803" s="376"/>
      <c r="FO803" s="376"/>
      <c r="FP803" s="376"/>
      <c r="FQ803" s="376"/>
      <c r="FR803" s="376"/>
      <c r="FS803" s="376"/>
      <c r="FT803" s="376"/>
      <c r="FU803" s="376"/>
      <c r="FV803" s="376"/>
      <c r="FW803" s="376"/>
      <c r="FX803" s="376"/>
      <c r="FY803" s="376"/>
      <c r="FZ803" s="376"/>
      <c r="GA803" s="376"/>
      <c r="GB803" s="376"/>
      <c r="GC803" s="376"/>
      <c r="GD803" s="376"/>
      <c r="GE803" s="376"/>
      <c r="GF803" s="376"/>
      <c r="GG803" s="376"/>
      <c r="GH803" s="376"/>
      <c r="GI803" s="376"/>
      <c r="GJ803" s="376"/>
      <c r="GK803" s="376"/>
      <c r="GL803" s="376"/>
      <c r="GM803" s="376"/>
      <c r="GN803" s="376"/>
      <c r="GO803" s="376"/>
      <c r="GP803" s="376"/>
      <c r="GQ803" s="376"/>
      <c r="GR803" s="376"/>
      <c r="GS803" s="376"/>
      <c r="GT803" s="376"/>
      <c r="GU803" s="376"/>
      <c r="GV803" s="376"/>
      <c r="GW803" s="376"/>
      <c r="GX803" s="376"/>
      <c r="GY803" s="376"/>
      <c r="GZ803" s="376"/>
      <c r="HA803" s="376"/>
      <c r="HB803" s="376"/>
      <c r="HC803" s="376"/>
      <c r="HD803" s="376"/>
      <c r="HE803" s="376"/>
      <c r="HF803" s="376"/>
      <c r="HG803" s="376"/>
      <c r="HH803" s="376"/>
      <c r="HI803" s="376"/>
      <c r="HJ803" s="376"/>
      <c r="HK803" s="376"/>
      <c r="HL803" s="376"/>
      <c r="HM803" s="376"/>
      <c r="HN803" s="376"/>
      <c r="HO803" s="376"/>
      <c r="HP803" s="376"/>
      <c r="HQ803" s="376"/>
      <c r="HR803" s="376"/>
      <c r="HS803" s="376"/>
      <c r="HT803" s="376"/>
      <c r="HU803" s="376"/>
      <c r="HV803" s="376"/>
      <c r="HW803" s="376"/>
      <c r="HX803" s="376"/>
      <c r="HY803" s="376"/>
      <c r="HZ803" s="376"/>
      <c r="IA803" s="376"/>
      <c r="IB803" s="376"/>
      <c r="IC803" s="376"/>
      <c r="ID803" s="376"/>
      <c r="IE803" s="376"/>
      <c r="IF803" s="376"/>
      <c r="IG803" s="376"/>
      <c r="IH803" s="376"/>
      <c r="II803" s="376"/>
      <c r="IJ803" s="376"/>
    </row>
    <row r="804" spans="1:244" s="377" customFormat="1" x14ac:dyDescent="0.4">
      <c r="A804" s="410"/>
      <c r="B804" s="371"/>
      <c r="C804" s="354"/>
      <c r="D804" s="355"/>
      <c r="E804" s="374"/>
      <c r="F804" s="374"/>
      <c r="G804" s="374"/>
      <c r="H804" s="374"/>
      <c r="I804" s="374"/>
      <c r="J804" s="374"/>
      <c r="K804" s="374"/>
      <c r="L804" s="374"/>
      <c r="M804" s="374"/>
      <c r="N804" s="374"/>
      <c r="O804" s="374"/>
      <c r="P804" s="374"/>
      <c r="Q804" s="374"/>
      <c r="R804" s="374"/>
      <c r="S804" s="374"/>
      <c r="T804" s="374"/>
      <c r="U804" s="374"/>
      <c r="V804" s="374"/>
      <c r="W804" s="374"/>
      <c r="X804" s="369"/>
      <c r="Y804" s="369"/>
      <c r="Z804" s="369"/>
      <c r="AA804" s="369"/>
      <c r="AB804" s="369"/>
      <c r="AC804" s="369"/>
      <c r="AD804" s="369"/>
      <c r="AE804" s="369"/>
      <c r="AF804" s="369"/>
      <c r="AG804" s="369"/>
      <c r="AH804" s="369"/>
      <c r="AI804" s="369"/>
      <c r="AJ804" s="369"/>
      <c r="AK804" s="369"/>
      <c r="AL804" s="369"/>
      <c r="AM804" s="369"/>
      <c r="AN804" s="369"/>
      <c r="AO804" s="369"/>
      <c r="AP804" s="369"/>
      <c r="AQ804" s="369"/>
      <c r="AR804" s="372"/>
      <c r="AS804" s="372"/>
      <c r="AT804" s="372"/>
      <c r="AU804" s="373"/>
      <c r="AV804" s="11"/>
      <c r="AW804" s="11"/>
      <c r="AX804" s="11"/>
      <c r="AY804" s="8"/>
      <c r="AZ804" s="8"/>
      <c r="BA804" s="8"/>
      <c r="BB804" s="8"/>
      <c r="BC804" s="11"/>
      <c r="BD804" s="11"/>
      <c r="BE804" s="11"/>
      <c r="BF804" s="11"/>
      <c r="BG804" s="11"/>
      <c r="BH804" s="11"/>
      <c r="BI804" s="11"/>
      <c r="BJ804" s="11"/>
      <c r="BK804" s="8"/>
      <c r="BL804" s="8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375"/>
      <c r="EQ804" s="376"/>
      <c r="ER804" s="376"/>
      <c r="ES804" s="376"/>
      <c r="ET804" s="376"/>
      <c r="EU804" s="376"/>
      <c r="EV804" s="376"/>
      <c r="EW804" s="376"/>
      <c r="EX804" s="376"/>
      <c r="EY804" s="376"/>
      <c r="EZ804" s="376"/>
      <c r="FA804" s="376"/>
      <c r="FB804" s="376"/>
      <c r="FC804" s="376"/>
      <c r="FD804" s="376"/>
      <c r="FE804" s="376"/>
      <c r="FF804" s="376"/>
      <c r="FG804" s="376"/>
      <c r="FH804" s="376"/>
      <c r="FI804" s="376"/>
      <c r="FJ804" s="376"/>
      <c r="FK804" s="376"/>
      <c r="FL804" s="376"/>
      <c r="FM804" s="376"/>
      <c r="FN804" s="376"/>
      <c r="FO804" s="376"/>
      <c r="FP804" s="376"/>
      <c r="FQ804" s="376"/>
      <c r="FR804" s="376"/>
      <c r="FS804" s="376"/>
      <c r="FT804" s="376"/>
      <c r="FU804" s="376"/>
      <c r="FV804" s="376"/>
      <c r="FW804" s="376"/>
      <c r="FX804" s="376"/>
      <c r="FY804" s="376"/>
      <c r="FZ804" s="376"/>
      <c r="GA804" s="376"/>
      <c r="GB804" s="376"/>
      <c r="GC804" s="376"/>
      <c r="GD804" s="376"/>
      <c r="GE804" s="376"/>
      <c r="GF804" s="376"/>
      <c r="GG804" s="376"/>
      <c r="GH804" s="376"/>
      <c r="GI804" s="376"/>
      <c r="GJ804" s="376"/>
      <c r="GK804" s="376"/>
      <c r="GL804" s="376"/>
      <c r="GM804" s="376"/>
      <c r="GN804" s="376"/>
      <c r="GO804" s="376"/>
      <c r="GP804" s="376"/>
      <c r="GQ804" s="376"/>
      <c r="GR804" s="376"/>
      <c r="GS804" s="376"/>
      <c r="GT804" s="376"/>
      <c r="GU804" s="376"/>
      <c r="GV804" s="376"/>
      <c r="GW804" s="376"/>
      <c r="GX804" s="376"/>
      <c r="GY804" s="376"/>
      <c r="GZ804" s="376"/>
      <c r="HA804" s="376"/>
      <c r="HB804" s="376"/>
      <c r="HC804" s="376"/>
      <c r="HD804" s="376"/>
      <c r="HE804" s="376"/>
      <c r="HF804" s="376"/>
      <c r="HG804" s="376"/>
      <c r="HH804" s="376"/>
      <c r="HI804" s="376"/>
      <c r="HJ804" s="376"/>
      <c r="HK804" s="376"/>
      <c r="HL804" s="376"/>
      <c r="HM804" s="376"/>
      <c r="HN804" s="376"/>
      <c r="HO804" s="376"/>
      <c r="HP804" s="376"/>
      <c r="HQ804" s="376"/>
      <c r="HR804" s="376"/>
      <c r="HS804" s="376"/>
      <c r="HT804" s="376"/>
      <c r="HU804" s="376"/>
      <c r="HV804" s="376"/>
      <c r="HW804" s="376"/>
      <c r="HX804" s="376"/>
      <c r="HY804" s="376"/>
      <c r="HZ804" s="376"/>
      <c r="IA804" s="376"/>
      <c r="IB804" s="376"/>
      <c r="IC804" s="376"/>
      <c r="ID804" s="376"/>
      <c r="IE804" s="376"/>
      <c r="IF804" s="376"/>
      <c r="IG804" s="376"/>
      <c r="IH804" s="376"/>
      <c r="II804" s="376"/>
      <c r="IJ804" s="376"/>
    </row>
    <row r="805" spans="1:244" s="377" customFormat="1" x14ac:dyDescent="0.4">
      <c r="A805" s="410"/>
      <c r="B805" s="371"/>
      <c r="C805" s="354"/>
      <c r="D805" s="355"/>
      <c r="E805" s="374"/>
      <c r="F805" s="374"/>
      <c r="G805" s="374"/>
      <c r="H805" s="374"/>
      <c r="I805" s="374"/>
      <c r="J805" s="374"/>
      <c r="K805" s="374"/>
      <c r="L805" s="374"/>
      <c r="M805" s="374"/>
      <c r="N805" s="374"/>
      <c r="O805" s="374"/>
      <c r="P805" s="374"/>
      <c r="Q805" s="374"/>
      <c r="R805" s="374"/>
      <c r="S805" s="374"/>
      <c r="T805" s="374"/>
      <c r="U805" s="374"/>
      <c r="V805" s="374"/>
      <c r="W805" s="374"/>
      <c r="X805" s="369"/>
      <c r="Y805" s="369"/>
      <c r="Z805" s="369"/>
      <c r="AA805" s="369"/>
      <c r="AB805" s="369"/>
      <c r="AC805" s="369"/>
      <c r="AD805" s="369"/>
      <c r="AE805" s="369"/>
      <c r="AF805" s="369"/>
      <c r="AG805" s="369"/>
      <c r="AH805" s="369"/>
      <c r="AI805" s="369"/>
      <c r="AJ805" s="369"/>
      <c r="AK805" s="369"/>
      <c r="AL805" s="369"/>
      <c r="AM805" s="369"/>
      <c r="AN805" s="369"/>
      <c r="AO805" s="369"/>
      <c r="AP805" s="369"/>
      <c r="AQ805" s="369"/>
      <c r="AR805" s="372"/>
      <c r="AS805" s="372"/>
      <c r="AT805" s="372"/>
      <c r="AU805" s="373"/>
      <c r="AV805" s="11"/>
      <c r="AW805" s="11"/>
      <c r="AX805" s="11"/>
      <c r="AY805" s="8"/>
      <c r="AZ805" s="8"/>
      <c r="BA805" s="8"/>
      <c r="BB805" s="8"/>
      <c r="BC805" s="11"/>
      <c r="BD805" s="11"/>
      <c r="BE805" s="11"/>
      <c r="BF805" s="11"/>
      <c r="BG805" s="11"/>
      <c r="BH805" s="11"/>
      <c r="BI805" s="11"/>
      <c r="BJ805" s="11"/>
      <c r="BK805" s="8"/>
      <c r="BL805" s="8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375"/>
      <c r="EQ805" s="376"/>
      <c r="ER805" s="376"/>
      <c r="ES805" s="376"/>
      <c r="ET805" s="376"/>
      <c r="EU805" s="376"/>
      <c r="EV805" s="376"/>
      <c r="EW805" s="376"/>
      <c r="EX805" s="376"/>
      <c r="EY805" s="376"/>
      <c r="EZ805" s="376"/>
      <c r="FA805" s="376"/>
      <c r="FB805" s="376"/>
      <c r="FC805" s="376"/>
      <c r="FD805" s="376"/>
      <c r="FE805" s="376"/>
      <c r="FF805" s="376"/>
      <c r="FG805" s="376"/>
      <c r="FH805" s="376"/>
      <c r="FI805" s="376"/>
      <c r="FJ805" s="376"/>
      <c r="FK805" s="376"/>
      <c r="FL805" s="376"/>
      <c r="FM805" s="376"/>
      <c r="FN805" s="376"/>
      <c r="FO805" s="376"/>
      <c r="FP805" s="376"/>
      <c r="FQ805" s="376"/>
      <c r="FR805" s="376"/>
      <c r="FS805" s="376"/>
      <c r="FT805" s="376"/>
      <c r="FU805" s="376"/>
      <c r="FV805" s="376"/>
      <c r="FW805" s="376"/>
      <c r="FX805" s="376"/>
      <c r="FY805" s="376"/>
      <c r="FZ805" s="376"/>
      <c r="GA805" s="376"/>
      <c r="GB805" s="376"/>
      <c r="GC805" s="376"/>
      <c r="GD805" s="376"/>
      <c r="GE805" s="376"/>
      <c r="GF805" s="376"/>
      <c r="GG805" s="376"/>
      <c r="GH805" s="376"/>
      <c r="GI805" s="376"/>
      <c r="GJ805" s="376"/>
      <c r="GK805" s="376"/>
      <c r="GL805" s="376"/>
      <c r="GM805" s="376"/>
      <c r="GN805" s="376"/>
      <c r="GO805" s="376"/>
      <c r="GP805" s="376"/>
      <c r="GQ805" s="376"/>
      <c r="GR805" s="376"/>
      <c r="GS805" s="376"/>
      <c r="GT805" s="376"/>
      <c r="GU805" s="376"/>
      <c r="GV805" s="376"/>
      <c r="GW805" s="376"/>
      <c r="GX805" s="376"/>
      <c r="GY805" s="376"/>
      <c r="GZ805" s="376"/>
      <c r="HA805" s="376"/>
      <c r="HB805" s="376"/>
      <c r="HC805" s="376"/>
      <c r="HD805" s="376"/>
      <c r="HE805" s="376"/>
      <c r="HF805" s="376"/>
      <c r="HG805" s="376"/>
      <c r="HH805" s="376"/>
      <c r="HI805" s="376"/>
      <c r="HJ805" s="376"/>
      <c r="HK805" s="376"/>
      <c r="HL805" s="376"/>
      <c r="HM805" s="376"/>
      <c r="HN805" s="376"/>
      <c r="HO805" s="376"/>
      <c r="HP805" s="376"/>
      <c r="HQ805" s="376"/>
      <c r="HR805" s="376"/>
      <c r="HS805" s="376"/>
      <c r="HT805" s="376"/>
      <c r="HU805" s="376"/>
      <c r="HV805" s="376"/>
      <c r="HW805" s="376"/>
      <c r="HX805" s="376"/>
      <c r="HY805" s="376"/>
      <c r="HZ805" s="376"/>
      <c r="IA805" s="376"/>
      <c r="IB805" s="376"/>
      <c r="IC805" s="376"/>
      <c r="ID805" s="376"/>
      <c r="IE805" s="376"/>
      <c r="IF805" s="376"/>
      <c r="IG805" s="376"/>
      <c r="IH805" s="376"/>
      <c r="II805" s="376"/>
      <c r="IJ805" s="376"/>
    </row>
    <row r="806" spans="1:244" s="377" customFormat="1" x14ac:dyDescent="0.4">
      <c r="A806" s="410"/>
      <c r="B806" s="371"/>
      <c r="C806" s="354"/>
      <c r="D806" s="355"/>
      <c r="E806" s="374"/>
      <c r="F806" s="374"/>
      <c r="G806" s="374"/>
      <c r="H806" s="374"/>
      <c r="I806" s="374"/>
      <c r="J806" s="374"/>
      <c r="K806" s="374"/>
      <c r="L806" s="374"/>
      <c r="M806" s="374"/>
      <c r="N806" s="374"/>
      <c r="O806" s="374"/>
      <c r="P806" s="374"/>
      <c r="Q806" s="374"/>
      <c r="R806" s="374"/>
      <c r="S806" s="374"/>
      <c r="T806" s="374"/>
      <c r="U806" s="374"/>
      <c r="V806" s="374"/>
      <c r="W806" s="374"/>
      <c r="X806" s="369"/>
      <c r="Y806" s="369"/>
      <c r="Z806" s="369"/>
      <c r="AA806" s="369"/>
      <c r="AB806" s="369"/>
      <c r="AC806" s="369"/>
      <c r="AD806" s="369"/>
      <c r="AE806" s="369"/>
      <c r="AF806" s="369"/>
      <c r="AG806" s="369"/>
      <c r="AH806" s="369"/>
      <c r="AI806" s="369"/>
      <c r="AJ806" s="369"/>
      <c r="AK806" s="369"/>
      <c r="AL806" s="369"/>
      <c r="AM806" s="369"/>
      <c r="AN806" s="369"/>
      <c r="AO806" s="369"/>
      <c r="AP806" s="369"/>
      <c r="AQ806" s="369"/>
      <c r="AR806" s="372"/>
      <c r="AS806" s="372"/>
      <c r="AT806" s="372"/>
      <c r="AU806" s="373"/>
      <c r="AV806" s="11"/>
      <c r="AW806" s="11"/>
      <c r="AX806" s="11"/>
      <c r="AY806" s="8"/>
      <c r="AZ806" s="8"/>
      <c r="BA806" s="8"/>
      <c r="BB806" s="8"/>
      <c r="BC806" s="11"/>
      <c r="BD806" s="11"/>
      <c r="BE806" s="11"/>
      <c r="BF806" s="11"/>
      <c r="BG806" s="11"/>
      <c r="BH806" s="11"/>
      <c r="BI806" s="11"/>
      <c r="BJ806" s="11"/>
      <c r="BK806" s="8"/>
      <c r="BL806" s="8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375"/>
      <c r="EQ806" s="376"/>
      <c r="ER806" s="376"/>
      <c r="ES806" s="376"/>
      <c r="ET806" s="376"/>
      <c r="EU806" s="376"/>
      <c r="EV806" s="376"/>
      <c r="EW806" s="376"/>
      <c r="EX806" s="376"/>
      <c r="EY806" s="376"/>
      <c r="EZ806" s="376"/>
      <c r="FA806" s="376"/>
      <c r="FB806" s="376"/>
      <c r="FC806" s="376"/>
      <c r="FD806" s="376"/>
      <c r="FE806" s="376"/>
      <c r="FF806" s="376"/>
      <c r="FG806" s="376"/>
      <c r="FH806" s="376"/>
      <c r="FI806" s="376"/>
      <c r="FJ806" s="376"/>
      <c r="FK806" s="376"/>
      <c r="FL806" s="376"/>
      <c r="FM806" s="376"/>
      <c r="FN806" s="376"/>
      <c r="FO806" s="376"/>
      <c r="FP806" s="376"/>
      <c r="FQ806" s="376"/>
      <c r="FR806" s="376"/>
      <c r="FS806" s="376"/>
      <c r="FT806" s="376"/>
      <c r="FU806" s="376"/>
      <c r="FV806" s="376"/>
      <c r="FW806" s="376"/>
      <c r="FX806" s="376"/>
      <c r="FY806" s="376"/>
      <c r="FZ806" s="376"/>
      <c r="GA806" s="376"/>
      <c r="GB806" s="376"/>
      <c r="GC806" s="376"/>
      <c r="GD806" s="376"/>
      <c r="GE806" s="376"/>
      <c r="GF806" s="376"/>
      <c r="GG806" s="376"/>
      <c r="GH806" s="376"/>
      <c r="GI806" s="376"/>
      <c r="GJ806" s="376"/>
      <c r="GK806" s="376"/>
      <c r="GL806" s="376"/>
      <c r="GM806" s="376"/>
      <c r="GN806" s="376"/>
      <c r="GO806" s="376"/>
      <c r="GP806" s="376"/>
      <c r="GQ806" s="376"/>
      <c r="GR806" s="376"/>
      <c r="GS806" s="376"/>
      <c r="GT806" s="376"/>
      <c r="GU806" s="376"/>
      <c r="GV806" s="376"/>
      <c r="GW806" s="376"/>
      <c r="GX806" s="376"/>
      <c r="GY806" s="376"/>
      <c r="GZ806" s="376"/>
      <c r="HA806" s="376"/>
      <c r="HB806" s="376"/>
      <c r="HC806" s="376"/>
      <c r="HD806" s="376"/>
      <c r="HE806" s="376"/>
      <c r="HF806" s="376"/>
      <c r="HG806" s="376"/>
      <c r="HH806" s="376"/>
      <c r="HI806" s="376"/>
      <c r="HJ806" s="376"/>
      <c r="HK806" s="376"/>
      <c r="HL806" s="376"/>
      <c r="HM806" s="376"/>
      <c r="HN806" s="376"/>
      <c r="HO806" s="376"/>
      <c r="HP806" s="376"/>
      <c r="HQ806" s="376"/>
      <c r="HR806" s="376"/>
      <c r="HS806" s="376"/>
      <c r="HT806" s="376"/>
      <c r="HU806" s="376"/>
      <c r="HV806" s="376"/>
      <c r="HW806" s="376"/>
      <c r="HX806" s="376"/>
      <c r="HY806" s="376"/>
      <c r="HZ806" s="376"/>
      <c r="IA806" s="376"/>
      <c r="IB806" s="376"/>
      <c r="IC806" s="376"/>
      <c r="ID806" s="376"/>
      <c r="IE806" s="376"/>
      <c r="IF806" s="376"/>
      <c r="IG806" s="376"/>
      <c r="IH806" s="376"/>
      <c r="II806" s="376"/>
      <c r="IJ806" s="376"/>
    </row>
    <row r="807" spans="1:244" s="377" customFormat="1" x14ac:dyDescent="0.4">
      <c r="A807" s="410"/>
      <c r="B807" s="371"/>
      <c r="C807" s="354"/>
      <c r="D807" s="355"/>
      <c r="E807" s="374"/>
      <c r="F807" s="374"/>
      <c r="G807" s="374"/>
      <c r="H807" s="374"/>
      <c r="I807" s="374"/>
      <c r="J807" s="374"/>
      <c r="K807" s="374"/>
      <c r="L807" s="374"/>
      <c r="M807" s="374"/>
      <c r="N807" s="374"/>
      <c r="O807" s="374"/>
      <c r="P807" s="374"/>
      <c r="Q807" s="374"/>
      <c r="R807" s="374"/>
      <c r="S807" s="374"/>
      <c r="T807" s="374"/>
      <c r="U807" s="374"/>
      <c r="V807" s="374"/>
      <c r="W807" s="374"/>
      <c r="X807" s="369"/>
      <c r="Y807" s="369"/>
      <c r="Z807" s="369"/>
      <c r="AA807" s="369"/>
      <c r="AB807" s="369"/>
      <c r="AC807" s="369"/>
      <c r="AD807" s="369"/>
      <c r="AE807" s="369"/>
      <c r="AF807" s="369"/>
      <c r="AG807" s="369"/>
      <c r="AH807" s="369"/>
      <c r="AI807" s="369"/>
      <c r="AJ807" s="369"/>
      <c r="AK807" s="369"/>
      <c r="AL807" s="369"/>
      <c r="AM807" s="369"/>
      <c r="AN807" s="369"/>
      <c r="AO807" s="369"/>
      <c r="AP807" s="369"/>
      <c r="AQ807" s="369"/>
      <c r="AR807" s="372"/>
      <c r="AS807" s="372"/>
      <c r="AT807" s="372"/>
      <c r="AU807" s="373"/>
      <c r="AV807" s="11"/>
      <c r="AW807" s="11"/>
      <c r="AX807" s="11"/>
      <c r="AY807" s="8"/>
      <c r="AZ807" s="8"/>
      <c r="BA807" s="8"/>
      <c r="BB807" s="8"/>
      <c r="BC807" s="11"/>
      <c r="BD807" s="11"/>
      <c r="BE807" s="11"/>
      <c r="BF807" s="11"/>
      <c r="BG807" s="11"/>
      <c r="BH807" s="11"/>
      <c r="BI807" s="11"/>
      <c r="BJ807" s="11"/>
      <c r="BK807" s="8"/>
      <c r="BL807" s="8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375"/>
      <c r="EQ807" s="376"/>
      <c r="ER807" s="376"/>
      <c r="ES807" s="376"/>
      <c r="ET807" s="376"/>
      <c r="EU807" s="376"/>
      <c r="EV807" s="376"/>
      <c r="EW807" s="376"/>
      <c r="EX807" s="376"/>
      <c r="EY807" s="376"/>
      <c r="EZ807" s="376"/>
      <c r="FA807" s="376"/>
      <c r="FB807" s="376"/>
      <c r="FC807" s="376"/>
      <c r="FD807" s="376"/>
      <c r="FE807" s="376"/>
      <c r="FF807" s="376"/>
      <c r="FG807" s="376"/>
      <c r="FH807" s="376"/>
      <c r="FI807" s="376"/>
      <c r="FJ807" s="376"/>
      <c r="FK807" s="376"/>
      <c r="FL807" s="376"/>
      <c r="FM807" s="376"/>
      <c r="FN807" s="376"/>
      <c r="FO807" s="376"/>
      <c r="FP807" s="376"/>
      <c r="FQ807" s="376"/>
      <c r="FR807" s="376"/>
      <c r="FS807" s="376"/>
      <c r="FT807" s="376"/>
      <c r="FU807" s="376"/>
      <c r="FV807" s="376"/>
      <c r="FW807" s="376"/>
      <c r="FX807" s="376"/>
      <c r="FY807" s="376"/>
      <c r="FZ807" s="376"/>
      <c r="GA807" s="376"/>
      <c r="GB807" s="376"/>
      <c r="GC807" s="376"/>
      <c r="GD807" s="376"/>
      <c r="GE807" s="376"/>
      <c r="GF807" s="376"/>
      <c r="GG807" s="376"/>
      <c r="GH807" s="376"/>
      <c r="GI807" s="376"/>
      <c r="GJ807" s="376"/>
      <c r="GK807" s="376"/>
      <c r="GL807" s="376"/>
      <c r="GM807" s="376"/>
      <c r="GN807" s="376"/>
      <c r="GO807" s="376"/>
      <c r="GP807" s="376"/>
      <c r="GQ807" s="376"/>
      <c r="GR807" s="376"/>
      <c r="GS807" s="376"/>
      <c r="GT807" s="376"/>
      <c r="GU807" s="376"/>
      <c r="GV807" s="376"/>
      <c r="GW807" s="376"/>
      <c r="GX807" s="376"/>
      <c r="GY807" s="376"/>
      <c r="GZ807" s="376"/>
      <c r="HA807" s="376"/>
      <c r="HB807" s="376"/>
      <c r="HC807" s="376"/>
      <c r="HD807" s="376"/>
      <c r="HE807" s="376"/>
      <c r="HF807" s="376"/>
      <c r="HG807" s="376"/>
      <c r="HH807" s="376"/>
      <c r="HI807" s="376"/>
      <c r="HJ807" s="376"/>
      <c r="HK807" s="376"/>
      <c r="HL807" s="376"/>
      <c r="HM807" s="376"/>
      <c r="HN807" s="376"/>
      <c r="HO807" s="376"/>
      <c r="HP807" s="376"/>
      <c r="HQ807" s="376"/>
      <c r="HR807" s="376"/>
      <c r="HS807" s="376"/>
      <c r="HT807" s="376"/>
      <c r="HU807" s="376"/>
      <c r="HV807" s="376"/>
      <c r="HW807" s="376"/>
      <c r="HX807" s="376"/>
      <c r="HY807" s="376"/>
      <c r="HZ807" s="376"/>
      <c r="IA807" s="376"/>
      <c r="IB807" s="376"/>
      <c r="IC807" s="376"/>
      <c r="ID807" s="376"/>
      <c r="IE807" s="376"/>
      <c r="IF807" s="376"/>
      <c r="IG807" s="376"/>
      <c r="IH807" s="376"/>
      <c r="II807" s="376"/>
      <c r="IJ807" s="376"/>
    </row>
    <row r="808" spans="1:244" s="377" customFormat="1" x14ac:dyDescent="0.4">
      <c r="A808" s="410"/>
      <c r="B808" s="371"/>
      <c r="C808" s="354"/>
      <c r="D808" s="355"/>
      <c r="E808" s="374"/>
      <c r="F808" s="374"/>
      <c r="G808" s="374"/>
      <c r="H808" s="374"/>
      <c r="I808" s="374"/>
      <c r="J808" s="374"/>
      <c r="K808" s="374"/>
      <c r="L808" s="374"/>
      <c r="M808" s="374"/>
      <c r="N808" s="374"/>
      <c r="O808" s="374"/>
      <c r="P808" s="374"/>
      <c r="Q808" s="374"/>
      <c r="R808" s="374"/>
      <c r="S808" s="374"/>
      <c r="T808" s="374"/>
      <c r="U808" s="374"/>
      <c r="V808" s="374"/>
      <c r="W808" s="374"/>
      <c r="X808" s="369"/>
      <c r="Y808" s="369"/>
      <c r="Z808" s="369"/>
      <c r="AA808" s="369"/>
      <c r="AB808" s="369"/>
      <c r="AC808" s="369"/>
      <c r="AD808" s="369"/>
      <c r="AE808" s="369"/>
      <c r="AF808" s="369"/>
      <c r="AG808" s="369"/>
      <c r="AH808" s="369"/>
      <c r="AI808" s="369"/>
      <c r="AJ808" s="369"/>
      <c r="AK808" s="369"/>
      <c r="AL808" s="369"/>
      <c r="AM808" s="369"/>
      <c r="AN808" s="369"/>
      <c r="AO808" s="369"/>
      <c r="AP808" s="369"/>
      <c r="AQ808" s="369"/>
      <c r="AR808" s="372"/>
      <c r="AS808" s="372"/>
      <c r="AT808" s="372"/>
      <c r="AU808" s="373"/>
      <c r="AV808" s="11"/>
      <c r="AW808" s="11"/>
      <c r="AX808" s="11"/>
      <c r="AY808" s="8"/>
      <c r="AZ808" s="8"/>
      <c r="BA808" s="8"/>
      <c r="BB808" s="8"/>
      <c r="BC808" s="11"/>
      <c r="BD808" s="11"/>
      <c r="BE808" s="11"/>
      <c r="BF808" s="11"/>
      <c r="BG808" s="11"/>
      <c r="BH808" s="11"/>
      <c r="BI808" s="11"/>
      <c r="BJ808" s="11"/>
      <c r="BK808" s="8"/>
      <c r="BL808" s="8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375"/>
      <c r="EQ808" s="376"/>
      <c r="ER808" s="376"/>
      <c r="ES808" s="376"/>
      <c r="ET808" s="376"/>
      <c r="EU808" s="376"/>
      <c r="EV808" s="376"/>
      <c r="EW808" s="376"/>
      <c r="EX808" s="376"/>
      <c r="EY808" s="376"/>
      <c r="EZ808" s="376"/>
      <c r="FA808" s="376"/>
      <c r="FB808" s="376"/>
      <c r="FC808" s="376"/>
      <c r="FD808" s="376"/>
      <c r="FE808" s="376"/>
      <c r="FF808" s="376"/>
      <c r="FG808" s="376"/>
      <c r="FH808" s="376"/>
      <c r="FI808" s="376"/>
      <c r="FJ808" s="376"/>
      <c r="FK808" s="376"/>
      <c r="FL808" s="376"/>
      <c r="FM808" s="376"/>
      <c r="FN808" s="376"/>
      <c r="FO808" s="376"/>
      <c r="FP808" s="376"/>
      <c r="FQ808" s="376"/>
      <c r="FR808" s="376"/>
      <c r="FS808" s="376"/>
      <c r="FT808" s="376"/>
      <c r="FU808" s="376"/>
      <c r="FV808" s="376"/>
      <c r="FW808" s="376"/>
      <c r="FX808" s="376"/>
      <c r="FY808" s="376"/>
      <c r="FZ808" s="376"/>
      <c r="GA808" s="376"/>
      <c r="GB808" s="376"/>
      <c r="GC808" s="376"/>
      <c r="GD808" s="376"/>
      <c r="GE808" s="376"/>
      <c r="GF808" s="376"/>
      <c r="GG808" s="376"/>
      <c r="GH808" s="376"/>
      <c r="GI808" s="376"/>
      <c r="GJ808" s="376"/>
      <c r="GK808" s="376"/>
      <c r="GL808" s="376"/>
      <c r="GM808" s="376"/>
      <c r="GN808" s="376"/>
      <c r="GO808" s="376"/>
      <c r="GP808" s="376"/>
      <c r="GQ808" s="376"/>
      <c r="GR808" s="376"/>
      <c r="GS808" s="376"/>
      <c r="GT808" s="376"/>
      <c r="GU808" s="376"/>
      <c r="GV808" s="376"/>
      <c r="GW808" s="376"/>
      <c r="GX808" s="376"/>
      <c r="GY808" s="376"/>
      <c r="GZ808" s="376"/>
      <c r="HA808" s="376"/>
      <c r="HB808" s="376"/>
      <c r="HC808" s="376"/>
      <c r="HD808" s="376"/>
      <c r="HE808" s="376"/>
      <c r="HF808" s="376"/>
      <c r="HG808" s="376"/>
      <c r="HH808" s="376"/>
      <c r="HI808" s="376"/>
      <c r="HJ808" s="376"/>
      <c r="HK808" s="376"/>
      <c r="HL808" s="376"/>
      <c r="HM808" s="376"/>
      <c r="HN808" s="376"/>
      <c r="HO808" s="376"/>
      <c r="HP808" s="376"/>
      <c r="HQ808" s="376"/>
      <c r="HR808" s="376"/>
      <c r="HS808" s="376"/>
      <c r="HT808" s="376"/>
      <c r="HU808" s="376"/>
      <c r="HV808" s="376"/>
      <c r="HW808" s="376"/>
      <c r="HX808" s="376"/>
      <c r="HY808" s="376"/>
      <c r="HZ808" s="376"/>
      <c r="IA808" s="376"/>
      <c r="IB808" s="376"/>
      <c r="IC808" s="376"/>
      <c r="ID808" s="376"/>
      <c r="IE808" s="376"/>
      <c r="IF808" s="376"/>
      <c r="IG808" s="376"/>
      <c r="IH808" s="376"/>
      <c r="II808" s="376"/>
      <c r="IJ808" s="376"/>
    </row>
    <row r="809" spans="1:244" s="377" customFormat="1" x14ac:dyDescent="0.4">
      <c r="A809" s="410"/>
      <c r="B809" s="371"/>
      <c r="C809" s="354"/>
      <c r="D809" s="355"/>
      <c r="E809" s="374"/>
      <c r="F809" s="374"/>
      <c r="G809" s="374"/>
      <c r="H809" s="374"/>
      <c r="I809" s="374"/>
      <c r="J809" s="374"/>
      <c r="K809" s="374"/>
      <c r="L809" s="374"/>
      <c r="M809" s="374"/>
      <c r="N809" s="374"/>
      <c r="O809" s="374"/>
      <c r="P809" s="374"/>
      <c r="Q809" s="374"/>
      <c r="R809" s="374"/>
      <c r="S809" s="374"/>
      <c r="T809" s="374"/>
      <c r="U809" s="374"/>
      <c r="V809" s="374"/>
      <c r="W809" s="374"/>
      <c r="X809" s="369"/>
      <c r="Y809" s="369"/>
      <c r="Z809" s="369"/>
      <c r="AA809" s="369"/>
      <c r="AB809" s="369"/>
      <c r="AC809" s="369"/>
      <c r="AD809" s="369"/>
      <c r="AE809" s="369"/>
      <c r="AF809" s="369"/>
      <c r="AG809" s="369"/>
      <c r="AH809" s="369"/>
      <c r="AI809" s="369"/>
      <c r="AJ809" s="369"/>
      <c r="AK809" s="369"/>
      <c r="AL809" s="369"/>
      <c r="AM809" s="369"/>
      <c r="AN809" s="369"/>
      <c r="AO809" s="369"/>
      <c r="AP809" s="369"/>
      <c r="AQ809" s="369"/>
      <c r="AR809" s="372"/>
      <c r="AS809" s="372"/>
      <c r="AT809" s="372"/>
      <c r="AU809" s="373"/>
      <c r="AV809" s="11"/>
      <c r="AW809" s="11"/>
      <c r="AX809" s="11"/>
      <c r="AY809" s="8"/>
      <c r="AZ809" s="8"/>
      <c r="BA809" s="8"/>
      <c r="BB809" s="8"/>
      <c r="BC809" s="11"/>
      <c r="BD809" s="11"/>
      <c r="BE809" s="11"/>
      <c r="BF809" s="11"/>
      <c r="BG809" s="11"/>
      <c r="BH809" s="11"/>
      <c r="BI809" s="11"/>
      <c r="BJ809" s="11"/>
      <c r="BK809" s="8"/>
      <c r="BL809" s="8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375"/>
      <c r="EQ809" s="376"/>
      <c r="ER809" s="376"/>
      <c r="ES809" s="376"/>
      <c r="ET809" s="376"/>
      <c r="EU809" s="376"/>
      <c r="EV809" s="376"/>
      <c r="EW809" s="376"/>
      <c r="EX809" s="376"/>
      <c r="EY809" s="376"/>
      <c r="EZ809" s="376"/>
      <c r="FA809" s="376"/>
      <c r="FB809" s="376"/>
      <c r="FC809" s="376"/>
      <c r="FD809" s="376"/>
      <c r="FE809" s="376"/>
      <c r="FF809" s="376"/>
      <c r="FG809" s="376"/>
      <c r="FH809" s="376"/>
      <c r="FI809" s="376"/>
      <c r="FJ809" s="376"/>
      <c r="FK809" s="376"/>
      <c r="FL809" s="376"/>
      <c r="FM809" s="376"/>
      <c r="FN809" s="376"/>
      <c r="FO809" s="376"/>
      <c r="FP809" s="376"/>
      <c r="FQ809" s="376"/>
      <c r="FR809" s="376"/>
      <c r="FS809" s="376"/>
      <c r="FT809" s="376"/>
      <c r="FU809" s="376"/>
      <c r="FV809" s="376"/>
      <c r="FW809" s="376"/>
      <c r="FX809" s="376"/>
      <c r="FY809" s="376"/>
      <c r="FZ809" s="376"/>
      <c r="GA809" s="376"/>
      <c r="GB809" s="376"/>
      <c r="GC809" s="376"/>
      <c r="GD809" s="376"/>
      <c r="GE809" s="376"/>
      <c r="GF809" s="376"/>
      <c r="GG809" s="376"/>
      <c r="GH809" s="376"/>
      <c r="GI809" s="376"/>
      <c r="GJ809" s="376"/>
      <c r="GK809" s="376"/>
      <c r="GL809" s="376"/>
      <c r="GM809" s="376"/>
      <c r="GN809" s="376"/>
      <c r="GO809" s="376"/>
      <c r="GP809" s="376"/>
      <c r="GQ809" s="376"/>
      <c r="GR809" s="376"/>
      <c r="GS809" s="376"/>
      <c r="GT809" s="376"/>
      <c r="GU809" s="376"/>
      <c r="GV809" s="376"/>
      <c r="GW809" s="376"/>
      <c r="GX809" s="376"/>
      <c r="GY809" s="376"/>
      <c r="GZ809" s="376"/>
      <c r="HA809" s="376"/>
      <c r="HB809" s="376"/>
      <c r="HC809" s="376"/>
      <c r="HD809" s="376"/>
      <c r="HE809" s="376"/>
      <c r="HF809" s="376"/>
      <c r="HG809" s="376"/>
      <c r="HH809" s="376"/>
      <c r="HI809" s="376"/>
      <c r="HJ809" s="376"/>
      <c r="HK809" s="376"/>
      <c r="HL809" s="376"/>
      <c r="HM809" s="376"/>
      <c r="HN809" s="376"/>
      <c r="HO809" s="376"/>
      <c r="HP809" s="376"/>
      <c r="HQ809" s="376"/>
      <c r="HR809" s="376"/>
      <c r="HS809" s="376"/>
      <c r="HT809" s="376"/>
      <c r="HU809" s="376"/>
      <c r="HV809" s="376"/>
      <c r="HW809" s="376"/>
      <c r="HX809" s="376"/>
      <c r="HY809" s="376"/>
      <c r="HZ809" s="376"/>
      <c r="IA809" s="376"/>
      <c r="IB809" s="376"/>
      <c r="IC809" s="376"/>
      <c r="ID809" s="376"/>
      <c r="IE809" s="376"/>
      <c r="IF809" s="376"/>
      <c r="IG809" s="376"/>
      <c r="IH809" s="376"/>
      <c r="II809" s="376"/>
      <c r="IJ809" s="376"/>
    </row>
    <row r="810" spans="1:244" s="377" customFormat="1" x14ac:dyDescent="0.4">
      <c r="A810" s="410"/>
      <c r="B810" s="371"/>
      <c r="C810" s="354"/>
      <c r="D810" s="355"/>
      <c r="E810" s="374"/>
      <c r="F810" s="374"/>
      <c r="G810" s="374"/>
      <c r="H810" s="374"/>
      <c r="I810" s="374"/>
      <c r="J810" s="374"/>
      <c r="K810" s="374"/>
      <c r="L810" s="374"/>
      <c r="M810" s="374"/>
      <c r="N810" s="374"/>
      <c r="O810" s="374"/>
      <c r="P810" s="374"/>
      <c r="Q810" s="374"/>
      <c r="R810" s="374"/>
      <c r="S810" s="374"/>
      <c r="T810" s="374"/>
      <c r="U810" s="374"/>
      <c r="V810" s="374"/>
      <c r="W810" s="374"/>
      <c r="X810" s="369"/>
      <c r="Y810" s="369"/>
      <c r="Z810" s="369"/>
      <c r="AA810" s="369"/>
      <c r="AB810" s="369"/>
      <c r="AC810" s="369"/>
      <c r="AD810" s="369"/>
      <c r="AE810" s="369"/>
      <c r="AF810" s="369"/>
      <c r="AG810" s="369"/>
      <c r="AH810" s="369"/>
      <c r="AI810" s="369"/>
      <c r="AJ810" s="369"/>
      <c r="AK810" s="369"/>
      <c r="AL810" s="369"/>
      <c r="AM810" s="369"/>
      <c r="AN810" s="369"/>
      <c r="AO810" s="369"/>
      <c r="AP810" s="369"/>
      <c r="AQ810" s="369"/>
      <c r="AR810" s="372"/>
      <c r="AS810" s="372"/>
      <c r="AT810" s="372"/>
      <c r="AU810" s="373"/>
      <c r="AV810" s="11"/>
      <c r="AW810" s="11"/>
      <c r="AX810" s="11"/>
      <c r="AY810" s="8"/>
      <c r="AZ810" s="8"/>
      <c r="BA810" s="8"/>
      <c r="BB810" s="8"/>
      <c r="BC810" s="11"/>
      <c r="BD810" s="11"/>
      <c r="BE810" s="11"/>
      <c r="BF810" s="11"/>
      <c r="BG810" s="11"/>
      <c r="BH810" s="11"/>
      <c r="BI810" s="11"/>
      <c r="BJ810" s="11"/>
      <c r="BK810" s="8"/>
      <c r="BL810" s="8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375"/>
      <c r="EQ810" s="376"/>
      <c r="ER810" s="376"/>
      <c r="ES810" s="376"/>
      <c r="ET810" s="376"/>
      <c r="EU810" s="376"/>
      <c r="EV810" s="376"/>
      <c r="EW810" s="376"/>
      <c r="EX810" s="376"/>
      <c r="EY810" s="376"/>
      <c r="EZ810" s="376"/>
      <c r="FA810" s="376"/>
      <c r="FB810" s="376"/>
      <c r="FC810" s="376"/>
      <c r="FD810" s="376"/>
      <c r="FE810" s="376"/>
      <c r="FF810" s="376"/>
      <c r="FG810" s="376"/>
      <c r="FH810" s="376"/>
      <c r="FI810" s="376"/>
      <c r="FJ810" s="376"/>
      <c r="FK810" s="376"/>
      <c r="FL810" s="376"/>
      <c r="FM810" s="376"/>
      <c r="FN810" s="376"/>
      <c r="FO810" s="376"/>
      <c r="FP810" s="376"/>
      <c r="FQ810" s="376"/>
      <c r="FR810" s="376"/>
      <c r="FS810" s="376"/>
      <c r="FT810" s="376"/>
      <c r="FU810" s="376"/>
      <c r="FV810" s="376"/>
      <c r="FW810" s="376"/>
      <c r="FX810" s="376"/>
      <c r="FY810" s="376"/>
      <c r="FZ810" s="376"/>
      <c r="GA810" s="376"/>
      <c r="GB810" s="376"/>
      <c r="GC810" s="376"/>
      <c r="GD810" s="376"/>
      <c r="GE810" s="376"/>
      <c r="GF810" s="376"/>
      <c r="GG810" s="376"/>
      <c r="GH810" s="376"/>
      <c r="GI810" s="376"/>
      <c r="GJ810" s="376"/>
      <c r="GK810" s="376"/>
      <c r="GL810" s="376"/>
      <c r="GM810" s="376"/>
      <c r="GN810" s="376"/>
      <c r="GO810" s="376"/>
      <c r="GP810" s="376"/>
      <c r="GQ810" s="376"/>
      <c r="GR810" s="376"/>
      <c r="GS810" s="376"/>
      <c r="GT810" s="376"/>
      <c r="GU810" s="376"/>
      <c r="GV810" s="376"/>
      <c r="GW810" s="376"/>
      <c r="GX810" s="376"/>
      <c r="GY810" s="376"/>
      <c r="GZ810" s="376"/>
      <c r="HA810" s="376"/>
      <c r="HB810" s="376"/>
      <c r="HC810" s="376"/>
      <c r="HD810" s="376"/>
      <c r="HE810" s="376"/>
      <c r="HF810" s="376"/>
      <c r="HG810" s="376"/>
      <c r="HH810" s="376"/>
      <c r="HI810" s="376"/>
      <c r="HJ810" s="376"/>
      <c r="HK810" s="376"/>
      <c r="HL810" s="376"/>
      <c r="HM810" s="376"/>
      <c r="HN810" s="376"/>
      <c r="HO810" s="376"/>
      <c r="HP810" s="376"/>
      <c r="HQ810" s="376"/>
      <c r="HR810" s="376"/>
      <c r="HS810" s="376"/>
      <c r="HT810" s="376"/>
      <c r="HU810" s="376"/>
      <c r="HV810" s="376"/>
      <c r="HW810" s="376"/>
      <c r="HX810" s="376"/>
      <c r="HY810" s="376"/>
      <c r="HZ810" s="376"/>
      <c r="IA810" s="376"/>
      <c r="IB810" s="376"/>
      <c r="IC810" s="376"/>
      <c r="ID810" s="376"/>
      <c r="IE810" s="376"/>
      <c r="IF810" s="376"/>
      <c r="IG810" s="376"/>
      <c r="IH810" s="376"/>
      <c r="II810" s="376"/>
      <c r="IJ810" s="376"/>
    </row>
    <row r="811" spans="1:244" s="377" customFormat="1" x14ac:dyDescent="0.4">
      <c r="A811" s="410"/>
      <c r="B811" s="371"/>
      <c r="C811" s="354"/>
      <c r="D811" s="355"/>
      <c r="E811" s="374"/>
      <c r="F811" s="374"/>
      <c r="G811" s="374"/>
      <c r="H811" s="374"/>
      <c r="I811" s="374"/>
      <c r="J811" s="374"/>
      <c r="K811" s="374"/>
      <c r="L811" s="374"/>
      <c r="M811" s="374"/>
      <c r="N811" s="374"/>
      <c r="O811" s="374"/>
      <c r="P811" s="374"/>
      <c r="Q811" s="374"/>
      <c r="R811" s="374"/>
      <c r="S811" s="374"/>
      <c r="T811" s="374"/>
      <c r="U811" s="374"/>
      <c r="V811" s="374"/>
      <c r="W811" s="374"/>
      <c r="X811" s="369"/>
      <c r="Y811" s="369"/>
      <c r="Z811" s="369"/>
      <c r="AA811" s="369"/>
      <c r="AB811" s="369"/>
      <c r="AC811" s="369"/>
      <c r="AD811" s="369"/>
      <c r="AE811" s="369"/>
      <c r="AF811" s="369"/>
      <c r="AG811" s="369"/>
      <c r="AH811" s="369"/>
      <c r="AI811" s="369"/>
      <c r="AJ811" s="369"/>
      <c r="AK811" s="369"/>
      <c r="AL811" s="369"/>
      <c r="AM811" s="369"/>
      <c r="AN811" s="369"/>
      <c r="AO811" s="369"/>
      <c r="AP811" s="369"/>
      <c r="AQ811" s="369"/>
      <c r="AR811" s="372"/>
      <c r="AS811" s="372"/>
      <c r="AT811" s="372"/>
      <c r="AU811" s="373"/>
      <c r="AV811" s="11"/>
      <c r="AW811" s="11"/>
      <c r="AX811" s="11"/>
      <c r="AY811" s="8"/>
      <c r="AZ811" s="8"/>
      <c r="BA811" s="8"/>
      <c r="BB811" s="8"/>
      <c r="BC811" s="11"/>
      <c r="BD811" s="11"/>
      <c r="BE811" s="11"/>
      <c r="BF811" s="11"/>
      <c r="BG811" s="11"/>
      <c r="BH811" s="11"/>
      <c r="BI811" s="11"/>
      <c r="BJ811" s="11"/>
      <c r="BK811" s="8"/>
      <c r="BL811" s="8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375"/>
      <c r="EQ811" s="376"/>
      <c r="ER811" s="376"/>
      <c r="ES811" s="376"/>
      <c r="ET811" s="376"/>
      <c r="EU811" s="376"/>
      <c r="EV811" s="376"/>
      <c r="EW811" s="376"/>
      <c r="EX811" s="376"/>
      <c r="EY811" s="376"/>
      <c r="EZ811" s="376"/>
      <c r="FA811" s="376"/>
      <c r="FB811" s="376"/>
      <c r="FC811" s="376"/>
      <c r="FD811" s="376"/>
      <c r="FE811" s="376"/>
      <c r="FF811" s="376"/>
      <c r="FG811" s="376"/>
      <c r="FH811" s="376"/>
      <c r="FI811" s="376"/>
      <c r="FJ811" s="376"/>
      <c r="FK811" s="376"/>
      <c r="FL811" s="376"/>
      <c r="FM811" s="376"/>
      <c r="FN811" s="376"/>
      <c r="FO811" s="376"/>
      <c r="FP811" s="376"/>
      <c r="FQ811" s="376"/>
      <c r="FR811" s="376"/>
      <c r="FS811" s="376"/>
      <c r="FT811" s="376"/>
      <c r="FU811" s="376"/>
      <c r="FV811" s="376"/>
      <c r="FW811" s="376"/>
      <c r="FX811" s="376"/>
      <c r="FY811" s="376"/>
      <c r="FZ811" s="376"/>
      <c r="GA811" s="376"/>
      <c r="GB811" s="376"/>
      <c r="GC811" s="376"/>
      <c r="GD811" s="376"/>
      <c r="GE811" s="376"/>
      <c r="GF811" s="376"/>
      <c r="GG811" s="376"/>
      <c r="GH811" s="376"/>
      <c r="GI811" s="376"/>
      <c r="GJ811" s="376"/>
      <c r="GK811" s="376"/>
      <c r="GL811" s="376"/>
      <c r="GM811" s="376"/>
      <c r="GN811" s="376"/>
      <c r="GO811" s="376"/>
      <c r="GP811" s="376"/>
      <c r="GQ811" s="376"/>
      <c r="GR811" s="376"/>
      <c r="GS811" s="376"/>
      <c r="GT811" s="376"/>
      <c r="GU811" s="376"/>
      <c r="GV811" s="376"/>
      <c r="GW811" s="376"/>
      <c r="GX811" s="376"/>
      <c r="GY811" s="376"/>
      <c r="GZ811" s="376"/>
      <c r="HA811" s="376"/>
      <c r="HB811" s="376"/>
      <c r="HC811" s="376"/>
      <c r="HD811" s="376"/>
      <c r="HE811" s="376"/>
      <c r="HF811" s="376"/>
      <c r="HG811" s="376"/>
      <c r="HH811" s="376"/>
      <c r="HI811" s="376"/>
      <c r="HJ811" s="376"/>
      <c r="HK811" s="376"/>
      <c r="HL811" s="376"/>
      <c r="HM811" s="376"/>
      <c r="HN811" s="376"/>
      <c r="HO811" s="376"/>
      <c r="HP811" s="376"/>
      <c r="HQ811" s="376"/>
      <c r="HR811" s="376"/>
      <c r="HS811" s="376"/>
      <c r="HT811" s="376"/>
      <c r="HU811" s="376"/>
      <c r="HV811" s="376"/>
      <c r="HW811" s="376"/>
      <c r="HX811" s="376"/>
      <c r="HY811" s="376"/>
      <c r="HZ811" s="376"/>
      <c r="IA811" s="376"/>
      <c r="IB811" s="376"/>
      <c r="IC811" s="376"/>
      <c r="ID811" s="376"/>
      <c r="IE811" s="376"/>
      <c r="IF811" s="376"/>
      <c r="IG811" s="376"/>
      <c r="IH811" s="376"/>
      <c r="II811" s="376"/>
      <c r="IJ811" s="376"/>
    </row>
    <row r="812" spans="1:244" s="377" customFormat="1" x14ac:dyDescent="0.4">
      <c r="A812" s="410"/>
      <c r="B812" s="371"/>
      <c r="C812" s="354"/>
      <c r="D812" s="355"/>
      <c r="E812" s="374"/>
      <c r="F812" s="374"/>
      <c r="G812" s="374"/>
      <c r="H812" s="374"/>
      <c r="I812" s="374"/>
      <c r="J812" s="374"/>
      <c r="K812" s="374"/>
      <c r="L812" s="374"/>
      <c r="M812" s="374"/>
      <c r="N812" s="374"/>
      <c r="O812" s="374"/>
      <c r="P812" s="374"/>
      <c r="Q812" s="374"/>
      <c r="R812" s="374"/>
      <c r="S812" s="374"/>
      <c r="T812" s="374"/>
      <c r="U812" s="374"/>
      <c r="V812" s="374"/>
      <c r="W812" s="374"/>
      <c r="X812" s="369"/>
      <c r="Y812" s="369"/>
      <c r="Z812" s="369"/>
      <c r="AA812" s="369"/>
      <c r="AB812" s="369"/>
      <c r="AC812" s="369"/>
      <c r="AD812" s="369"/>
      <c r="AE812" s="369"/>
      <c r="AF812" s="369"/>
      <c r="AG812" s="369"/>
      <c r="AH812" s="369"/>
      <c r="AI812" s="369"/>
      <c r="AJ812" s="369"/>
      <c r="AK812" s="369"/>
      <c r="AL812" s="369"/>
      <c r="AM812" s="369"/>
      <c r="AN812" s="369"/>
      <c r="AO812" s="369"/>
      <c r="AP812" s="369"/>
      <c r="AQ812" s="369"/>
      <c r="AR812" s="372"/>
      <c r="AS812" s="372"/>
      <c r="AT812" s="372"/>
      <c r="AU812" s="373"/>
      <c r="AV812" s="11"/>
      <c r="AW812" s="11"/>
      <c r="AX812" s="11"/>
      <c r="AY812" s="8"/>
      <c r="AZ812" s="8"/>
      <c r="BA812" s="8"/>
      <c r="BB812" s="8"/>
      <c r="BC812" s="11"/>
      <c r="BD812" s="11"/>
      <c r="BE812" s="11"/>
      <c r="BF812" s="11"/>
      <c r="BG812" s="11"/>
      <c r="BH812" s="11"/>
      <c r="BI812" s="11"/>
      <c r="BJ812" s="11"/>
      <c r="BK812" s="8"/>
      <c r="BL812" s="8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375"/>
      <c r="EQ812" s="376"/>
      <c r="ER812" s="376"/>
      <c r="ES812" s="376"/>
      <c r="ET812" s="376"/>
      <c r="EU812" s="376"/>
      <c r="EV812" s="376"/>
      <c r="EW812" s="376"/>
      <c r="EX812" s="376"/>
      <c r="EY812" s="376"/>
      <c r="EZ812" s="376"/>
      <c r="FA812" s="376"/>
      <c r="FB812" s="376"/>
      <c r="FC812" s="376"/>
      <c r="FD812" s="376"/>
      <c r="FE812" s="376"/>
      <c r="FF812" s="376"/>
      <c r="FG812" s="376"/>
      <c r="FH812" s="376"/>
      <c r="FI812" s="376"/>
      <c r="FJ812" s="376"/>
      <c r="FK812" s="376"/>
      <c r="FL812" s="376"/>
      <c r="FM812" s="376"/>
      <c r="FN812" s="376"/>
      <c r="FO812" s="376"/>
      <c r="FP812" s="376"/>
      <c r="FQ812" s="376"/>
      <c r="FR812" s="376"/>
      <c r="FS812" s="376"/>
      <c r="FT812" s="376"/>
      <c r="FU812" s="376"/>
      <c r="FV812" s="376"/>
      <c r="FW812" s="376"/>
      <c r="FX812" s="376"/>
      <c r="FY812" s="376"/>
      <c r="FZ812" s="376"/>
      <c r="GA812" s="376"/>
      <c r="GB812" s="376"/>
      <c r="GC812" s="376"/>
      <c r="GD812" s="376"/>
      <c r="GE812" s="376"/>
      <c r="GF812" s="376"/>
      <c r="GG812" s="376"/>
      <c r="GH812" s="376"/>
      <c r="GI812" s="376"/>
      <c r="GJ812" s="376"/>
      <c r="GK812" s="376"/>
      <c r="GL812" s="376"/>
      <c r="GM812" s="376"/>
      <c r="GN812" s="376"/>
      <c r="GO812" s="376"/>
      <c r="GP812" s="376"/>
      <c r="GQ812" s="376"/>
      <c r="GR812" s="376"/>
      <c r="GS812" s="376"/>
      <c r="GT812" s="376"/>
      <c r="GU812" s="376"/>
      <c r="GV812" s="376"/>
      <c r="GW812" s="376"/>
      <c r="GX812" s="376"/>
      <c r="GY812" s="376"/>
      <c r="GZ812" s="376"/>
      <c r="HA812" s="376"/>
      <c r="HB812" s="376"/>
      <c r="HC812" s="376"/>
      <c r="HD812" s="376"/>
      <c r="HE812" s="376"/>
      <c r="HF812" s="376"/>
      <c r="HG812" s="376"/>
      <c r="HH812" s="376"/>
      <c r="HI812" s="376"/>
      <c r="HJ812" s="376"/>
      <c r="HK812" s="376"/>
      <c r="HL812" s="376"/>
      <c r="HM812" s="376"/>
      <c r="HN812" s="376"/>
      <c r="HO812" s="376"/>
      <c r="HP812" s="376"/>
      <c r="HQ812" s="376"/>
      <c r="HR812" s="376"/>
      <c r="HS812" s="376"/>
      <c r="HT812" s="376"/>
      <c r="HU812" s="376"/>
      <c r="HV812" s="376"/>
      <c r="HW812" s="376"/>
      <c r="HX812" s="376"/>
      <c r="HY812" s="376"/>
      <c r="HZ812" s="376"/>
      <c r="IA812" s="376"/>
      <c r="IB812" s="376"/>
      <c r="IC812" s="376"/>
      <c r="ID812" s="376"/>
      <c r="IE812" s="376"/>
      <c r="IF812" s="376"/>
      <c r="IG812" s="376"/>
      <c r="IH812" s="376"/>
      <c r="II812" s="376"/>
      <c r="IJ812" s="376"/>
    </row>
    <row r="813" spans="1:244" s="377" customFormat="1" x14ac:dyDescent="0.4">
      <c r="A813" s="410"/>
      <c r="B813" s="371"/>
      <c r="C813" s="354"/>
      <c r="D813" s="355"/>
      <c r="E813" s="374"/>
      <c r="F813" s="374"/>
      <c r="G813" s="374"/>
      <c r="H813" s="374"/>
      <c r="I813" s="374"/>
      <c r="J813" s="374"/>
      <c r="K813" s="374"/>
      <c r="L813" s="374"/>
      <c r="M813" s="374"/>
      <c r="N813" s="374"/>
      <c r="O813" s="374"/>
      <c r="P813" s="374"/>
      <c r="Q813" s="374"/>
      <c r="R813" s="374"/>
      <c r="S813" s="374"/>
      <c r="T813" s="374"/>
      <c r="U813" s="374"/>
      <c r="V813" s="374"/>
      <c r="W813" s="374"/>
      <c r="X813" s="369"/>
      <c r="Y813" s="369"/>
      <c r="Z813" s="369"/>
      <c r="AA813" s="369"/>
      <c r="AB813" s="369"/>
      <c r="AC813" s="369"/>
      <c r="AD813" s="369"/>
      <c r="AE813" s="369"/>
      <c r="AF813" s="369"/>
      <c r="AG813" s="369"/>
      <c r="AH813" s="369"/>
      <c r="AI813" s="369"/>
      <c r="AJ813" s="369"/>
      <c r="AK813" s="369"/>
      <c r="AL813" s="369"/>
      <c r="AM813" s="369"/>
      <c r="AN813" s="369"/>
      <c r="AO813" s="369"/>
      <c r="AP813" s="369"/>
      <c r="AQ813" s="369"/>
      <c r="AR813" s="372"/>
      <c r="AS813" s="372"/>
      <c r="AT813" s="372"/>
      <c r="AU813" s="373"/>
      <c r="AV813" s="11"/>
      <c r="AW813" s="11"/>
      <c r="AX813" s="11"/>
      <c r="AY813" s="8"/>
      <c r="AZ813" s="8"/>
      <c r="BA813" s="8"/>
      <c r="BB813" s="8"/>
      <c r="BC813" s="11"/>
      <c r="BD813" s="11"/>
      <c r="BE813" s="11"/>
      <c r="BF813" s="11"/>
      <c r="BG813" s="11"/>
      <c r="BH813" s="11"/>
      <c r="BI813" s="11"/>
      <c r="BJ813" s="11"/>
      <c r="BK813" s="8"/>
      <c r="BL813" s="8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375"/>
      <c r="EQ813" s="376"/>
      <c r="ER813" s="376"/>
      <c r="ES813" s="376"/>
      <c r="ET813" s="376"/>
      <c r="EU813" s="376"/>
      <c r="EV813" s="376"/>
      <c r="EW813" s="376"/>
      <c r="EX813" s="376"/>
      <c r="EY813" s="376"/>
      <c r="EZ813" s="376"/>
      <c r="FA813" s="376"/>
      <c r="FB813" s="376"/>
      <c r="FC813" s="376"/>
      <c r="FD813" s="376"/>
      <c r="FE813" s="376"/>
      <c r="FF813" s="376"/>
      <c r="FG813" s="376"/>
      <c r="FH813" s="376"/>
      <c r="FI813" s="376"/>
      <c r="FJ813" s="376"/>
      <c r="FK813" s="376"/>
      <c r="FL813" s="376"/>
      <c r="FM813" s="376"/>
      <c r="FN813" s="376"/>
      <c r="FO813" s="376"/>
      <c r="FP813" s="376"/>
      <c r="FQ813" s="376"/>
      <c r="FR813" s="376"/>
      <c r="FS813" s="376"/>
      <c r="FT813" s="376"/>
      <c r="FU813" s="376"/>
      <c r="FV813" s="376"/>
      <c r="FW813" s="376"/>
      <c r="FX813" s="376"/>
      <c r="FY813" s="376"/>
      <c r="FZ813" s="376"/>
      <c r="GA813" s="376"/>
      <c r="GB813" s="376"/>
      <c r="GC813" s="376"/>
      <c r="GD813" s="376"/>
      <c r="GE813" s="376"/>
      <c r="GF813" s="376"/>
      <c r="GG813" s="376"/>
      <c r="GH813" s="376"/>
      <c r="GI813" s="376"/>
      <c r="GJ813" s="376"/>
      <c r="GK813" s="376"/>
      <c r="GL813" s="376"/>
      <c r="GM813" s="376"/>
      <c r="GN813" s="376"/>
      <c r="GO813" s="376"/>
      <c r="GP813" s="376"/>
      <c r="GQ813" s="376"/>
      <c r="GR813" s="376"/>
      <c r="GS813" s="376"/>
      <c r="GT813" s="376"/>
      <c r="GU813" s="376"/>
      <c r="GV813" s="376"/>
      <c r="GW813" s="376"/>
      <c r="GX813" s="376"/>
      <c r="GY813" s="376"/>
      <c r="GZ813" s="376"/>
      <c r="HA813" s="376"/>
      <c r="HB813" s="376"/>
      <c r="HC813" s="376"/>
      <c r="HD813" s="376"/>
      <c r="HE813" s="376"/>
      <c r="HF813" s="376"/>
      <c r="HG813" s="376"/>
      <c r="HH813" s="376"/>
      <c r="HI813" s="376"/>
      <c r="HJ813" s="376"/>
      <c r="HK813" s="376"/>
      <c r="HL813" s="376"/>
      <c r="HM813" s="376"/>
      <c r="HN813" s="376"/>
      <c r="HO813" s="376"/>
      <c r="HP813" s="376"/>
      <c r="HQ813" s="376"/>
      <c r="HR813" s="376"/>
      <c r="HS813" s="376"/>
      <c r="HT813" s="376"/>
      <c r="HU813" s="376"/>
      <c r="HV813" s="376"/>
      <c r="HW813" s="376"/>
      <c r="HX813" s="376"/>
      <c r="HY813" s="376"/>
      <c r="HZ813" s="376"/>
      <c r="IA813" s="376"/>
      <c r="IB813" s="376"/>
      <c r="IC813" s="376"/>
      <c r="ID813" s="376"/>
      <c r="IE813" s="376"/>
      <c r="IF813" s="376"/>
      <c r="IG813" s="376"/>
      <c r="IH813" s="376"/>
      <c r="II813" s="376"/>
      <c r="IJ813" s="376"/>
    </row>
    <row r="814" spans="1:244" s="377" customFormat="1" x14ac:dyDescent="0.4">
      <c r="A814" s="410"/>
      <c r="B814" s="371"/>
      <c r="C814" s="354"/>
      <c r="D814" s="355"/>
      <c r="E814" s="374"/>
      <c r="F814" s="374"/>
      <c r="G814" s="374"/>
      <c r="H814" s="374"/>
      <c r="I814" s="374"/>
      <c r="J814" s="374"/>
      <c r="K814" s="374"/>
      <c r="L814" s="374"/>
      <c r="M814" s="374"/>
      <c r="N814" s="374"/>
      <c r="O814" s="374"/>
      <c r="P814" s="374"/>
      <c r="Q814" s="374"/>
      <c r="R814" s="374"/>
      <c r="S814" s="374"/>
      <c r="T814" s="374"/>
      <c r="U814" s="374"/>
      <c r="V814" s="374"/>
      <c r="W814" s="374"/>
      <c r="X814" s="369"/>
      <c r="Y814" s="369"/>
      <c r="Z814" s="369"/>
      <c r="AA814" s="369"/>
      <c r="AB814" s="369"/>
      <c r="AC814" s="369"/>
      <c r="AD814" s="369"/>
      <c r="AE814" s="369"/>
      <c r="AF814" s="369"/>
      <c r="AG814" s="369"/>
      <c r="AH814" s="369"/>
      <c r="AI814" s="369"/>
      <c r="AJ814" s="369"/>
      <c r="AK814" s="369"/>
      <c r="AL814" s="369"/>
      <c r="AM814" s="369"/>
      <c r="AN814" s="369"/>
      <c r="AO814" s="369"/>
      <c r="AP814" s="369"/>
      <c r="AQ814" s="369"/>
      <c r="AR814" s="372"/>
      <c r="AS814" s="372"/>
      <c r="AT814" s="372"/>
      <c r="AU814" s="373"/>
      <c r="AV814" s="11"/>
      <c r="AW814" s="11"/>
      <c r="AX814" s="11"/>
      <c r="AY814" s="8"/>
      <c r="AZ814" s="8"/>
      <c r="BA814" s="8"/>
      <c r="BB814" s="8"/>
      <c r="BC814" s="11"/>
      <c r="BD814" s="11"/>
      <c r="BE814" s="11"/>
      <c r="BF814" s="11"/>
      <c r="BG814" s="11"/>
      <c r="BH814" s="11"/>
      <c r="BI814" s="11"/>
      <c r="BJ814" s="11"/>
      <c r="BK814" s="8"/>
      <c r="BL814" s="8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375"/>
      <c r="EQ814" s="376"/>
      <c r="ER814" s="376"/>
      <c r="ES814" s="376"/>
      <c r="ET814" s="376"/>
      <c r="EU814" s="376"/>
      <c r="EV814" s="376"/>
      <c r="EW814" s="376"/>
      <c r="EX814" s="376"/>
      <c r="EY814" s="376"/>
      <c r="EZ814" s="376"/>
      <c r="FA814" s="376"/>
      <c r="FB814" s="376"/>
      <c r="FC814" s="376"/>
      <c r="FD814" s="376"/>
      <c r="FE814" s="376"/>
      <c r="FF814" s="376"/>
      <c r="FG814" s="376"/>
      <c r="FH814" s="376"/>
      <c r="FI814" s="376"/>
      <c r="FJ814" s="376"/>
      <c r="FK814" s="376"/>
      <c r="FL814" s="376"/>
      <c r="FM814" s="376"/>
      <c r="FN814" s="376"/>
      <c r="FO814" s="376"/>
      <c r="FP814" s="376"/>
      <c r="FQ814" s="376"/>
      <c r="FR814" s="376"/>
      <c r="FS814" s="376"/>
      <c r="FT814" s="376"/>
      <c r="FU814" s="376"/>
      <c r="FV814" s="376"/>
      <c r="FW814" s="376"/>
      <c r="FX814" s="376"/>
      <c r="FY814" s="376"/>
      <c r="FZ814" s="376"/>
      <c r="GA814" s="376"/>
      <c r="GB814" s="376"/>
      <c r="GC814" s="376"/>
      <c r="GD814" s="376"/>
      <c r="GE814" s="376"/>
      <c r="GF814" s="376"/>
      <c r="GG814" s="376"/>
      <c r="GH814" s="376"/>
      <c r="GI814" s="376"/>
      <c r="GJ814" s="376"/>
      <c r="GK814" s="376"/>
      <c r="GL814" s="376"/>
      <c r="GM814" s="376"/>
      <c r="GN814" s="376"/>
      <c r="GO814" s="376"/>
      <c r="GP814" s="376"/>
      <c r="GQ814" s="376"/>
      <c r="GR814" s="376"/>
      <c r="GS814" s="376"/>
      <c r="GT814" s="376"/>
      <c r="GU814" s="376"/>
      <c r="GV814" s="376"/>
      <c r="GW814" s="376"/>
      <c r="GX814" s="376"/>
      <c r="GY814" s="376"/>
      <c r="GZ814" s="376"/>
      <c r="HA814" s="376"/>
      <c r="HB814" s="376"/>
      <c r="HC814" s="376"/>
      <c r="HD814" s="376"/>
      <c r="HE814" s="376"/>
      <c r="HF814" s="376"/>
      <c r="HG814" s="376"/>
      <c r="HH814" s="376"/>
      <c r="HI814" s="376"/>
      <c r="HJ814" s="376"/>
      <c r="HK814" s="376"/>
      <c r="HL814" s="376"/>
      <c r="HM814" s="376"/>
      <c r="HN814" s="376"/>
      <c r="HO814" s="376"/>
      <c r="HP814" s="376"/>
      <c r="HQ814" s="376"/>
      <c r="HR814" s="376"/>
      <c r="HS814" s="376"/>
      <c r="HT814" s="376"/>
      <c r="HU814" s="376"/>
      <c r="HV814" s="376"/>
      <c r="HW814" s="376"/>
      <c r="HX814" s="376"/>
      <c r="HY814" s="376"/>
      <c r="HZ814" s="376"/>
      <c r="IA814" s="376"/>
      <c r="IB814" s="376"/>
      <c r="IC814" s="376"/>
      <c r="ID814" s="376"/>
      <c r="IE814" s="376"/>
      <c r="IF814" s="376"/>
      <c r="IG814" s="376"/>
      <c r="IH814" s="376"/>
      <c r="II814" s="376"/>
      <c r="IJ814" s="376"/>
    </row>
    <row r="815" spans="1:244" s="377" customFormat="1" x14ac:dyDescent="0.4">
      <c r="A815" s="410"/>
      <c r="B815" s="371"/>
      <c r="C815" s="354"/>
      <c r="D815" s="355"/>
      <c r="E815" s="374"/>
      <c r="F815" s="374"/>
      <c r="G815" s="374"/>
      <c r="H815" s="374"/>
      <c r="I815" s="374"/>
      <c r="J815" s="374"/>
      <c r="K815" s="374"/>
      <c r="L815" s="374"/>
      <c r="M815" s="374"/>
      <c r="N815" s="374"/>
      <c r="O815" s="374"/>
      <c r="P815" s="374"/>
      <c r="Q815" s="374"/>
      <c r="R815" s="374"/>
      <c r="S815" s="374"/>
      <c r="T815" s="374"/>
      <c r="U815" s="374"/>
      <c r="V815" s="374"/>
      <c r="W815" s="374"/>
      <c r="X815" s="369"/>
      <c r="Y815" s="369"/>
      <c r="Z815" s="369"/>
      <c r="AA815" s="369"/>
      <c r="AB815" s="369"/>
      <c r="AC815" s="369"/>
      <c r="AD815" s="369"/>
      <c r="AE815" s="369"/>
      <c r="AF815" s="369"/>
      <c r="AG815" s="369"/>
      <c r="AH815" s="369"/>
      <c r="AI815" s="369"/>
      <c r="AJ815" s="369"/>
      <c r="AK815" s="369"/>
      <c r="AL815" s="369"/>
      <c r="AM815" s="369"/>
      <c r="AN815" s="369"/>
      <c r="AO815" s="369"/>
      <c r="AP815" s="369"/>
      <c r="AQ815" s="369"/>
      <c r="AR815" s="372"/>
      <c r="AS815" s="372"/>
      <c r="AT815" s="372"/>
      <c r="AU815" s="373"/>
      <c r="AV815" s="11"/>
      <c r="AW815" s="11"/>
      <c r="AX815" s="11"/>
      <c r="AY815" s="8"/>
      <c r="AZ815" s="8"/>
      <c r="BA815" s="8"/>
      <c r="BB815" s="8"/>
      <c r="BC815" s="11"/>
      <c r="BD815" s="11"/>
      <c r="BE815" s="11"/>
      <c r="BF815" s="11"/>
      <c r="BG815" s="11"/>
      <c r="BH815" s="11"/>
      <c r="BI815" s="11"/>
      <c r="BJ815" s="11"/>
      <c r="BK815" s="8"/>
      <c r="BL815" s="8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375"/>
      <c r="EQ815" s="376"/>
      <c r="ER815" s="376"/>
      <c r="ES815" s="376"/>
      <c r="ET815" s="376"/>
      <c r="EU815" s="376"/>
      <c r="EV815" s="376"/>
      <c r="EW815" s="376"/>
      <c r="EX815" s="376"/>
      <c r="EY815" s="376"/>
      <c r="EZ815" s="376"/>
      <c r="FA815" s="376"/>
      <c r="FB815" s="376"/>
      <c r="FC815" s="376"/>
      <c r="FD815" s="376"/>
      <c r="FE815" s="376"/>
      <c r="FF815" s="376"/>
      <c r="FG815" s="376"/>
      <c r="FH815" s="376"/>
      <c r="FI815" s="376"/>
      <c r="FJ815" s="376"/>
      <c r="FK815" s="376"/>
      <c r="FL815" s="376"/>
      <c r="FM815" s="376"/>
      <c r="FN815" s="376"/>
      <c r="FO815" s="376"/>
      <c r="FP815" s="376"/>
      <c r="FQ815" s="376"/>
      <c r="FR815" s="376"/>
      <c r="FS815" s="376"/>
      <c r="FT815" s="376"/>
      <c r="FU815" s="376"/>
      <c r="FV815" s="376"/>
      <c r="FW815" s="376"/>
      <c r="FX815" s="376"/>
      <c r="FY815" s="376"/>
      <c r="FZ815" s="376"/>
      <c r="GA815" s="376"/>
      <c r="GB815" s="376"/>
      <c r="GC815" s="376"/>
      <c r="GD815" s="376"/>
      <c r="GE815" s="376"/>
      <c r="GF815" s="376"/>
      <c r="GG815" s="376"/>
      <c r="GH815" s="376"/>
      <c r="GI815" s="376"/>
      <c r="GJ815" s="376"/>
      <c r="GK815" s="376"/>
      <c r="GL815" s="376"/>
      <c r="GM815" s="376"/>
      <c r="GN815" s="376"/>
      <c r="GO815" s="376"/>
      <c r="GP815" s="376"/>
      <c r="GQ815" s="376"/>
      <c r="GR815" s="376"/>
      <c r="GS815" s="376"/>
      <c r="GT815" s="376"/>
      <c r="GU815" s="376"/>
      <c r="GV815" s="376"/>
      <c r="GW815" s="376"/>
      <c r="GX815" s="376"/>
      <c r="GY815" s="376"/>
      <c r="GZ815" s="376"/>
      <c r="HA815" s="376"/>
      <c r="HB815" s="376"/>
      <c r="HC815" s="376"/>
      <c r="HD815" s="376"/>
      <c r="HE815" s="376"/>
      <c r="HF815" s="376"/>
      <c r="HG815" s="376"/>
      <c r="HH815" s="376"/>
      <c r="HI815" s="376"/>
      <c r="HJ815" s="376"/>
      <c r="HK815" s="376"/>
      <c r="HL815" s="376"/>
      <c r="HM815" s="376"/>
      <c r="HN815" s="376"/>
      <c r="HO815" s="376"/>
      <c r="HP815" s="376"/>
      <c r="HQ815" s="376"/>
      <c r="HR815" s="376"/>
      <c r="HS815" s="376"/>
      <c r="HT815" s="376"/>
      <c r="HU815" s="376"/>
      <c r="HV815" s="376"/>
      <c r="HW815" s="376"/>
      <c r="HX815" s="376"/>
      <c r="HY815" s="376"/>
      <c r="HZ815" s="376"/>
      <c r="IA815" s="376"/>
      <c r="IB815" s="376"/>
      <c r="IC815" s="376"/>
      <c r="ID815" s="376"/>
      <c r="IE815" s="376"/>
      <c r="IF815" s="376"/>
      <c r="IG815" s="376"/>
      <c r="IH815" s="376"/>
      <c r="II815" s="376"/>
      <c r="IJ815" s="376"/>
    </row>
    <row r="816" spans="1:244" s="377" customFormat="1" x14ac:dyDescent="0.4">
      <c r="A816" s="410"/>
      <c r="B816" s="371"/>
      <c r="C816" s="354"/>
      <c r="D816" s="355"/>
      <c r="E816" s="374"/>
      <c r="F816" s="374"/>
      <c r="G816" s="374"/>
      <c r="H816" s="374"/>
      <c r="I816" s="374"/>
      <c r="J816" s="374"/>
      <c r="K816" s="374"/>
      <c r="L816" s="374"/>
      <c r="M816" s="374"/>
      <c r="N816" s="374"/>
      <c r="O816" s="374"/>
      <c r="P816" s="374"/>
      <c r="Q816" s="374"/>
      <c r="R816" s="374"/>
      <c r="S816" s="374"/>
      <c r="T816" s="374"/>
      <c r="U816" s="374"/>
      <c r="V816" s="374"/>
      <c r="W816" s="374"/>
      <c r="X816" s="369"/>
      <c r="Y816" s="369"/>
      <c r="Z816" s="369"/>
      <c r="AA816" s="369"/>
      <c r="AB816" s="369"/>
      <c r="AC816" s="369"/>
      <c r="AD816" s="369"/>
      <c r="AE816" s="369"/>
      <c r="AF816" s="369"/>
      <c r="AG816" s="369"/>
      <c r="AH816" s="369"/>
      <c r="AI816" s="369"/>
      <c r="AJ816" s="369"/>
      <c r="AK816" s="369"/>
      <c r="AL816" s="369"/>
      <c r="AM816" s="369"/>
      <c r="AN816" s="369"/>
      <c r="AO816" s="369"/>
      <c r="AP816" s="369"/>
      <c r="AQ816" s="369"/>
      <c r="AR816" s="372"/>
      <c r="AS816" s="372"/>
      <c r="AT816" s="372"/>
      <c r="AU816" s="373"/>
      <c r="AV816" s="11"/>
      <c r="AW816" s="11"/>
      <c r="AX816" s="11"/>
      <c r="AY816" s="8"/>
      <c r="AZ816" s="8"/>
      <c r="BA816" s="8"/>
      <c r="BB816" s="8"/>
      <c r="BC816" s="11"/>
      <c r="BD816" s="11"/>
      <c r="BE816" s="11"/>
      <c r="BF816" s="11"/>
      <c r="BG816" s="11"/>
      <c r="BH816" s="11"/>
      <c r="BI816" s="11"/>
      <c r="BJ816" s="11"/>
      <c r="BK816" s="8"/>
      <c r="BL816" s="8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375"/>
      <c r="EQ816" s="376"/>
      <c r="ER816" s="376"/>
      <c r="ES816" s="376"/>
      <c r="ET816" s="376"/>
      <c r="EU816" s="376"/>
      <c r="EV816" s="376"/>
      <c r="EW816" s="376"/>
      <c r="EX816" s="376"/>
      <c r="EY816" s="376"/>
      <c r="EZ816" s="376"/>
      <c r="FA816" s="376"/>
      <c r="FB816" s="376"/>
      <c r="FC816" s="376"/>
      <c r="FD816" s="376"/>
      <c r="FE816" s="376"/>
      <c r="FF816" s="376"/>
      <c r="FG816" s="376"/>
      <c r="FH816" s="376"/>
      <c r="FI816" s="376"/>
      <c r="FJ816" s="376"/>
      <c r="FK816" s="376"/>
      <c r="FL816" s="376"/>
      <c r="FM816" s="376"/>
      <c r="FN816" s="376"/>
      <c r="FO816" s="376"/>
      <c r="FP816" s="376"/>
      <c r="FQ816" s="376"/>
      <c r="FR816" s="376"/>
      <c r="FS816" s="376"/>
      <c r="FT816" s="376"/>
      <c r="FU816" s="376"/>
      <c r="FV816" s="376"/>
      <c r="FW816" s="376"/>
      <c r="FX816" s="376"/>
      <c r="FY816" s="376"/>
      <c r="FZ816" s="376"/>
      <c r="GA816" s="376"/>
      <c r="GB816" s="376"/>
      <c r="GC816" s="376"/>
      <c r="GD816" s="376"/>
      <c r="GE816" s="376"/>
      <c r="GF816" s="376"/>
      <c r="GG816" s="376"/>
      <c r="GH816" s="376"/>
      <c r="GI816" s="376"/>
      <c r="GJ816" s="376"/>
      <c r="GK816" s="376"/>
      <c r="GL816" s="376"/>
      <c r="GM816" s="376"/>
      <c r="GN816" s="376"/>
      <c r="GO816" s="376"/>
      <c r="GP816" s="376"/>
      <c r="GQ816" s="376"/>
      <c r="GR816" s="376"/>
      <c r="GS816" s="376"/>
      <c r="GT816" s="376"/>
      <c r="GU816" s="376"/>
      <c r="GV816" s="376"/>
      <c r="GW816" s="376"/>
      <c r="GX816" s="376"/>
      <c r="GY816" s="376"/>
      <c r="GZ816" s="376"/>
      <c r="HA816" s="376"/>
      <c r="HB816" s="376"/>
      <c r="HC816" s="376"/>
      <c r="HD816" s="376"/>
      <c r="HE816" s="376"/>
      <c r="HF816" s="376"/>
      <c r="HG816" s="376"/>
      <c r="HH816" s="376"/>
      <c r="HI816" s="376"/>
      <c r="HJ816" s="376"/>
      <c r="HK816" s="376"/>
      <c r="HL816" s="376"/>
      <c r="HM816" s="376"/>
      <c r="HN816" s="376"/>
      <c r="HO816" s="376"/>
      <c r="HP816" s="376"/>
      <c r="HQ816" s="376"/>
      <c r="HR816" s="376"/>
      <c r="HS816" s="376"/>
      <c r="HT816" s="376"/>
      <c r="HU816" s="376"/>
      <c r="HV816" s="376"/>
      <c r="HW816" s="376"/>
      <c r="HX816" s="376"/>
      <c r="HY816" s="376"/>
      <c r="HZ816" s="376"/>
      <c r="IA816" s="376"/>
      <c r="IB816" s="376"/>
      <c r="IC816" s="376"/>
      <c r="ID816" s="376"/>
      <c r="IE816" s="376"/>
      <c r="IF816" s="376"/>
      <c r="IG816" s="376"/>
      <c r="IH816" s="376"/>
      <c r="II816" s="376"/>
      <c r="IJ816" s="376"/>
    </row>
    <row r="817" spans="1:244" s="377" customFormat="1" x14ac:dyDescent="0.4">
      <c r="A817" s="410"/>
      <c r="B817" s="371"/>
      <c r="C817" s="354"/>
      <c r="D817" s="355"/>
      <c r="E817" s="374"/>
      <c r="F817" s="374"/>
      <c r="G817" s="374"/>
      <c r="H817" s="374"/>
      <c r="I817" s="374"/>
      <c r="J817" s="374"/>
      <c r="K817" s="374"/>
      <c r="L817" s="374"/>
      <c r="M817" s="374"/>
      <c r="N817" s="374"/>
      <c r="O817" s="374"/>
      <c r="P817" s="374"/>
      <c r="Q817" s="374"/>
      <c r="R817" s="374"/>
      <c r="S817" s="374"/>
      <c r="T817" s="374"/>
      <c r="U817" s="374"/>
      <c r="V817" s="374"/>
      <c r="W817" s="374"/>
      <c r="X817" s="369"/>
      <c r="Y817" s="369"/>
      <c r="Z817" s="369"/>
      <c r="AA817" s="369"/>
      <c r="AB817" s="369"/>
      <c r="AC817" s="369"/>
      <c r="AD817" s="369"/>
      <c r="AE817" s="369"/>
      <c r="AF817" s="369"/>
      <c r="AG817" s="369"/>
      <c r="AH817" s="369"/>
      <c r="AI817" s="369"/>
      <c r="AJ817" s="369"/>
      <c r="AK817" s="369"/>
      <c r="AL817" s="369"/>
      <c r="AM817" s="369"/>
      <c r="AN817" s="369"/>
      <c r="AO817" s="369"/>
      <c r="AP817" s="369"/>
      <c r="AQ817" s="369"/>
      <c r="AR817" s="372"/>
      <c r="AS817" s="372"/>
      <c r="AT817" s="372"/>
      <c r="AU817" s="373"/>
      <c r="AV817" s="11"/>
      <c r="AW817" s="11"/>
      <c r="AX817" s="11"/>
      <c r="AY817" s="8"/>
      <c r="AZ817" s="8"/>
      <c r="BA817" s="8"/>
      <c r="BB817" s="8"/>
      <c r="BC817" s="11"/>
      <c r="BD817" s="11"/>
      <c r="BE817" s="11"/>
      <c r="BF817" s="11"/>
      <c r="BG817" s="11"/>
      <c r="BH817" s="11"/>
      <c r="BI817" s="11"/>
      <c r="BJ817" s="11"/>
      <c r="BK817" s="8"/>
      <c r="BL817" s="8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375"/>
      <c r="EQ817" s="376"/>
      <c r="ER817" s="376"/>
      <c r="ES817" s="376"/>
      <c r="ET817" s="376"/>
      <c r="EU817" s="376"/>
      <c r="EV817" s="376"/>
      <c r="EW817" s="376"/>
      <c r="EX817" s="376"/>
      <c r="EY817" s="376"/>
      <c r="EZ817" s="376"/>
      <c r="FA817" s="376"/>
      <c r="FB817" s="376"/>
      <c r="FC817" s="376"/>
      <c r="FD817" s="376"/>
      <c r="FE817" s="376"/>
      <c r="FF817" s="376"/>
      <c r="FG817" s="376"/>
      <c r="FH817" s="376"/>
      <c r="FI817" s="376"/>
      <c r="FJ817" s="376"/>
      <c r="FK817" s="376"/>
      <c r="FL817" s="376"/>
      <c r="FM817" s="376"/>
      <c r="FN817" s="376"/>
      <c r="FO817" s="376"/>
      <c r="FP817" s="376"/>
      <c r="FQ817" s="376"/>
      <c r="FR817" s="376"/>
      <c r="FS817" s="376"/>
      <c r="FT817" s="376"/>
      <c r="FU817" s="376"/>
      <c r="FV817" s="376"/>
      <c r="FW817" s="376"/>
      <c r="FX817" s="376"/>
      <c r="FY817" s="376"/>
      <c r="FZ817" s="376"/>
      <c r="GA817" s="376"/>
      <c r="GB817" s="376"/>
      <c r="GC817" s="376"/>
      <c r="GD817" s="376"/>
      <c r="GE817" s="376"/>
      <c r="GF817" s="376"/>
      <c r="GG817" s="376"/>
      <c r="GH817" s="376"/>
      <c r="GI817" s="376"/>
      <c r="GJ817" s="376"/>
      <c r="GK817" s="376"/>
      <c r="GL817" s="376"/>
      <c r="GM817" s="376"/>
      <c r="GN817" s="376"/>
      <c r="GO817" s="376"/>
      <c r="GP817" s="376"/>
      <c r="GQ817" s="376"/>
      <c r="GR817" s="376"/>
      <c r="GS817" s="376"/>
      <c r="GT817" s="376"/>
      <c r="GU817" s="376"/>
      <c r="GV817" s="376"/>
      <c r="GW817" s="376"/>
      <c r="GX817" s="376"/>
      <c r="GY817" s="376"/>
      <c r="GZ817" s="376"/>
      <c r="HA817" s="376"/>
      <c r="HB817" s="376"/>
      <c r="HC817" s="376"/>
      <c r="HD817" s="376"/>
      <c r="HE817" s="376"/>
      <c r="HF817" s="376"/>
      <c r="HG817" s="376"/>
      <c r="HH817" s="376"/>
      <c r="HI817" s="376"/>
      <c r="HJ817" s="376"/>
      <c r="HK817" s="376"/>
      <c r="HL817" s="376"/>
      <c r="HM817" s="376"/>
      <c r="HN817" s="376"/>
      <c r="HO817" s="376"/>
      <c r="HP817" s="376"/>
      <c r="HQ817" s="376"/>
      <c r="HR817" s="376"/>
      <c r="HS817" s="376"/>
      <c r="HT817" s="376"/>
      <c r="HU817" s="376"/>
      <c r="HV817" s="376"/>
      <c r="HW817" s="376"/>
      <c r="HX817" s="376"/>
      <c r="HY817" s="376"/>
      <c r="HZ817" s="376"/>
      <c r="IA817" s="376"/>
      <c r="IB817" s="376"/>
      <c r="IC817" s="376"/>
      <c r="ID817" s="376"/>
      <c r="IE817" s="376"/>
      <c r="IF817" s="376"/>
      <c r="IG817" s="376"/>
      <c r="IH817" s="376"/>
      <c r="II817" s="376"/>
      <c r="IJ817" s="376"/>
    </row>
    <row r="818" spans="1:244" s="377" customFormat="1" x14ac:dyDescent="0.4">
      <c r="A818" s="410"/>
      <c r="B818" s="371"/>
      <c r="C818" s="354"/>
      <c r="D818" s="355"/>
      <c r="E818" s="374"/>
      <c r="F818" s="374"/>
      <c r="G818" s="374"/>
      <c r="H818" s="374"/>
      <c r="I818" s="374"/>
      <c r="J818" s="374"/>
      <c r="K818" s="374"/>
      <c r="L818" s="374"/>
      <c r="M818" s="374"/>
      <c r="N818" s="374"/>
      <c r="O818" s="374"/>
      <c r="P818" s="374"/>
      <c r="Q818" s="374"/>
      <c r="R818" s="374"/>
      <c r="S818" s="374"/>
      <c r="T818" s="374"/>
      <c r="U818" s="374"/>
      <c r="V818" s="374"/>
      <c r="W818" s="374"/>
      <c r="X818" s="369"/>
      <c r="Y818" s="369"/>
      <c r="Z818" s="369"/>
      <c r="AA818" s="369"/>
      <c r="AB818" s="369"/>
      <c r="AC818" s="369"/>
      <c r="AD818" s="369"/>
      <c r="AE818" s="369"/>
      <c r="AF818" s="369"/>
      <c r="AG818" s="369"/>
      <c r="AH818" s="369"/>
      <c r="AI818" s="369"/>
      <c r="AJ818" s="369"/>
      <c r="AK818" s="369"/>
      <c r="AL818" s="369"/>
      <c r="AM818" s="369"/>
      <c r="AN818" s="369"/>
      <c r="AO818" s="369"/>
      <c r="AP818" s="369"/>
      <c r="AQ818" s="369"/>
      <c r="AR818" s="372"/>
      <c r="AS818" s="372"/>
      <c r="AT818" s="372"/>
      <c r="AU818" s="373"/>
      <c r="AV818" s="11"/>
      <c r="AW818" s="11"/>
      <c r="AX818" s="11"/>
      <c r="AY818" s="8"/>
      <c r="AZ818" s="8"/>
      <c r="BA818" s="8"/>
      <c r="BB818" s="8"/>
      <c r="BC818" s="11"/>
      <c r="BD818" s="11"/>
      <c r="BE818" s="11"/>
      <c r="BF818" s="11"/>
      <c r="BG818" s="11"/>
      <c r="BH818" s="11"/>
      <c r="BI818" s="11"/>
      <c r="BJ818" s="11"/>
      <c r="BK818" s="8"/>
      <c r="BL818" s="8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375"/>
      <c r="EQ818" s="376"/>
      <c r="ER818" s="376"/>
      <c r="ES818" s="376"/>
      <c r="ET818" s="376"/>
      <c r="EU818" s="376"/>
      <c r="EV818" s="376"/>
      <c r="EW818" s="376"/>
      <c r="EX818" s="376"/>
      <c r="EY818" s="376"/>
      <c r="EZ818" s="376"/>
      <c r="FA818" s="376"/>
      <c r="FB818" s="376"/>
      <c r="FC818" s="376"/>
      <c r="FD818" s="376"/>
      <c r="FE818" s="376"/>
      <c r="FF818" s="376"/>
      <c r="FG818" s="376"/>
      <c r="FH818" s="376"/>
      <c r="FI818" s="376"/>
      <c r="FJ818" s="376"/>
      <c r="FK818" s="376"/>
      <c r="FL818" s="376"/>
      <c r="FM818" s="376"/>
      <c r="FN818" s="376"/>
      <c r="FO818" s="376"/>
      <c r="FP818" s="376"/>
      <c r="FQ818" s="376"/>
      <c r="FR818" s="376"/>
      <c r="FS818" s="376"/>
      <c r="FT818" s="376"/>
      <c r="FU818" s="376"/>
      <c r="FV818" s="376"/>
      <c r="FW818" s="376"/>
      <c r="FX818" s="376"/>
      <c r="FY818" s="376"/>
      <c r="FZ818" s="376"/>
      <c r="GA818" s="376"/>
      <c r="GB818" s="376"/>
      <c r="GC818" s="376"/>
      <c r="GD818" s="376"/>
      <c r="GE818" s="376"/>
      <c r="GF818" s="376"/>
      <c r="GG818" s="376"/>
      <c r="GH818" s="376"/>
      <c r="GI818" s="376"/>
      <c r="GJ818" s="376"/>
      <c r="GK818" s="376"/>
      <c r="GL818" s="376"/>
      <c r="GM818" s="376"/>
      <c r="GN818" s="376"/>
      <c r="GO818" s="376"/>
      <c r="GP818" s="376"/>
      <c r="GQ818" s="376"/>
      <c r="GR818" s="376"/>
      <c r="GS818" s="376"/>
      <c r="GT818" s="376"/>
      <c r="GU818" s="376"/>
      <c r="GV818" s="376"/>
      <c r="GW818" s="376"/>
      <c r="GX818" s="376"/>
      <c r="GY818" s="376"/>
      <c r="GZ818" s="376"/>
      <c r="HA818" s="376"/>
      <c r="HB818" s="376"/>
      <c r="HC818" s="376"/>
      <c r="HD818" s="376"/>
      <c r="HE818" s="376"/>
      <c r="HF818" s="376"/>
      <c r="HG818" s="376"/>
      <c r="HH818" s="376"/>
      <c r="HI818" s="376"/>
      <c r="HJ818" s="376"/>
      <c r="HK818" s="376"/>
      <c r="HL818" s="376"/>
      <c r="HM818" s="376"/>
      <c r="HN818" s="376"/>
      <c r="HO818" s="376"/>
      <c r="HP818" s="376"/>
      <c r="HQ818" s="376"/>
      <c r="HR818" s="376"/>
      <c r="HS818" s="376"/>
      <c r="HT818" s="376"/>
      <c r="HU818" s="376"/>
      <c r="HV818" s="376"/>
      <c r="HW818" s="376"/>
      <c r="HX818" s="376"/>
      <c r="HY818" s="376"/>
      <c r="HZ818" s="376"/>
      <c r="IA818" s="376"/>
      <c r="IB818" s="376"/>
      <c r="IC818" s="376"/>
      <c r="ID818" s="376"/>
      <c r="IE818" s="376"/>
      <c r="IF818" s="376"/>
      <c r="IG818" s="376"/>
      <c r="IH818" s="376"/>
      <c r="II818" s="376"/>
      <c r="IJ818" s="376"/>
    </row>
    <row r="819" spans="1:244" s="377" customFormat="1" x14ac:dyDescent="0.4">
      <c r="A819" s="410"/>
      <c r="B819" s="371"/>
      <c r="C819" s="354"/>
      <c r="D819" s="355"/>
      <c r="E819" s="374"/>
      <c r="F819" s="374"/>
      <c r="G819" s="374"/>
      <c r="H819" s="374"/>
      <c r="I819" s="374"/>
      <c r="J819" s="374"/>
      <c r="K819" s="374"/>
      <c r="L819" s="374"/>
      <c r="M819" s="374"/>
      <c r="N819" s="374"/>
      <c r="O819" s="374"/>
      <c r="P819" s="374"/>
      <c r="Q819" s="374"/>
      <c r="R819" s="374"/>
      <c r="S819" s="374"/>
      <c r="T819" s="374"/>
      <c r="U819" s="374"/>
      <c r="V819" s="374"/>
      <c r="W819" s="374"/>
      <c r="X819" s="369"/>
      <c r="Y819" s="369"/>
      <c r="Z819" s="369"/>
      <c r="AA819" s="369"/>
      <c r="AB819" s="369"/>
      <c r="AC819" s="369"/>
      <c r="AD819" s="369"/>
      <c r="AE819" s="369"/>
      <c r="AF819" s="369"/>
      <c r="AG819" s="369"/>
      <c r="AH819" s="369"/>
      <c r="AI819" s="369"/>
      <c r="AJ819" s="369"/>
      <c r="AK819" s="369"/>
      <c r="AL819" s="369"/>
      <c r="AM819" s="369"/>
      <c r="AN819" s="369"/>
      <c r="AO819" s="369"/>
      <c r="AP819" s="369"/>
      <c r="AQ819" s="369"/>
      <c r="AR819" s="372"/>
      <c r="AS819" s="372"/>
      <c r="AT819" s="372"/>
      <c r="AU819" s="373"/>
      <c r="AV819" s="11"/>
      <c r="AW819" s="11"/>
      <c r="AX819" s="11"/>
      <c r="AY819" s="8"/>
      <c r="AZ819" s="8"/>
      <c r="BA819" s="8"/>
      <c r="BB819" s="8"/>
      <c r="BC819" s="11"/>
      <c r="BD819" s="11"/>
      <c r="BE819" s="11"/>
      <c r="BF819" s="11"/>
      <c r="BG819" s="11"/>
      <c r="BH819" s="11"/>
      <c r="BI819" s="11"/>
      <c r="BJ819" s="11"/>
      <c r="BK819" s="8"/>
      <c r="BL819" s="8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375"/>
      <c r="EQ819" s="376"/>
      <c r="ER819" s="376"/>
      <c r="ES819" s="376"/>
      <c r="ET819" s="376"/>
      <c r="EU819" s="376"/>
      <c r="EV819" s="376"/>
      <c r="EW819" s="376"/>
      <c r="EX819" s="376"/>
      <c r="EY819" s="376"/>
      <c r="EZ819" s="376"/>
      <c r="FA819" s="376"/>
      <c r="FB819" s="376"/>
      <c r="FC819" s="376"/>
      <c r="FD819" s="376"/>
      <c r="FE819" s="376"/>
      <c r="FF819" s="376"/>
      <c r="FG819" s="376"/>
      <c r="FH819" s="376"/>
      <c r="FI819" s="376"/>
      <c r="FJ819" s="376"/>
      <c r="FK819" s="376"/>
      <c r="FL819" s="376"/>
      <c r="FM819" s="376"/>
      <c r="FN819" s="376"/>
      <c r="FO819" s="376"/>
      <c r="FP819" s="376"/>
      <c r="FQ819" s="376"/>
      <c r="FR819" s="376"/>
      <c r="FS819" s="376"/>
      <c r="FT819" s="376"/>
      <c r="FU819" s="376"/>
      <c r="FV819" s="376"/>
      <c r="FW819" s="376"/>
      <c r="FX819" s="376"/>
      <c r="FY819" s="376"/>
      <c r="FZ819" s="376"/>
      <c r="GA819" s="376"/>
      <c r="GB819" s="376"/>
      <c r="GC819" s="376"/>
      <c r="GD819" s="376"/>
      <c r="GE819" s="376"/>
      <c r="GF819" s="376"/>
      <c r="GG819" s="376"/>
      <c r="GH819" s="376"/>
      <c r="GI819" s="376"/>
      <c r="GJ819" s="376"/>
      <c r="GK819" s="376"/>
      <c r="GL819" s="376"/>
      <c r="GM819" s="376"/>
      <c r="GN819" s="376"/>
      <c r="GO819" s="376"/>
      <c r="GP819" s="376"/>
      <c r="GQ819" s="376"/>
      <c r="GR819" s="376"/>
      <c r="GS819" s="376"/>
      <c r="GT819" s="376"/>
      <c r="GU819" s="376"/>
      <c r="GV819" s="376"/>
      <c r="GW819" s="376"/>
      <c r="GX819" s="376"/>
      <c r="GY819" s="376"/>
      <c r="GZ819" s="376"/>
      <c r="HA819" s="376"/>
      <c r="HB819" s="376"/>
      <c r="HC819" s="376"/>
      <c r="HD819" s="376"/>
      <c r="HE819" s="376"/>
      <c r="HF819" s="376"/>
      <c r="HG819" s="376"/>
      <c r="HH819" s="376"/>
      <c r="HI819" s="376"/>
      <c r="HJ819" s="376"/>
      <c r="HK819" s="376"/>
      <c r="HL819" s="376"/>
      <c r="HM819" s="376"/>
      <c r="HN819" s="376"/>
      <c r="HO819" s="376"/>
      <c r="HP819" s="376"/>
      <c r="HQ819" s="376"/>
      <c r="HR819" s="376"/>
      <c r="HS819" s="376"/>
      <c r="HT819" s="376"/>
      <c r="HU819" s="376"/>
      <c r="HV819" s="376"/>
      <c r="HW819" s="376"/>
      <c r="HX819" s="376"/>
      <c r="HY819" s="376"/>
      <c r="HZ819" s="376"/>
      <c r="IA819" s="376"/>
      <c r="IB819" s="376"/>
      <c r="IC819" s="376"/>
      <c r="ID819" s="376"/>
      <c r="IE819" s="376"/>
      <c r="IF819" s="376"/>
      <c r="IG819" s="376"/>
      <c r="IH819" s="376"/>
      <c r="II819" s="376"/>
      <c r="IJ819" s="376"/>
    </row>
    <row r="820" spans="1:244" s="377" customFormat="1" x14ac:dyDescent="0.4">
      <c r="A820" s="410"/>
      <c r="B820" s="371"/>
      <c r="C820" s="354"/>
      <c r="D820" s="355"/>
      <c r="E820" s="374"/>
      <c r="F820" s="374"/>
      <c r="G820" s="374"/>
      <c r="H820" s="374"/>
      <c r="I820" s="374"/>
      <c r="J820" s="374"/>
      <c r="K820" s="374"/>
      <c r="L820" s="374"/>
      <c r="M820" s="374"/>
      <c r="N820" s="374"/>
      <c r="O820" s="374"/>
      <c r="P820" s="374"/>
      <c r="Q820" s="374"/>
      <c r="R820" s="374"/>
      <c r="S820" s="374"/>
      <c r="T820" s="374"/>
      <c r="U820" s="374"/>
      <c r="V820" s="374"/>
      <c r="W820" s="374"/>
      <c r="X820" s="369"/>
      <c r="Y820" s="369"/>
      <c r="Z820" s="369"/>
      <c r="AA820" s="369"/>
      <c r="AB820" s="369"/>
      <c r="AC820" s="369"/>
      <c r="AD820" s="369"/>
      <c r="AE820" s="369"/>
      <c r="AF820" s="369"/>
      <c r="AG820" s="369"/>
      <c r="AH820" s="369"/>
      <c r="AI820" s="369"/>
      <c r="AJ820" s="369"/>
      <c r="AK820" s="369"/>
      <c r="AL820" s="369"/>
      <c r="AM820" s="369"/>
      <c r="AN820" s="369"/>
      <c r="AO820" s="369"/>
      <c r="AP820" s="369"/>
      <c r="AQ820" s="369"/>
      <c r="AR820" s="372"/>
      <c r="AS820" s="372"/>
      <c r="AT820" s="372"/>
      <c r="AU820" s="373"/>
      <c r="AV820" s="11"/>
      <c r="AW820" s="11"/>
      <c r="AX820" s="11"/>
      <c r="AY820" s="8"/>
      <c r="AZ820" s="8"/>
      <c r="BA820" s="8"/>
      <c r="BB820" s="8"/>
      <c r="BC820" s="11"/>
      <c r="BD820" s="11"/>
      <c r="BE820" s="11"/>
      <c r="BF820" s="11"/>
      <c r="BG820" s="11"/>
      <c r="BH820" s="11"/>
      <c r="BI820" s="11"/>
      <c r="BJ820" s="11"/>
      <c r="BK820" s="8"/>
      <c r="BL820" s="8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375"/>
      <c r="EQ820" s="376"/>
      <c r="ER820" s="376"/>
      <c r="ES820" s="376"/>
      <c r="ET820" s="376"/>
      <c r="EU820" s="376"/>
      <c r="EV820" s="376"/>
      <c r="EW820" s="376"/>
      <c r="EX820" s="376"/>
      <c r="EY820" s="376"/>
      <c r="EZ820" s="376"/>
      <c r="FA820" s="376"/>
      <c r="FB820" s="376"/>
      <c r="FC820" s="376"/>
      <c r="FD820" s="376"/>
      <c r="FE820" s="376"/>
      <c r="FF820" s="376"/>
      <c r="FG820" s="376"/>
      <c r="FH820" s="376"/>
      <c r="FI820" s="376"/>
      <c r="FJ820" s="376"/>
      <c r="FK820" s="376"/>
      <c r="FL820" s="376"/>
      <c r="FM820" s="376"/>
      <c r="FN820" s="376"/>
      <c r="FO820" s="376"/>
      <c r="FP820" s="376"/>
      <c r="FQ820" s="376"/>
      <c r="FR820" s="376"/>
      <c r="FS820" s="376"/>
      <c r="FT820" s="376"/>
      <c r="FU820" s="376"/>
      <c r="FV820" s="376"/>
      <c r="FW820" s="376"/>
      <c r="FX820" s="376"/>
      <c r="FY820" s="376"/>
      <c r="FZ820" s="376"/>
      <c r="GA820" s="376"/>
      <c r="GB820" s="376"/>
      <c r="GC820" s="376"/>
      <c r="GD820" s="376"/>
      <c r="GE820" s="376"/>
      <c r="GF820" s="376"/>
      <c r="GG820" s="376"/>
      <c r="GH820" s="376"/>
      <c r="GI820" s="376"/>
      <c r="GJ820" s="376"/>
      <c r="GK820" s="376"/>
      <c r="GL820" s="376"/>
      <c r="GM820" s="376"/>
      <c r="GN820" s="376"/>
      <c r="GO820" s="376"/>
      <c r="GP820" s="376"/>
      <c r="GQ820" s="376"/>
      <c r="GR820" s="376"/>
      <c r="GS820" s="376"/>
      <c r="GT820" s="376"/>
      <c r="GU820" s="376"/>
      <c r="GV820" s="376"/>
      <c r="GW820" s="376"/>
      <c r="GX820" s="376"/>
      <c r="GY820" s="376"/>
      <c r="GZ820" s="376"/>
      <c r="HA820" s="376"/>
      <c r="HB820" s="376"/>
      <c r="HC820" s="376"/>
      <c r="HD820" s="376"/>
      <c r="HE820" s="376"/>
      <c r="HF820" s="376"/>
      <c r="HG820" s="376"/>
      <c r="HH820" s="376"/>
      <c r="HI820" s="376"/>
      <c r="HJ820" s="376"/>
      <c r="HK820" s="376"/>
      <c r="HL820" s="376"/>
      <c r="HM820" s="376"/>
      <c r="HN820" s="376"/>
      <c r="HO820" s="376"/>
      <c r="HP820" s="376"/>
      <c r="HQ820" s="376"/>
      <c r="HR820" s="376"/>
      <c r="HS820" s="376"/>
      <c r="HT820" s="376"/>
      <c r="HU820" s="376"/>
      <c r="HV820" s="376"/>
      <c r="HW820" s="376"/>
      <c r="HX820" s="376"/>
      <c r="HY820" s="376"/>
      <c r="HZ820" s="376"/>
      <c r="IA820" s="376"/>
      <c r="IB820" s="376"/>
      <c r="IC820" s="376"/>
      <c r="ID820" s="376"/>
      <c r="IE820" s="376"/>
      <c r="IF820" s="376"/>
      <c r="IG820" s="376"/>
      <c r="IH820" s="376"/>
      <c r="II820" s="376"/>
      <c r="IJ820" s="376"/>
    </row>
    <row r="821" spans="1:244" s="377" customFormat="1" x14ac:dyDescent="0.4">
      <c r="A821" s="410"/>
      <c r="B821" s="371"/>
      <c r="C821" s="354"/>
      <c r="D821" s="355"/>
      <c r="E821" s="374"/>
      <c r="F821" s="374"/>
      <c r="G821" s="374"/>
      <c r="H821" s="374"/>
      <c r="I821" s="374"/>
      <c r="J821" s="374"/>
      <c r="K821" s="374"/>
      <c r="L821" s="374"/>
      <c r="M821" s="374"/>
      <c r="N821" s="374"/>
      <c r="O821" s="374"/>
      <c r="P821" s="374"/>
      <c r="Q821" s="374"/>
      <c r="R821" s="374"/>
      <c r="S821" s="374"/>
      <c r="T821" s="374"/>
      <c r="U821" s="374"/>
      <c r="V821" s="374"/>
      <c r="W821" s="374"/>
      <c r="X821" s="369"/>
      <c r="Y821" s="369"/>
      <c r="Z821" s="369"/>
      <c r="AA821" s="369"/>
      <c r="AB821" s="369"/>
      <c r="AC821" s="369"/>
      <c r="AD821" s="369"/>
      <c r="AE821" s="369"/>
      <c r="AF821" s="369"/>
      <c r="AG821" s="369"/>
      <c r="AH821" s="369"/>
      <c r="AI821" s="369"/>
      <c r="AJ821" s="369"/>
      <c r="AK821" s="369"/>
      <c r="AL821" s="369"/>
      <c r="AM821" s="369"/>
      <c r="AN821" s="369"/>
      <c r="AO821" s="369"/>
      <c r="AP821" s="369"/>
      <c r="AQ821" s="369"/>
      <c r="AR821" s="372"/>
      <c r="AS821" s="372"/>
      <c r="AT821" s="372"/>
      <c r="AU821" s="373"/>
      <c r="AV821" s="11"/>
      <c r="AW821" s="11"/>
      <c r="AX821" s="11"/>
      <c r="AY821" s="8"/>
      <c r="AZ821" s="8"/>
      <c r="BA821" s="8"/>
      <c r="BB821" s="8"/>
      <c r="BC821" s="11"/>
      <c r="BD821" s="11"/>
      <c r="BE821" s="11"/>
      <c r="BF821" s="11"/>
      <c r="BG821" s="11"/>
      <c r="BH821" s="11"/>
      <c r="BI821" s="11"/>
      <c r="BJ821" s="11"/>
      <c r="BK821" s="8"/>
      <c r="BL821" s="8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375"/>
      <c r="EQ821" s="376"/>
      <c r="ER821" s="376"/>
      <c r="ES821" s="376"/>
      <c r="ET821" s="376"/>
      <c r="EU821" s="376"/>
      <c r="EV821" s="376"/>
      <c r="EW821" s="376"/>
      <c r="EX821" s="376"/>
      <c r="EY821" s="376"/>
      <c r="EZ821" s="376"/>
      <c r="FA821" s="376"/>
      <c r="FB821" s="376"/>
      <c r="FC821" s="376"/>
      <c r="FD821" s="376"/>
      <c r="FE821" s="376"/>
      <c r="FF821" s="376"/>
      <c r="FG821" s="376"/>
      <c r="FH821" s="376"/>
      <c r="FI821" s="376"/>
      <c r="FJ821" s="376"/>
      <c r="FK821" s="376"/>
      <c r="FL821" s="376"/>
      <c r="FM821" s="376"/>
      <c r="FN821" s="376"/>
      <c r="FO821" s="376"/>
      <c r="FP821" s="376"/>
      <c r="FQ821" s="376"/>
      <c r="FR821" s="376"/>
      <c r="FS821" s="376"/>
      <c r="FT821" s="376"/>
      <c r="FU821" s="376"/>
      <c r="FV821" s="376"/>
      <c r="FW821" s="376"/>
      <c r="FX821" s="376"/>
      <c r="FY821" s="376"/>
      <c r="FZ821" s="376"/>
      <c r="GA821" s="376"/>
      <c r="GB821" s="376"/>
      <c r="GC821" s="376"/>
      <c r="GD821" s="376"/>
      <c r="GE821" s="376"/>
      <c r="GF821" s="376"/>
      <c r="GG821" s="376"/>
      <c r="GH821" s="376"/>
      <c r="GI821" s="376"/>
      <c r="GJ821" s="376"/>
      <c r="GK821" s="376"/>
      <c r="GL821" s="376"/>
      <c r="GM821" s="376"/>
      <c r="GN821" s="376"/>
      <c r="GO821" s="376"/>
      <c r="GP821" s="376"/>
      <c r="GQ821" s="376"/>
      <c r="GR821" s="376"/>
      <c r="GS821" s="376"/>
      <c r="GT821" s="376"/>
      <c r="GU821" s="376"/>
      <c r="GV821" s="376"/>
      <c r="GW821" s="376"/>
      <c r="GX821" s="376"/>
      <c r="GY821" s="376"/>
      <c r="GZ821" s="376"/>
      <c r="HA821" s="376"/>
      <c r="HB821" s="376"/>
      <c r="HC821" s="376"/>
      <c r="HD821" s="376"/>
      <c r="HE821" s="376"/>
      <c r="HF821" s="376"/>
      <c r="HG821" s="376"/>
      <c r="HH821" s="376"/>
      <c r="HI821" s="376"/>
      <c r="HJ821" s="376"/>
      <c r="HK821" s="376"/>
      <c r="HL821" s="376"/>
      <c r="HM821" s="376"/>
      <c r="HN821" s="376"/>
      <c r="HO821" s="376"/>
      <c r="HP821" s="376"/>
      <c r="HQ821" s="376"/>
      <c r="HR821" s="376"/>
      <c r="HS821" s="376"/>
      <c r="HT821" s="376"/>
      <c r="HU821" s="376"/>
      <c r="HV821" s="376"/>
      <c r="HW821" s="376"/>
      <c r="HX821" s="376"/>
      <c r="HY821" s="376"/>
      <c r="HZ821" s="376"/>
      <c r="IA821" s="376"/>
      <c r="IB821" s="376"/>
      <c r="IC821" s="376"/>
      <c r="ID821" s="376"/>
      <c r="IE821" s="376"/>
      <c r="IF821" s="376"/>
      <c r="IG821" s="376"/>
      <c r="IH821" s="376"/>
      <c r="II821" s="376"/>
      <c r="IJ821" s="376"/>
    </row>
    <row r="822" spans="1:244" s="377" customFormat="1" x14ac:dyDescent="0.4">
      <c r="A822" s="410"/>
      <c r="B822" s="371"/>
      <c r="C822" s="354"/>
      <c r="D822" s="355"/>
      <c r="E822" s="374"/>
      <c r="F822" s="374"/>
      <c r="G822" s="374"/>
      <c r="H822" s="374"/>
      <c r="I822" s="374"/>
      <c r="J822" s="374"/>
      <c r="K822" s="374"/>
      <c r="L822" s="374"/>
      <c r="M822" s="374"/>
      <c r="N822" s="374"/>
      <c r="O822" s="374"/>
      <c r="P822" s="374"/>
      <c r="Q822" s="374"/>
      <c r="R822" s="374"/>
      <c r="S822" s="374"/>
      <c r="T822" s="374"/>
      <c r="U822" s="374"/>
      <c r="V822" s="374"/>
      <c r="W822" s="374"/>
      <c r="X822" s="369"/>
      <c r="Y822" s="369"/>
      <c r="Z822" s="369"/>
      <c r="AA822" s="369"/>
      <c r="AB822" s="369"/>
      <c r="AC822" s="369"/>
      <c r="AD822" s="369"/>
      <c r="AE822" s="369"/>
      <c r="AF822" s="369"/>
      <c r="AG822" s="369"/>
      <c r="AH822" s="369"/>
      <c r="AI822" s="369"/>
      <c r="AJ822" s="369"/>
      <c r="AK822" s="369"/>
      <c r="AL822" s="369"/>
      <c r="AM822" s="369"/>
      <c r="AN822" s="369"/>
      <c r="AO822" s="369"/>
      <c r="AP822" s="369"/>
      <c r="AQ822" s="369"/>
      <c r="AR822" s="372"/>
      <c r="AS822" s="372"/>
      <c r="AT822" s="372"/>
      <c r="AU822" s="373"/>
      <c r="AV822" s="11"/>
      <c r="AW822" s="11"/>
      <c r="AX822" s="11"/>
      <c r="AY822" s="8"/>
      <c r="AZ822" s="8"/>
      <c r="BA822" s="8"/>
      <c r="BB822" s="8"/>
      <c r="BC822" s="11"/>
      <c r="BD822" s="11"/>
      <c r="BE822" s="11"/>
      <c r="BF822" s="11"/>
      <c r="BG822" s="11"/>
      <c r="BH822" s="11"/>
      <c r="BI822" s="11"/>
      <c r="BJ822" s="11"/>
      <c r="BK822" s="8"/>
      <c r="BL822" s="8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375"/>
      <c r="EQ822" s="376"/>
      <c r="ER822" s="376"/>
      <c r="ES822" s="376"/>
      <c r="ET822" s="376"/>
      <c r="EU822" s="376"/>
      <c r="EV822" s="376"/>
      <c r="EW822" s="376"/>
      <c r="EX822" s="376"/>
      <c r="EY822" s="376"/>
      <c r="EZ822" s="376"/>
      <c r="FA822" s="376"/>
      <c r="FB822" s="376"/>
      <c r="FC822" s="376"/>
      <c r="FD822" s="376"/>
      <c r="FE822" s="376"/>
      <c r="FF822" s="376"/>
      <c r="FG822" s="376"/>
      <c r="FH822" s="376"/>
      <c r="FI822" s="376"/>
      <c r="FJ822" s="376"/>
      <c r="FK822" s="376"/>
      <c r="FL822" s="376"/>
      <c r="FM822" s="376"/>
      <c r="FN822" s="376"/>
      <c r="FO822" s="376"/>
      <c r="FP822" s="376"/>
      <c r="FQ822" s="376"/>
      <c r="FR822" s="376"/>
      <c r="FS822" s="376"/>
      <c r="FT822" s="376"/>
      <c r="FU822" s="376"/>
      <c r="FV822" s="376"/>
      <c r="FW822" s="376"/>
      <c r="FX822" s="376"/>
      <c r="FY822" s="376"/>
      <c r="FZ822" s="376"/>
      <c r="GA822" s="376"/>
      <c r="GB822" s="376"/>
      <c r="GC822" s="376"/>
      <c r="GD822" s="376"/>
      <c r="GE822" s="376"/>
      <c r="GF822" s="376"/>
      <c r="GG822" s="376"/>
      <c r="GH822" s="376"/>
      <c r="GI822" s="376"/>
      <c r="GJ822" s="376"/>
      <c r="GK822" s="376"/>
      <c r="GL822" s="376"/>
      <c r="GM822" s="376"/>
      <c r="GN822" s="376"/>
      <c r="GO822" s="376"/>
      <c r="GP822" s="376"/>
      <c r="GQ822" s="376"/>
      <c r="GR822" s="376"/>
      <c r="GS822" s="376"/>
      <c r="GT822" s="376"/>
      <c r="GU822" s="376"/>
      <c r="GV822" s="376"/>
      <c r="GW822" s="376"/>
      <c r="GX822" s="376"/>
      <c r="GY822" s="376"/>
      <c r="GZ822" s="376"/>
      <c r="HA822" s="376"/>
      <c r="HB822" s="376"/>
      <c r="HC822" s="376"/>
      <c r="HD822" s="376"/>
      <c r="HE822" s="376"/>
      <c r="HF822" s="376"/>
      <c r="HG822" s="376"/>
      <c r="HH822" s="376"/>
      <c r="HI822" s="376"/>
      <c r="HJ822" s="376"/>
      <c r="HK822" s="376"/>
      <c r="HL822" s="376"/>
      <c r="HM822" s="376"/>
      <c r="HN822" s="376"/>
      <c r="HO822" s="376"/>
      <c r="HP822" s="376"/>
      <c r="HQ822" s="376"/>
      <c r="HR822" s="376"/>
      <c r="HS822" s="376"/>
      <c r="HT822" s="376"/>
      <c r="HU822" s="376"/>
      <c r="HV822" s="376"/>
      <c r="HW822" s="376"/>
      <c r="HX822" s="376"/>
      <c r="HY822" s="376"/>
      <c r="HZ822" s="376"/>
      <c r="IA822" s="376"/>
      <c r="IB822" s="376"/>
      <c r="IC822" s="376"/>
      <c r="ID822" s="376"/>
      <c r="IE822" s="376"/>
      <c r="IF822" s="376"/>
      <c r="IG822" s="376"/>
      <c r="IH822" s="376"/>
      <c r="II822" s="376"/>
      <c r="IJ822" s="376"/>
    </row>
    <row r="823" spans="1:244" s="377" customFormat="1" x14ac:dyDescent="0.4">
      <c r="A823" s="410"/>
      <c r="B823" s="371"/>
      <c r="C823" s="354"/>
      <c r="D823" s="355"/>
      <c r="E823" s="374"/>
      <c r="F823" s="374"/>
      <c r="G823" s="374"/>
      <c r="H823" s="374"/>
      <c r="I823" s="374"/>
      <c r="J823" s="374"/>
      <c r="K823" s="374"/>
      <c r="L823" s="374"/>
      <c r="M823" s="374"/>
      <c r="N823" s="374"/>
      <c r="O823" s="374"/>
      <c r="P823" s="374"/>
      <c r="Q823" s="374"/>
      <c r="R823" s="374"/>
      <c r="S823" s="374"/>
      <c r="T823" s="374"/>
      <c r="U823" s="374"/>
      <c r="V823" s="374"/>
      <c r="W823" s="374"/>
      <c r="X823" s="369"/>
      <c r="Y823" s="369"/>
      <c r="Z823" s="369"/>
      <c r="AA823" s="369"/>
      <c r="AB823" s="369"/>
      <c r="AC823" s="369"/>
      <c r="AD823" s="369"/>
      <c r="AE823" s="369"/>
      <c r="AF823" s="369"/>
      <c r="AG823" s="369"/>
      <c r="AH823" s="369"/>
      <c r="AI823" s="369"/>
      <c r="AJ823" s="369"/>
      <c r="AK823" s="369"/>
      <c r="AL823" s="369"/>
      <c r="AM823" s="369"/>
      <c r="AN823" s="369"/>
      <c r="AO823" s="369"/>
      <c r="AP823" s="369"/>
      <c r="AQ823" s="369"/>
      <c r="AR823" s="372"/>
      <c r="AS823" s="372"/>
      <c r="AT823" s="372"/>
      <c r="AU823" s="373"/>
      <c r="AV823" s="11"/>
      <c r="AW823" s="11"/>
      <c r="AX823" s="11"/>
      <c r="AY823" s="8"/>
      <c r="AZ823" s="8"/>
      <c r="BA823" s="8"/>
      <c r="BB823" s="8"/>
      <c r="BC823" s="11"/>
      <c r="BD823" s="11"/>
      <c r="BE823" s="11"/>
      <c r="BF823" s="11"/>
      <c r="BG823" s="11"/>
      <c r="BH823" s="11"/>
      <c r="BI823" s="11"/>
      <c r="BJ823" s="11"/>
      <c r="BK823" s="8"/>
      <c r="BL823" s="8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375"/>
      <c r="EQ823" s="376"/>
      <c r="ER823" s="376"/>
      <c r="ES823" s="376"/>
      <c r="ET823" s="376"/>
      <c r="EU823" s="376"/>
      <c r="EV823" s="376"/>
      <c r="EW823" s="376"/>
      <c r="EX823" s="376"/>
      <c r="EY823" s="376"/>
      <c r="EZ823" s="376"/>
      <c r="FA823" s="376"/>
      <c r="FB823" s="376"/>
      <c r="FC823" s="376"/>
      <c r="FD823" s="376"/>
      <c r="FE823" s="376"/>
      <c r="FF823" s="376"/>
      <c r="FG823" s="376"/>
      <c r="FH823" s="376"/>
      <c r="FI823" s="376"/>
      <c r="FJ823" s="376"/>
      <c r="FK823" s="376"/>
      <c r="FL823" s="376"/>
      <c r="FM823" s="376"/>
      <c r="FN823" s="376"/>
      <c r="FO823" s="376"/>
      <c r="FP823" s="376"/>
      <c r="FQ823" s="376"/>
      <c r="FR823" s="376"/>
      <c r="FS823" s="376"/>
      <c r="FT823" s="376"/>
      <c r="FU823" s="376"/>
      <c r="FV823" s="376"/>
      <c r="FW823" s="376"/>
      <c r="FX823" s="376"/>
      <c r="FY823" s="376"/>
      <c r="FZ823" s="376"/>
      <c r="GA823" s="376"/>
      <c r="GB823" s="376"/>
      <c r="GC823" s="376"/>
      <c r="GD823" s="376"/>
      <c r="GE823" s="376"/>
      <c r="GF823" s="376"/>
      <c r="GG823" s="376"/>
      <c r="GH823" s="376"/>
      <c r="GI823" s="376"/>
      <c r="GJ823" s="376"/>
      <c r="GK823" s="376"/>
      <c r="GL823" s="376"/>
      <c r="GM823" s="376"/>
      <c r="GN823" s="376"/>
      <c r="GO823" s="376"/>
      <c r="GP823" s="376"/>
      <c r="GQ823" s="376"/>
      <c r="GR823" s="376"/>
      <c r="GS823" s="376"/>
      <c r="GT823" s="376"/>
      <c r="GU823" s="376"/>
      <c r="GV823" s="376"/>
      <c r="GW823" s="376"/>
      <c r="GX823" s="376"/>
      <c r="GY823" s="376"/>
      <c r="GZ823" s="376"/>
      <c r="HA823" s="376"/>
      <c r="HB823" s="376"/>
      <c r="HC823" s="376"/>
      <c r="HD823" s="376"/>
      <c r="HE823" s="376"/>
      <c r="HF823" s="376"/>
      <c r="HG823" s="376"/>
      <c r="HH823" s="376"/>
      <c r="HI823" s="376"/>
      <c r="HJ823" s="376"/>
      <c r="HK823" s="376"/>
      <c r="HL823" s="376"/>
      <c r="HM823" s="376"/>
      <c r="HN823" s="376"/>
      <c r="HO823" s="376"/>
      <c r="HP823" s="376"/>
      <c r="HQ823" s="376"/>
      <c r="HR823" s="376"/>
      <c r="HS823" s="376"/>
      <c r="HT823" s="376"/>
      <c r="HU823" s="376"/>
      <c r="HV823" s="376"/>
      <c r="HW823" s="376"/>
      <c r="HX823" s="376"/>
      <c r="HY823" s="376"/>
      <c r="HZ823" s="376"/>
      <c r="IA823" s="376"/>
      <c r="IB823" s="376"/>
      <c r="IC823" s="376"/>
      <c r="ID823" s="376"/>
      <c r="IE823" s="376"/>
      <c r="IF823" s="376"/>
      <c r="IG823" s="376"/>
      <c r="IH823" s="376"/>
      <c r="II823" s="376"/>
      <c r="IJ823" s="376"/>
    </row>
    <row r="824" spans="1:244" s="377" customFormat="1" x14ac:dyDescent="0.4">
      <c r="A824" s="410"/>
      <c r="B824" s="371"/>
      <c r="C824" s="354"/>
      <c r="D824" s="355"/>
      <c r="E824" s="374"/>
      <c r="F824" s="374"/>
      <c r="G824" s="374"/>
      <c r="H824" s="374"/>
      <c r="I824" s="374"/>
      <c r="J824" s="374"/>
      <c r="K824" s="374"/>
      <c r="L824" s="374"/>
      <c r="M824" s="374"/>
      <c r="N824" s="374"/>
      <c r="O824" s="374"/>
      <c r="P824" s="374"/>
      <c r="Q824" s="374"/>
      <c r="R824" s="374"/>
      <c r="S824" s="374"/>
      <c r="T824" s="374"/>
      <c r="U824" s="374"/>
      <c r="V824" s="374"/>
      <c r="W824" s="374"/>
      <c r="X824" s="369"/>
      <c r="Y824" s="369"/>
      <c r="Z824" s="369"/>
      <c r="AA824" s="369"/>
      <c r="AB824" s="369"/>
      <c r="AC824" s="369"/>
      <c r="AD824" s="369"/>
      <c r="AE824" s="369"/>
      <c r="AF824" s="369"/>
      <c r="AG824" s="369"/>
      <c r="AH824" s="369"/>
      <c r="AI824" s="369"/>
      <c r="AJ824" s="369"/>
      <c r="AK824" s="369"/>
      <c r="AL824" s="369"/>
      <c r="AM824" s="369"/>
      <c r="AN824" s="369"/>
      <c r="AO824" s="369"/>
      <c r="AP824" s="369"/>
      <c r="AQ824" s="369"/>
      <c r="AR824" s="372"/>
      <c r="AS824" s="372"/>
      <c r="AT824" s="372"/>
      <c r="AU824" s="373"/>
      <c r="AV824" s="11"/>
      <c r="AW824" s="11"/>
      <c r="AX824" s="11"/>
      <c r="AY824" s="8"/>
      <c r="AZ824" s="8"/>
      <c r="BA824" s="8"/>
      <c r="BB824" s="8"/>
      <c r="BC824" s="11"/>
      <c r="BD824" s="11"/>
      <c r="BE824" s="11"/>
      <c r="BF824" s="11"/>
      <c r="BG824" s="11"/>
      <c r="BH824" s="11"/>
      <c r="BI824" s="11"/>
      <c r="BJ824" s="11"/>
      <c r="BK824" s="8"/>
      <c r="BL824" s="8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375"/>
      <c r="EQ824" s="376"/>
      <c r="ER824" s="376"/>
      <c r="ES824" s="376"/>
      <c r="ET824" s="376"/>
      <c r="EU824" s="376"/>
      <c r="EV824" s="376"/>
      <c r="EW824" s="376"/>
      <c r="EX824" s="376"/>
      <c r="EY824" s="376"/>
      <c r="EZ824" s="376"/>
      <c r="FA824" s="376"/>
      <c r="FB824" s="376"/>
      <c r="FC824" s="376"/>
      <c r="FD824" s="376"/>
      <c r="FE824" s="376"/>
      <c r="FF824" s="376"/>
      <c r="FG824" s="376"/>
      <c r="FH824" s="376"/>
      <c r="FI824" s="376"/>
      <c r="FJ824" s="376"/>
      <c r="FK824" s="376"/>
      <c r="FL824" s="376"/>
      <c r="FM824" s="376"/>
      <c r="FN824" s="376"/>
      <c r="FO824" s="376"/>
      <c r="FP824" s="376"/>
      <c r="FQ824" s="376"/>
      <c r="FR824" s="376"/>
      <c r="FS824" s="376"/>
      <c r="FT824" s="376"/>
      <c r="FU824" s="376"/>
      <c r="FV824" s="376"/>
      <c r="FW824" s="376"/>
      <c r="FX824" s="376"/>
      <c r="FY824" s="376"/>
      <c r="FZ824" s="376"/>
      <c r="GA824" s="376"/>
      <c r="GB824" s="376"/>
      <c r="GC824" s="376"/>
      <c r="GD824" s="376"/>
      <c r="GE824" s="376"/>
      <c r="GF824" s="376"/>
      <c r="GG824" s="376"/>
      <c r="GH824" s="376"/>
      <c r="GI824" s="376"/>
      <c r="GJ824" s="376"/>
      <c r="GK824" s="376"/>
      <c r="GL824" s="376"/>
      <c r="GM824" s="376"/>
      <c r="GN824" s="376"/>
      <c r="GO824" s="376"/>
      <c r="GP824" s="376"/>
      <c r="GQ824" s="376"/>
      <c r="GR824" s="376"/>
      <c r="GS824" s="376"/>
      <c r="GT824" s="376"/>
      <c r="GU824" s="376"/>
      <c r="GV824" s="376"/>
      <c r="GW824" s="376"/>
      <c r="GX824" s="376"/>
      <c r="GY824" s="376"/>
      <c r="GZ824" s="376"/>
      <c r="HA824" s="376"/>
      <c r="HB824" s="376"/>
      <c r="HC824" s="376"/>
      <c r="HD824" s="376"/>
      <c r="HE824" s="376"/>
      <c r="HF824" s="376"/>
      <c r="HG824" s="376"/>
      <c r="HH824" s="376"/>
      <c r="HI824" s="376"/>
      <c r="HJ824" s="376"/>
      <c r="HK824" s="376"/>
      <c r="HL824" s="376"/>
      <c r="HM824" s="376"/>
      <c r="HN824" s="376"/>
      <c r="HO824" s="376"/>
      <c r="HP824" s="376"/>
      <c r="HQ824" s="376"/>
      <c r="HR824" s="376"/>
      <c r="HS824" s="376"/>
      <c r="HT824" s="376"/>
      <c r="HU824" s="376"/>
      <c r="HV824" s="376"/>
      <c r="HW824" s="376"/>
      <c r="HX824" s="376"/>
      <c r="HY824" s="376"/>
      <c r="HZ824" s="376"/>
      <c r="IA824" s="376"/>
      <c r="IB824" s="376"/>
      <c r="IC824" s="376"/>
      <c r="ID824" s="376"/>
      <c r="IE824" s="376"/>
      <c r="IF824" s="376"/>
      <c r="IG824" s="376"/>
      <c r="IH824" s="376"/>
      <c r="II824" s="376"/>
      <c r="IJ824" s="376"/>
    </row>
    <row r="825" spans="1:244" s="377" customFormat="1" x14ac:dyDescent="0.4">
      <c r="A825" s="410"/>
      <c r="B825" s="371"/>
      <c r="C825" s="354"/>
      <c r="D825" s="355"/>
      <c r="E825" s="374"/>
      <c r="F825" s="374"/>
      <c r="G825" s="374"/>
      <c r="H825" s="374"/>
      <c r="I825" s="374"/>
      <c r="J825" s="374"/>
      <c r="K825" s="374"/>
      <c r="L825" s="374"/>
      <c r="M825" s="374"/>
      <c r="N825" s="374"/>
      <c r="O825" s="374"/>
      <c r="P825" s="374"/>
      <c r="Q825" s="374"/>
      <c r="R825" s="374"/>
      <c r="S825" s="374"/>
      <c r="T825" s="374"/>
      <c r="U825" s="374"/>
      <c r="V825" s="374"/>
      <c r="W825" s="374"/>
      <c r="X825" s="369"/>
      <c r="Y825" s="369"/>
      <c r="Z825" s="369"/>
      <c r="AA825" s="369"/>
      <c r="AB825" s="369"/>
      <c r="AC825" s="369"/>
      <c r="AD825" s="369"/>
      <c r="AE825" s="369"/>
      <c r="AF825" s="369"/>
      <c r="AG825" s="369"/>
      <c r="AH825" s="369"/>
      <c r="AI825" s="369"/>
      <c r="AJ825" s="369"/>
      <c r="AK825" s="369"/>
      <c r="AL825" s="369"/>
      <c r="AM825" s="369"/>
      <c r="AN825" s="369"/>
      <c r="AO825" s="369"/>
      <c r="AP825" s="369"/>
      <c r="AQ825" s="369"/>
      <c r="AR825" s="372"/>
      <c r="AS825" s="372"/>
      <c r="AT825" s="372"/>
      <c r="AU825" s="373"/>
      <c r="AV825" s="11"/>
      <c r="AW825" s="11"/>
      <c r="AX825" s="11"/>
      <c r="AY825" s="8"/>
      <c r="AZ825" s="8"/>
      <c r="BA825" s="8"/>
      <c r="BB825" s="8"/>
      <c r="BC825" s="11"/>
      <c r="BD825" s="11"/>
      <c r="BE825" s="11"/>
      <c r="BF825" s="11"/>
      <c r="BG825" s="11"/>
      <c r="BH825" s="11"/>
      <c r="BI825" s="11"/>
      <c r="BJ825" s="11"/>
      <c r="BK825" s="8"/>
      <c r="BL825" s="8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375"/>
      <c r="EQ825" s="376"/>
      <c r="ER825" s="376"/>
      <c r="ES825" s="376"/>
      <c r="ET825" s="376"/>
      <c r="EU825" s="376"/>
      <c r="EV825" s="376"/>
      <c r="EW825" s="376"/>
      <c r="EX825" s="376"/>
      <c r="EY825" s="376"/>
      <c r="EZ825" s="376"/>
      <c r="FA825" s="376"/>
      <c r="FB825" s="376"/>
      <c r="FC825" s="376"/>
      <c r="FD825" s="376"/>
      <c r="FE825" s="376"/>
      <c r="FF825" s="376"/>
      <c r="FG825" s="376"/>
      <c r="FH825" s="376"/>
      <c r="FI825" s="376"/>
      <c r="FJ825" s="376"/>
      <c r="FK825" s="376"/>
      <c r="FL825" s="376"/>
      <c r="FM825" s="376"/>
      <c r="FN825" s="376"/>
      <c r="FO825" s="376"/>
      <c r="FP825" s="376"/>
      <c r="FQ825" s="376"/>
      <c r="FR825" s="376"/>
      <c r="FS825" s="376"/>
      <c r="FT825" s="376"/>
      <c r="FU825" s="376"/>
      <c r="FV825" s="376"/>
      <c r="FW825" s="376"/>
      <c r="FX825" s="376"/>
      <c r="FY825" s="376"/>
      <c r="FZ825" s="376"/>
      <c r="GA825" s="376"/>
      <c r="GB825" s="376"/>
      <c r="GC825" s="376"/>
      <c r="GD825" s="376"/>
      <c r="GE825" s="376"/>
      <c r="GF825" s="376"/>
      <c r="GG825" s="376"/>
      <c r="GH825" s="376"/>
      <c r="GI825" s="376"/>
      <c r="GJ825" s="376"/>
      <c r="GK825" s="376"/>
      <c r="GL825" s="376"/>
      <c r="GM825" s="376"/>
      <c r="GN825" s="376"/>
      <c r="GO825" s="376"/>
      <c r="GP825" s="376"/>
      <c r="GQ825" s="376"/>
      <c r="GR825" s="376"/>
      <c r="GS825" s="376"/>
      <c r="GT825" s="376"/>
      <c r="GU825" s="376"/>
      <c r="GV825" s="376"/>
      <c r="GW825" s="376"/>
      <c r="GX825" s="376"/>
      <c r="GY825" s="376"/>
      <c r="GZ825" s="376"/>
      <c r="HA825" s="376"/>
      <c r="HB825" s="376"/>
      <c r="HC825" s="376"/>
      <c r="HD825" s="376"/>
      <c r="HE825" s="376"/>
      <c r="HF825" s="376"/>
      <c r="HG825" s="376"/>
      <c r="HH825" s="376"/>
      <c r="HI825" s="376"/>
      <c r="HJ825" s="376"/>
      <c r="HK825" s="376"/>
      <c r="HL825" s="376"/>
      <c r="HM825" s="376"/>
      <c r="HN825" s="376"/>
      <c r="HO825" s="376"/>
      <c r="HP825" s="376"/>
      <c r="HQ825" s="376"/>
      <c r="HR825" s="376"/>
      <c r="HS825" s="376"/>
      <c r="HT825" s="376"/>
      <c r="HU825" s="376"/>
      <c r="HV825" s="376"/>
      <c r="HW825" s="376"/>
      <c r="HX825" s="376"/>
      <c r="HY825" s="376"/>
      <c r="HZ825" s="376"/>
      <c r="IA825" s="376"/>
      <c r="IB825" s="376"/>
      <c r="IC825" s="376"/>
      <c r="ID825" s="376"/>
      <c r="IE825" s="376"/>
      <c r="IF825" s="376"/>
      <c r="IG825" s="376"/>
      <c r="IH825" s="376"/>
      <c r="II825" s="376"/>
      <c r="IJ825" s="376"/>
    </row>
    <row r="826" spans="1:244" s="377" customFormat="1" x14ac:dyDescent="0.4">
      <c r="A826" s="410"/>
      <c r="B826" s="371"/>
      <c r="C826" s="354"/>
      <c r="D826" s="355"/>
      <c r="E826" s="374"/>
      <c r="F826" s="374"/>
      <c r="G826" s="374"/>
      <c r="H826" s="374"/>
      <c r="I826" s="374"/>
      <c r="J826" s="374"/>
      <c r="K826" s="374"/>
      <c r="L826" s="374"/>
      <c r="M826" s="374"/>
      <c r="N826" s="374"/>
      <c r="O826" s="374"/>
      <c r="P826" s="374"/>
      <c r="Q826" s="374"/>
      <c r="R826" s="374"/>
      <c r="S826" s="374"/>
      <c r="T826" s="374"/>
      <c r="U826" s="374"/>
      <c r="V826" s="374"/>
      <c r="W826" s="374"/>
      <c r="X826" s="369"/>
      <c r="Y826" s="369"/>
      <c r="Z826" s="369"/>
      <c r="AA826" s="369"/>
      <c r="AB826" s="369"/>
      <c r="AC826" s="369"/>
      <c r="AD826" s="369"/>
      <c r="AE826" s="369"/>
      <c r="AF826" s="369"/>
      <c r="AG826" s="369"/>
      <c r="AH826" s="369"/>
      <c r="AI826" s="369"/>
      <c r="AJ826" s="369"/>
      <c r="AK826" s="369"/>
      <c r="AL826" s="369"/>
      <c r="AM826" s="369"/>
      <c r="AN826" s="369"/>
      <c r="AO826" s="369"/>
      <c r="AP826" s="369"/>
      <c r="AQ826" s="369"/>
      <c r="AR826" s="372"/>
      <c r="AS826" s="372"/>
      <c r="AT826" s="372"/>
      <c r="AU826" s="373"/>
      <c r="AV826" s="11"/>
      <c r="AW826" s="11"/>
      <c r="AX826" s="11"/>
      <c r="AY826" s="8"/>
      <c r="AZ826" s="8"/>
      <c r="BA826" s="8"/>
      <c r="BB826" s="8"/>
      <c r="BC826" s="11"/>
      <c r="BD826" s="11"/>
      <c r="BE826" s="11"/>
      <c r="BF826" s="11"/>
      <c r="BG826" s="11"/>
      <c r="BH826" s="11"/>
      <c r="BI826" s="11"/>
      <c r="BJ826" s="11"/>
      <c r="BK826" s="8"/>
      <c r="BL826" s="8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375"/>
      <c r="EQ826" s="376"/>
      <c r="ER826" s="376"/>
      <c r="ES826" s="376"/>
      <c r="ET826" s="376"/>
      <c r="EU826" s="376"/>
      <c r="EV826" s="376"/>
      <c r="EW826" s="376"/>
      <c r="EX826" s="376"/>
      <c r="EY826" s="376"/>
      <c r="EZ826" s="376"/>
      <c r="FA826" s="376"/>
      <c r="FB826" s="376"/>
      <c r="FC826" s="376"/>
      <c r="FD826" s="376"/>
      <c r="FE826" s="376"/>
      <c r="FF826" s="376"/>
      <c r="FG826" s="376"/>
      <c r="FH826" s="376"/>
      <c r="FI826" s="376"/>
      <c r="FJ826" s="376"/>
      <c r="FK826" s="376"/>
      <c r="FL826" s="376"/>
      <c r="FM826" s="376"/>
      <c r="FN826" s="376"/>
      <c r="FO826" s="376"/>
      <c r="FP826" s="376"/>
      <c r="FQ826" s="376"/>
      <c r="FR826" s="376"/>
      <c r="FS826" s="376"/>
      <c r="FT826" s="376"/>
      <c r="FU826" s="376"/>
      <c r="FV826" s="376"/>
      <c r="FW826" s="376"/>
      <c r="FX826" s="376"/>
      <c r="FY826" s="376"/>
      <c r="FZ826" s="376"/>
      <c r="GA826" s="376"/>
      <c r="GB826" s="376"/>
      <c r="GC826" s="376"/>
      <c r="GD826" s="376"/>
      <c r="GE826" s="376"/>
      <c r="GF826" s="376"/>
      <c r="GG826" s="376"/>
      <c r="GH826" s="376"/>
      <c r="GI826" s="376"/>
      <c r="GJ826" s="376"/>
      <c r="GK826" s="376"/>
      <c r="GL826" s="376"/>
      <c r="GM826" s="376"/>
      <c r="GN826" s="376"/>
      <c r="GO826" s="376"/>
      <c r="GP826" s="376"/>
      <c r="GQ826" s="376"/>
      <c r="GR826" s="376"/>
      <c r="GS826" s="376"/>
      <c r="GT826" s="376"/>
      <c r="GU826" s="376"/>
      <c r="GV826" s="376"/>
      <c r="GW826" s="376"/>
      <c r="GX826" s="376"/>
      <c r="GY826" s="376"/>
      <c r="GZ826" s="376"/>
      <c r="HA826" s="376"/>
      <c r="HB826" s="376"/>
      <c r="HC826" s="376"/>
      <c r="HD826" s="376"/>
      <c r="HE826" s="376"/>
      <c r="HF826" s="376"/>
      <c r="HG826" s="376"/>
      <c r="HH826" s="376"/>
      <c r="HI826" s="376"/>
      <c r="HJ826" s="376"/>
      <c r="HK826" s="376"/>
      <c r="HL826" s="376"/>
      <c r="HM826" s="376"/>
      <c r="HN826" s="376"/>
      <c r="HO826" s="376"/>
      <c r="HP826" s="376"/>
      <c r="HQ826" s="376"/>
      <c r="HR826" s="376"/>
      <c r="HS826" s="376"/>
      <c r="HT826" s="376"/>
      <c r="HU826" s="376"/>
      <c r="HV826" s="376"/>
      <c r="HW826" s="376"/>
      <c r="HX826" s="376"/>
      <c r="HY826" s="376"/>
      <c r="HZ826" s="376"/>
      <c r="IA826" s="376"/>
      <c r="IB826" s="376"/>
      <c r="IC826" s="376"/>
      <c r="ID826" s="376"/>
      <c r="IE826" s="376"/>
      <c r="IF826" s="376"/>
      <c r="IG826" s="376"/>
      <c r="IH826" s="376"/>
      <c r="II826" s="376"/>
      <c r="IJ826" s="376"/>
    </row>
    <row r="827" spans="1:244" s="377" customFormat="1" x14ac:dyDescent="0.4">
      <c r="A827" s="410"/>
      <c r="B827" s="371"/>
      <c r="C827" s="354"/>
      <c r="D827" s="355"/>
      <c r="E827" s="374"/>
      <c r="F827" s="374"/>
      <c r="G827" s="374"/>
      <c r="H827" s="374"/>
      <c r="I827" s="374"/>
      <c r="J827" s="374"/>
      <c r="K827" s="374"/>
      <c r="L827" s="374"/>
      <c r="M827" s="374"/>
      <c r="N827" s="374"/>
      <c r="O827" s="374"/>
      <c r="P827" s="374"/>
      <c r="Q827" s="374"/>
      <c r="R827" s="374"/>
      <c r="S827" s="374"/>
      <c r="T827" s="374"/>
      <c r="U827" s="374"/>
      <c r="V827" s="374"/>
      <c r="W827" s="374"/>
      <c r="X827" s="369"/>
      <c r="Y827" s="369"/>
      <c r="Z827" s="369"/>
      <c r="AA827" s="369"/>
      <c r="AB827" s="369"/>
      <c r="AC827" s="369"/>
      <c r="AD827" s="369"/>
      <c r="AE827" s="369"/>
      <c r="AF827" s="369"/>
      <c r="AG827" s="369"/>
      <c r="AH827" s="369"/>
      <c r="AI827" s="369"/>
      <c r="AJ827" s="369"/>
      <c r="AK827" s="369"/>
      <c r="AL827" s="369"/>
      <c r="AM827" s="369"/>
      <c r="AN827" s="369"/>
      <c r="AO827" s="369"/>
      <c r="AP827" s="369"/>
      <c r="AQ827" s="369"/>
      <c r="AR827" s="372"/>
      <c r="AS827" s="372"/>
      <c r="AT827" s="372"/>
      <c r="AU827" s="373"/>
      <c r="AV827" s="11"/>
      <c r="AW827" s="11"/>
      <c r="AX827" s="11"/>
      <c r="AY827" s="8"/>
      <c r="AZ827" s="8"/>
      <c r="BA827" s="8"/>
      <c r="BB827" s="8"/>
      <c r="BC827" s="11"/>
      <c r="BD827" s="11"/>
      <c r="BE827" s="11"/>
      <c r="BF827" s="11"/>
      <c r="BG827" s="11"/>
      <c r="BH827" s="11"/>
      <c r="BI827" s="11"/>
      <c r="BJ827" s="11"/>
      <c r="BK827" s="8"/>
      <c r="BL827" s="8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375"/>
      <c r="EQ827" s="376"/>
      <c r="ER827" s="376"/>
      <c r="ES827" s="376"/>
      <c r="ET827" s="376"/>
      <c r="EU827" s="376"/>
      <c r="EV827" s="376"/>
      <c r="EW827" s="376"/>
      <c r="EX827" s="376"/>
      <c r="EY827" s="376"/>
      <c r="EZ827" s="376"/>
      <c r="FA827" s="376"/>
      <c r="FB827" s="376"/>
      <c r="FC827" s="376"/>
      <c r="FD827" s="376"/>
      <c r="FE827" s="376"/>
      <c r="FF827" s="376"/>
      <c r="FG827" s="376"/>
      <c r="FH827" s="376"/>
      <c r="FI827" s="376"/>
      <c r="FJ827" s="376"/>
      <c r="FK827" s="376"/>
      <c r="FL827" s="376"/>
      <c r="FM827" s="376"/>
      <c r="FN827" s="376"/>
      <c r="FO827" s="376"/>
      <c r="FP827" s="376"/>
      <c r="FQ827" s="376"/>
      <c r="FR827" s="376"/>
      <c r="FS827" s="376"/>
      <c r="FT827" s="376"/>
      <c r="FU827" s="376"/>
      <c r="FV827" s="376"/>
      <c r="FW827" s="376"/>
      <c r="FX827" s="376"/>
      <c r="FY827" s="376"/>
      <c r="FZ827" s="376"/>
      <c r="GA827" s="376"/>
      <c r="GB827" s="376"/>
      <c r="GC827" s="376"/>
      <c r="GD827" s="376"/>
      <c r="GE827" s="376"/>
      <c r="GF827" s="376"/>
      <c r="GG827" s="376"/>
      <c r="GH827" s="376"/>
      <c r="GI827" s="376"/>
      <c r="GJ827" s="376"/>
      <c r="GK827" s="376"/>
      <c r="GL827" s="376"/>
      <c r="GM827" s="376"/>
      <c r="GN827" s="376"/>
      <c r="GO827" s="376"/>
      <c r="GP827" s="376"/>
      <c r="GQ827" s="376"/>
      <c r="GR827" s="376"/>
      <c r="GS827" s="376"/>
      <c r="GT827" s="376"/>
      <c r="GU827" s="376"/>
      <c r="GV827" s="376"/>
      <c r="GW827" s="376"/>
      <c r="GX827" s="376"/>
      <c r="GY827" s="376"/>
      <c r="GZ827" s="376"/>
      <c r="HA827" s="376"/>
      <c r="HB827" s="376"/>
      <c r="HC827" s="376"/>
      <c r="HD827" s="376"/>
      <c r="HE827" s="376"/>
      <c r="HF827" s="376"/>
      <c r="HG827" s="376"/>
      <c r="HH827" s="376"/>
      <c r="HI827" s="376"/>
      <c r="HJ827" s="376"/>
      <c r="HK827" s="376"/>
      <c r="HL827" s="376"/>
      <c r="HM827" s="376"/>
      <c r="HN827" s="376"/>
      <c r="HO827" s="376"/>
      <c r="HP827" s="376"/>
      <c r="HQ827" s="376"/>
      <c r="HR827" s="376"/>
      <c r="HS827" s="376"/>
      <c r="HT827" s="376"/>
      <c r="HU827" s="376"/>
      <c r="HV827" s="376"/>
      <c r="HW827" s="376"/>
      <c r="HX827" s="376"/>
      <c r="HY827" s="376"/>
      <c r="HZ827" s="376"/>
      <c r="IA827" s="376"/>
      <c r="IB827" s="376"/>
      <c r="IC827" s="376"/>
      <c r="ID827" s="376"/>
      <c r="IE827" s="376"/>
      <c r="IF827" s="376"/>
      <c r="IG827" s="376"/>
      <c r="IH827" s="376"/>
      <c r="II827" s="376"/>
      <c r="IJ827" s="376"/>
    </row>
    <row r="828" spans="1:244" s="377" customFormat="1" x14ac:dyDescent="0.4">
      <c r="A828" s="410"/>
      <c r="B828" s="371"/>
      <c r="C828" s="354"/>
      <c r="D828" s="355"/>
      <c r="E828" s="374"/>
      <c r="F828" s="374"/>
      <c r="G828" s="374"/>
      <c r="H828" s="374"/>
      <c r="I828" s="374"/>
      <c r="J828" s="374"/>
      <c r="K828" s="374"/>
      <c r="L828" s="374"/>
      <c r="M828" s="374"/>
      <c r="N828" s="374"/>
      <c r="O828" s="374"/>
      <c r="P828" s="374"/>
      <c r="Q828" s="374"/>
      <c r="R828" s="374"/>
      <c r="S828" s="374"/>
      <c r="T828" s="374"/>
      <c r="U828" s="374"/>
      <c r="V828" s="374"/>
      <c r="W828" s="374"/>
      <c r="X828" s="369"/>
      <c r="Y828" s="369"/>
      <c r="Z828" s="369"/>
      <c r="AA828" s="369"/>
      <c r="AB828" s="369"/>
      <c r="AC828" s="369"/>
      <c r="AD828" s="369"/>
      <c r="AE828" s="369"/>
      <c r="AF828" s="369"/>
      <c r="AG828" s="369"/>
      <c r="AH828" s="369"/>
      <c r="AI828" s="369"/>
      <c r="AJ828" s="369"/>
      <c r="AK828" s="369"/>
      <c r="AL828" s="369"/>
      <c r="AM828" s="369"/>
      <c r="AN828" s="369"/>
      <c r="AO828" s="369"/>
      <c r="AP828" s="369"/>
      <c r="AQ828" s="369"/>
      <c r="AR828" s="372"/>
      <c r="AS828" s="372"/>
      <c r="AT828" s="372"/>
      <c r="AU828" s="373"/>
      <c r="AV828" s="11"/>
      <c r="AW828" s="11"/>
      <c r="AX828" s="11"/>
      <c r="AY828" s="8"/>
      <c r="AZ828" s="8"/>
      <c r="BA828" s="8"/>
      <c r="BB828" s="8"/>
      <c r="BC828" s="11"/>
      <c r="BD828" s="11"/>
      <c r="BE828" s="11"/>
      <c r="BF828" s="11"/>
      <c r="BG828" s="11"/>
      <c r="BH828" s="11"/>
      <c r="BI828" s="11"/>
      <c r="BJ828" s="11"/>
      <c r="BK828" s="8"/>
      <c r="BL828" s="8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375"/>
      <c r="EQ828" s="376"/>
      <c r="ER828" s="376"/>
      <c r="ES828" s="376"/>
      <c r="ET828" s="376"/>
      <c r="EU828" s="376"/>
      <c r="EV828" s="376"/>
      <c r="EW828" s="376"/>
      <c r="EX828" s="376"/>
      <c r="EY828" s="376"/>
      <c r="EZ828" s="376"/>
      <c r="FA828" s="376"/>
      <c r="FB828" s="376"/>
      <c r="FC828" s="376"/>
      <c r="FD828" s="376"/>
      <c r="FE828" s="376"/>
      <c r="FF828" s="376"/>
      <c r="FG828" s="376"/>
      <c r="FH828" s="376"/>
      <c r="FI828" s="376"/>
      <c r="FJ828" s="376"/>
      <c r="FK828" s="376"/>
      <c r="FL828" s="376"/>
      <c r="FM828" s="376"/>
      <c r="FN828" s="376"/>
      <c r="FO828" s="376"/>
      <c r="FP828" s="376"/>
      <c r="FQ828" s="376"/>
      <c r="FR828" s="376"/>
      <c r="FS828" s="376"/>
      <c r="FT828" s="376"/>
      <c r="FU828" s="376"/>
      <c r="FV828" s="376"/>
      <c r="FW828" s="376"/>
      <c r="FX828" s="376"/>
      <c r="FY828" s="376"/>
      <c r="FZ828" s="376"/>
      <c r="GA828" s="376"/>
      <c r="GB828" s="376"/>
      <c r="GC828" s="376"/>
      <c r="GD828" s="376"/>
      <c r="GE828" s="376"/>
      <c r="GF828" s="376"/>
      <c r="GG828" s="376"/>
      <c r="GH828" s="376"/>
      <c r="GI828" s="376"/>
      <c r="GJ828" s="376"/>
      <c r="GK828" s="376"/>
      <c r="GL828" s="376"/>
      <c r="GM828" s="376"/>
      <c r="GN828" s="376"/>
      <c r="GO828" s="376"/>
      <c r="GP828" s="376"/>
      <c r="GQ828" s="376"/>
      <c r="GR828" s="376"/>
      <c r="GS828" s="376"/>
      <c r="GT828" s="376"/>
      <c r="GU828" s="376"/>
      <c r="GV828" s="376"/>
      <c r="GW828" s="376"/>
      <c r="GX828" s="376"/>
      <c r="GY828" s="376"/>
      <c r="GZ828" s="376"/>
      <c r="HA828" s="376"/>
      <c r="HB828" s="376"/>
      <c r="HC828" s="376"/>
      <c r="HD828" s="376"/>
      <c r="HE828" s="376"/>
      <c r="HF828" s="376"/>
      <c r="HG828" s="376"/>
      <c r="HH828" s="376"/>
      <c r="HI828" s="376"/>
      <c r="HJ828" s="376"/>
      <c r="HK828" s="376"/>
      <c r="HL828" s="376"/>
      <c r="HM828" s="376"/>
      <c r="HN828" s="376"/>
      <c r="HO828" s="376"/>
      <c r="HP828" s="376"/>
      <c r="HQ828" s="376"/>
      <c r="HR828" s="376"/>
      <c r="HS828" s="376"/>
      <c r="HT828" s="376"/>
      <c r="HU828" s="376"/>
      <c r="HV828" s="376"/>
      <c r="HW828" s="376"/>
      <c r="HX828" s="376"/>
      <c r="HY828" s="376"/>
      <c r="HZ828" s="376"/>
      <c r="IA828" s="376"/>
      <c r="IB828" s="376"/>
      <c r="IC828" s="376"/>
      <c r="ID828" s="376"/>
      <c r="IE828" s="376"/>
      <c r="IF828" s="376"/>
      <c r="IG828" s="376"/>
      <c r="IH828" s="376"/>
      <c r="II828" s="376"/>
      <c r="IJ828" s="376"/>
    </row>
    <row r="829" spans="1:244" s="377" customFormat="1" x14ac:dyDescent="0.4">
      <c r="A829" s="410"/>
      <c r="B829" s="371"/>
      <c r="C829" s="354"/>
      <c r="D829" s="355"/>
      <c r="E829" s="374"/>
      <c r="F829" s="374"/>
      <c r="G829" s="374"/>
      <c r="H829" s="374"/>
      <c r="I829" s="374"/>
      <c r="J829" s="374"/>
      <c r="K829" s="374"/>
      <c r="L829" s="374"/>
      <c r="M829" s="374"/>
      <c r="N829" s="374"/>
      <c r="O829" s="374"/>
      <c r="P829" s="374"/>
      <c r="Q829" s="374"/>
      <c r="R829" s="374"/>
      <c r="S829" s="374"/>
      <c r="T829" s="374"/>
      <c r="U829" s="374"/>
      <c r="V829" s="374"/>
      <c r="W829" s="374"/>
      <c r="X829" s="369"/>
      <c r="Y829" s="369"/>
      <c r="Z829" s="369"/>
      <c r="AA829" s="369"/>
      <c r="AB829" s="369"/>
      <c r="AC829" s="369"/>
      <c r="AD829" s="369"/>
      <c r="AE829" s="369"/>
      <c r="AF829" s="369"/>
      <c r="AG829" s="369"/>
      <c r="AH829" s="369"/>
      <c r="AI829" s="369"/>
      <c r="AJ829" s="369"/>
      <c r="AK829" s="369"/>
      <c r="AL829" s="369"/>
      <c r="AM829" s="369"/>
      <c r="AN829" s="369"/>
      <c r="AO829" s="369"/>
      <c r="AP829" s="369"/>
      <c r="AQ829" s="369"/>
      <c r="AR829" s="372"/>
      <c r="AS829" s="372"/>
      <c r="AT829" s="372"/>
      <c r="AU829" s="373"/>
      <c r="AV829" s="11"/>
      <c r="AW829" s="11"/>
      <c r="AX829" s="11"/>
      <c r="AY829" s="8"/>
      <c r="AZ829" s="8"/>
      <c r="BA829" s="8"/>
      <c r="BB829" s="8"/>
      <c r="BC829" s="11"/>
      <c r="BD829" s="11"/>
      <c r="BE829" s="11"/>
      <c r="BF829" s="11"/>
      <c r="BG829" s="11"/>
      <c r="BH829" s="11"/>
      <c r="BI829" s="11"/>
      <c r="BJ829" s="11"/>
      <c r="BK829" s="8"/>
      <c r="BL829" s="8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375"/>
      <c r="EQ829" s="376"/>
      <c r="ER829" s="376"/>
      <c r="ES829" s="376"/>
      <c r="ET829" s="376"/>
      <c r="EU829" s="376"/>
      <c r="EV829" s="376"/>
      <c r="EW829" s="376"/>
      <c r="EX829" s="376"/>
      <c r="EY829" s="376"/>
      <c r="EZ829" s="376"/>
      <c r="FA829" s="376"/>
      <c r="FB829" s="376"/>
      <c r="FC829" s="376"/>
      <c r="FD829" s="376"/>
      <c r="FE829" s="376"/>
      <c r="FF829" s="376"/>
      <c r="FG829" s="376"/>
      <c r="FH829" s="376"/>
      <c r="FI829" s="376"/>
      <c r="FJ829" s="376"/>
      <c r="FK829" s="376"/>
      <c r="FL829" s="376"/>
      <c r="FM829" s="376"/>
      <c r="FN829" s="376"/>
      <c r="FO829" s="376"/>
      <c r="FP829" s="376"/>
      <c r="FQ829" s="376"/>
      <c r="FR829" s="376"/>
      <c r="FS829" s="376"/>
      <c r="FT829" s="376"/>
      <c r="FU829" s="376"/>
      <c r="FV829" s="376"/>
      <c r="FW829" s="376"/>
      <c r="FX829" s="376"/>
      <c r="FY829" s="376"/>
      <c r="FZ829" s="376"/>
      <c r="GA829" s="376"/>
      <c r="GB829" s="376"/>
      <c r="GC829" s="376"/>
      <c r="GD829" s="376"/>
      <c r="GE829" s="376"/>
      <c r="GF829" s="376"/>
      <c r="GG829" s="376"/>
      <c r="GH829" s="376"/>
      <c r="GI829" s="376"/>
      <c r="GJ829" s="376"/>
      <c r="GK829" s="376"/>
      <c r="GL829" s="376"/>
      <c r="GM829" s="376"/>
      <c r="GN829" s="376"/>
      <c r="GO829" s="376"/>
      <c r="GP829" s="376"/>
      <c r="GQ829" s="376"/>
      <c r="GR829" s="376"/>
      <c r="GS829" s="376"/>
      <c r="GT829" s="376"/>
      <c r="GU829" s="376"/>
      <c r="GV829" s="376"/>
      <c r="GW829" s="376"/>
      <c r="GX829" s="376"/>
      <c r="GY829" s="376"/>
      <c r="GZ829" s="376"/>
      <c r="HA829" s="376"/>
      <c r="HB829" s="376"/>
      <c r="HC829" s="376"/>
      <c r="HD829" s="376"/>
      <c r="HE829" s="376"/>
      <c r="HF829" s="376"/>
      <c r="HG829" s="376"/>
      <c r="HH829" s="376"/>
      <c r="HI829" s="376"/>
      <c r="HJ829" s="376"/>
      <c r="HK829" s="376"/>
      <c r="HL829" s="376"/>
      <c r="HM829" s="376"/>
      <c r="HN829" s="376"/>
      <c r="HO829" s="376"/>
      <c r="HP829" s="376"/>
      <c r="HQ829" s="376"/>
      <c r="HR829" s="376"/>
      <c r="HS829" s="376"/>
      <c r="HT829" s="376"/>
      <c r="HU829" s="376"/>
      <c r="HV829" s="376"/>
      <c r="HW829" s="376"/>
      <c r="HX829" s="376"/>
      <c r="HY829" s="376"/>
      <c r="HZ829" s="376"/>
      <c r="IA829" s="376"/>
      <c r="IB829" s="376"/>
      <c r="IC829" s="376"/>
      <c r="ID829" s="376"/>
      <c r="IE829" s="376"/>
      <c r="IF829" s="376"/>
      <c r="IG829" s="376"/>
      <c r="IH829" s="376"/>
      <c r="II829" s="376"/>
      <c r="IJ829" s="376"/>
    </row>
    <row r="830" spans="1:244" s="377" customFormat="1" x14ac:dyDescent="0.4">
      <c r="A830" s="410"/>
      <c r="B830" s="371"/>
      <c r="C830" s="354"/>
      <c r="D830" s="355"/>
      <c r="E830" s="374"/>
      <c r="F830" s="374"/>
      <c r="G830" s="374"/>
      <c r="H830" s="374"/>
      <c r="I830" s="374"/>
      <c r="J830" s="374"/>
      <c r="K830" s="374"/>
      <c r="L830" s="374"/>
      <c r="M830" s="374"/>
      <c r="N830" s="374"/>
      <c r="O830" s="374"/>
      <c r="P830" s="374"/>
      <c r="Q830" s="374"/>
      <c r="R830" s="374"/>
      <c r="S830" s="374"/>
      <c r="T830" s="374"/>
      <c r="U830" s="374"/>
      <c r="V830" s="374"/>
      <c r="W830" s="374"/>
      <c r="X830" s="369"/>
      <c r="Y830" s="369"/>
      <c r="Z830" s="369"/>
      <c r="AA830" s="369"/>
      <c r="AB830" s="369"/>
      <c r="AC830" s="369"/>
      <c r="AD830" s="369"/>
      <c r="AE830" s="369"/>
      <c r="AF830" s="369"/>
      <c r="AG830" s="369"/>
      <c r="AH830" s="369"/>
      <c r="AI830" s="369"/>
      <c r="AJ830" s="369"/>
      <c r="AK830" s="369"/>
      <c r="AL830" s="369"/>
      <c r="AM830" s="369"/>
      <c r="AN830" s="369"/>
      <c r="AO830" s="369"/>
      <c r="AP830" s="369"/>
      <c r="AQ830" s="369"/>
      <c r="AR830" s="372"/>
      <c r="AS830" s="372"/>
      <c r="AT830" s="372"/>
      <c r="AU830" s="373"/>
      <c r="AV830" s="11"/>
      <c r="AW830" s="11"/>
      <c r="AX830" s="11"/>
      <c r="AY830" s="8"/>
      <c r="AZ830" s="8"/>
      <c r="BA830" s="8"/>
      <c r="BB830" s="8"/>
      <c r="BC830" s="11"/>
      <c r="BD830" s="11"/>
      <c r="BE830" s="11"/>
      <c r="BF830" s="11"/>
      <c r="BG830" s="11"/>
      <c r="BH830" s="11"/>
      <c r="BI830" s="11"/>
      <c r="BJ830" s="11"/>
      <c r="BK830" s="8"/>
      <c r="BL830" s="8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375"/>
      <c r="EQ830" s="376"/>
      <c r="ER830" s="376"/>
      <c r="ES830" s="376"/>
      <c r="ET830" s="376"/>
      <c r="EU830" s="376"/>
      <c r="EV830" s="376"/>
      <c r="EW830" s="376"/>
      <c r="EX830" s="376"/>
      <c r="EY830" s="376"/>
      <c r="EZ830" s="376"/>
      <c r="FA830" s="376"/>
      <c r="FB830" s="376"/>
      <c r="FC830" s="376"/>
      <c r="FD830" s="376"/>
      <c r="FE830" s="376"/>
      <c r="FF830" s="376"/>
      <c r="FG830" s="376"/>
      <c r="FH830" s="376"/>
      <c r="FI830" s="376"/>
      <c r="FJ830" s="376"/>
      <c r="FK830" s="376"/>
      <c r="FL830" s="376"/>
      <c r="FM830" s="376"/>
      <c r="FN830" s="376"/>
      <c r="FO830" s="376"/>
      <c r="FP830" s="376"/>
      <c r="FQ830" s="376"/>
      <c r="FR830" s="376"/>
      <c r="FS830" s="376"/>
      <c r="FT830" s="376"/>
      <c r="FU830" s="376"/>
      <c r="FV830" s="376"/>
      <c r="FW830" s="376"/>
      <c r="FX830" s="376"/>
      <c r="FY830" s="376"/>
      <c r="FZ830" s="376"/>
      <c r="GA830" s="376"/>
      <c r="GB830" s="376"/>
      <c r="GC830" s="376"/>
      <c r="GD830" s="376"/>
      <c r="GE830" s="376"/>
      <c r="GF830" s="376"/>
      <c r="GG830" s="376"/>
      <c r="GH830" s="376"/>
      <c r="GI830" s="376"/>
      <c r="GJ830" s="376"/>
      <c r="GK830" s="376"/>
      <c r="GL830" s="376"/>
      <c r="GM830" s="376"/>
      <c r="GN830" s="376"/>
      <c r="GO830" s="376"/>
      <c r="GP830" s="376"/>
      <c r="GQ830" s="376"/>
      <c r="GR830" s="376"/>
      <c r="GS830" s="376"/>
      <c r="GT830" s="376"/>
      <c r="GU830" s="376"/>
      <c r="GV830" s="376"/>
      <c r="GW830" s="376"/>
      <c r="GX830" s="376"/>
      <c r="GY830" s="376"/>
      <c r="GZ830" s="376"/>
      <c r="HA830" s="376"/>
      <c r="HB830" s="376"/>
      <c r="HC830" s="376"/>
      <c r="HD830" s="376"/>
      <c r="HE830" s="376"/>
      <c r="HF830" s="376"/>
      <c r="HG830" s="376"/>
      <c r="HH830" s="376"/>
      <c r="HI830" s="376"/>
      <c r="HJ830" s="376"/>
      <c r="HK830" s="376"/>
      <c r="HL830" s="376"/>
      <c r="HM830" s="376"/>
      <c r="HN830" s="376"/>
      <c r="HO830" s="376"/>
      <c r="HP830" s="376"/>
      <c r="HQ830" s="376"/>
      <c r="HR830" s="376"/>
      <c r="HS830" s="376"/>
      <c r="HT830" s="376"/>
      <c r="HU830" s="376"/>
      <c r="HV830" s="376"/>
      <c r="HW830" s="376"/>
      <c r="HX830" s="376"/>
      <c r="HY830" s="376"/>
      <c r="HZ830" s="376"/>
      <c r="IA830" s="376"/>
      <c r="IB830" s="376"/>
      <c r="IC830" s="376"/>
      <c r="ID830" s="376"/>
      <c r="IE830" s="376"/>
      <c r="IF830" s="376"/>
      <c r="IG830" s="376"/>
      <c r="IH830" s="376"/>
      <c r="II830" s="376"/>
      <c r="IJ830" s="376"/>
    </row>
    <row r="831" spans="1:244" s="377" customFormat="1" x14ac:dyDescent="0.4">
      <c r="A831" s="410"/>
      <c r="B831" s="371"/>
      <c r="C831" s="354"/>
      <c r="D831" s="355"/>
      <c r="E831" s="374"/>
      <c r="F831" s="374"/>
      <c r="G831" s="374"/>
      <c r="H831" s="374"/>
      <c r="I831" s="374"/>
      <c r="J831" s="374"/>
      <c r="K831" s="374"/>
      <c r="L831" s="374"/>
      <c r="M831" s="374"/>
      <c r="N831" s="374"/>
      <c r="O831" s="374"/>
      <c r="P831" s="374"/>
      <c r="Q831" s="374"/>
      <c r="R831" s="374"/>
      <c r="S831" s="374"/>
      <c r="T831" s="374"/>
      <c r="U831" s="374"/>
      <c r="V831" s="374"/>
      <c r="W831" s="374"/>
      <c r="X831" s="369"/>
      <c r="Y831" s="369"/>
      <c r="Z831" s="369"/>
      <c r="AA831" s="369"/>
      <c r="AB831" s="369"/>
      <c r="AC831" s="369"/>
      <c r="AD831" s="369"/>
      <c r="AE831" s="369"/>
      <c r="AF831" s="369"/>
      <c r="AG831" s="369"/>
      <c r="AH831" s="369"/>
      <c r="AI831" s="369"/>
      <c r="AJ831" s="369"/>
      <c r="AK831" s="369"/>
      <c r="AL831" s="369"/>
      <c r="AM831" s="369"/>
      <c r="AN831" s="369"/>
      <c r="AO831" s="369"/>
      <c r="AP831" s="369"/>
      <c r="AQ831" s="369"/>
      <c r="AR831" s="372"/>
      <c r="AS831" s="372"/>
      <c r="AT831" s="372"/>
      <c r="AU831" s="373"/>
      <c r="AV831" s="11"/>
      <c r="AW831" s="11"/>
      <c r="AX831" s="11"/>
      <c r="AY831" s="8"/>
      <c r="AZ831" s="8"/>
      <c r="BA831" s="8"/>
      <c r="BB831" s="8"/>
      <c r="BC831" s="11"/>
      <c r="BD831" s="11"/>
      <c r="BE831" s="11"/>
      <c r="BF831" s="11"/>
      <c r="BG831" s="11"/>
      <c r="BH831" s="11"/>
      <c r="BI831" s="11"/>
      <c r="BJ831" s="11"/>
      <c r="BK831" s="8"/>
      <c r="BL831" s="8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375"/>
      <c r="EQ831" s="376"/>
      <c r="ER831" s="376"/>
      <c r="ES831" s="376"/>
      <c r="ET831" s="376"/>
      <c r="EU831" s="376"/>
      <c r="EV831" s="376"/>
      <c r="EW831" s="376"/>
      <c r="EX831" s="376"/>
      <c r="EY831" s="376"/>
      <c r="EZ831" s="376"/>
      <c r="FA831" s="376"/>
      <c r="FB831" s="376"/>
      <c r="FC831" s="376"/>
      <c r="FD831" s="376"/>
      <c r="FE831" s="376"/>
      <c r="FF831" s="376"/>
      <c r="FG831" s="376"/>
      <c r="FH831" s="376"/>
      <c r="FI831" s="376"/>
      <c r="FJ831" s="376"/>
      <c r="FK831" s="376"/>
      <c r="FL831" s="376"/>
      <c r="FM831" s="376"/>
      <c r="FN831" s="376"/>
      <c r="FO831" s="376"/>
      <c r="FP831" s="376"/>
      <c r="FQ831" s="376"/>
      <c r="FR831" s="376"/>
      <c r="FS831" s="376"/>
      <c r="FT831" s="376"/>
      <c r="FU831" s="376"/>
      <c r="FV831" s="376"/>
      <c r="FW831" s="376"/>
      <c r="FX831" s="376"/>
      <c r="FY831" s="376"/>
      <c r="FZ831" s="376"/>
      <c r="GA831" s="376"/>
      <c r="GB831" s="376"/>
      <c r="GC831" s="376"/>
      <c r="GD831" s="376"/>
      <c r="GE831" s="376"/>
      <c r="GF831" s="376"/>
      <c r="GG831" s="376"/>
      <c r="GH831" s="376"/>
      <c r="GI831" s="376"/>
      <c r="GJ831" s="376"/>
      <c r="GK831" s="376"/>
      <c r="GL831" s="376"/>
      <c r="GM831" s="376"/>
      <c r="GN831" s="376"/>
      <c r="GO831" s="376"/>
      <c r="GP831" s="376"/>
      <c r="GQ831" s="376"/>
      <c r="GR831" s="376"/>
      <c r="GS831" s="376"/>
      <c r="GT831" s="376"/>
      <c r="GU831" s="376"/>
      <c r="GV831" s="376"/>
      <c r="GW831" s="376"/>
      <c r="GX831" s="376"/>
      <c r="GY831" s="376"/>
      <c r="GZ831" s="376"/>
      <c r="HA831" s="376"/>
      <c r="HB831" s="376"/>
      <c r="HC831" s="376"/>
      <c r="HD831" s="376"/>
      <c r="HE831" s="376"/>
      <c r="HF831" s="376"/>
      <c r="HG831" s="376"/>
      <c r="HH831" s="376"/>
      <c r="HI831" s="376"/>
      <c r="HJ831" s="376"/>
      <c r="HK831" s="376"/>
      <c r="HL831" s="376"/>
      <c r="HM831" s="376"/>
      <c r="HN831" s="376"/>
      <c r="HO831" s="376"/>
      <c r="HP831" s="376"/>
      <c r="HQ831" s="376"/>
      <c r="HR831" s="376"/>
      <c r="HS831" s="376"/>
      <c r="HT831" s="376"/>
      <c r="HU831" s="376"/>
      <c r="HV831" s="376"/>
      <c r="HW831" s="376"/>
      <c r="HX831" s="376"/>
      <c r="HY831" s="376"/>
      <c r="HZ831" s="376"/>
      <c r="IA831" s="376"/>
      <c r="IB831" s="376"/>
      <c r="IC831" s="376"/>
      <c r="ID831" s="376"/>
      <c r="IE831" s="376"/>
      <c r="IF831" s="376"/>
      <c r="IG831" s="376"/>
      <c r="IH831" s="376"/>
      <c r="II831" s="376"/>
      <c r="IJ831" s="376"/>
    </row>
    <row r="832" spans="1:244" s="377" customFormat="1" x14ac:dyDescent="0.4">
      <c r="A832" s="410"/>
      <c r="B832" s="371"/>
      <c r="C832" s="354"/>
      <c r="D832" s="355"/>
      <c r="E832" s="374"/>
      <c r="F832" s="374"/>
      <c r="G832" s="374"/>
      <c r="H832" s="374"/>
      <c r="I832" s="374"/>
      <c r="J832" s="374"/>
      <c r="K832" s="374"/>
      <c r="L832" s="374"/>
      <c r="M832" s="374"/>
      <c r="N832" s="374"/>
      <c r="O832" s="374"/>
      <c r="P832" s="374"/>
      <c r="Q832" s="374"/>
      <c r="R832" s="374"/>
      <c r="S832" s="374"/>
      <c r="T832" s="374"/>
      <c r="U832" s="374"/>
      <c r="V832" s="374"/>
      <c r="W832" s="374"/>
      <c r="X832" s="369"/>
      <c r="Y832" s="369"/>
      <c r="Z832" s="369"/>
      <c r="AA832" s="369"/>
      <c r="AB832" s="369"/>
      <c r="AC832" s="369"/>
      <c r="AD832" s="369"/>
      <c r="AE832" s="369"/>
      <c r="AF832" s="369"/>
      <c r="AG832" s="369"/>
      <c r="AH832" s="369"/>
      <c r="AI832" s="369"/>
      <c r="AJ832" s="369"/>
      <c r="AK832" s="369"/>
      <c r="AL832" s="369"/>
      <c r="AM832" s="369"/>
      <c r="AN832" s="369"/>
      <c r="AO832" s="369"/>
      <c r="AP832" s="369"/>
      <c r="AQ832" s="369"/>
      <c r="AR832" s="372"/>
      <c r="AS832" s="372"/>
      <c r="AT832" s="372"/>
      <c r="AU832" s="373"/>
      <c r="AV832" s="11"/>
      <c r="AW832" s="11"/>
      <c r="AX832" s="11"/>
      <c r="AY832" s="8"/>
      <c r="AZ832" s="8"/>
      <c r="BA832" s="8"/>
      <c r="BB832" s="8"/>
      <c r="BC832" s="11"/>
      <c r="BD832" s="11"/>
      <c r="BE832" s="11"/>
      <c r="BF832" s="11"/>
      <c r="BG832" s="11"/>
      <c r="BH832" s="11"/>
      <c r="BI832" s="11"/>
      <c r="BJ832" s="11"/>
      <c r="BK832" s="8"/>
      <c r="BL832" s="8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375"/>
      <c r="EQ832" s="376"/>
      <c r="ER832" s="376"/>
      <c r="ES832" s="376"/>
      <c r="ET832" s="376"/>
      <c r="EU832" s="376"/>
      <c r="EV832" s="376"/>
      <c r="EW832" s="376"/>
      <c r="EX832" s="376"/>
      <c r="EY832" s="376"/>
      <c r="EZ832" s="376"/>
      <c r="FA832" s="376"/>
      <c r="FB832" s="376"/>
      <c r="FC832" s="376"/>
      <c r="FD832" s="376"/>
      <c r="FE832" s="376"/>
      <c r="FF832" s="376"/>
      <c r="FG832" s="376"/>
      <c r="FH832" s="376"/>
      <c r="FI832" s="376"/>
      <c r="FJ832" s="376"/>
      <c r="FK832" s="376"/>
      <c r="FL832" s="376"/>
      <c r="FM832" s="376"/>
      <c r="FN832" s="376"/>
      <c r="FO832" s="376"/>
      <c r="FP832" s="376"/>
      <c r="FQ832" s="376"/>
      <c r="FR832" s="376"/>
      <c r="FS832" s="376"/>
      <c r="FT832" s="376"/>
      <c r="FU832" s="376"/>
      <c r="FV832" s="376"/>
      <c r="FW832" s="376"/>
      <c r="FX832" s="376"/>
      <c r="FY832" s="376"/>
      <c r="FZ832" s="376"/>
      <c r="GA832" s="376"/>
      <c r="GB832" s="376"/>
      <c r="GC832" s="376"/>
      <c r="GD832" s="376"/>
      <c r="GE832" s="376"/>
      <c r="GF832" s="376"/>
      <c r="GG832" s="376"/>
      <c r="GH832" s="376"/>
      <c r="GI832" s="376"/>
      <c r="GJ832" s="376"/>
      <c r="GK832" s="376"/>
      <c r="GL832" s="376"/>
      <c r="GM832" s="376"/>
      <c r="GN832" s="376"/>
      <c r="GO832" s="376"/>
      <c r="GP832" s="376"/>
      <c r="GQ832" s="376"/>
      <c r="GR832" s="376"/>
      <c r="GS832" s="376"/>
      <c r="GT832" s="376"/>
      <c r="GU832" s="376"/>
      <c r="GV832" s="376"/>
      <c r="GW832" s="376"/>
      <c r="GX832" s="376"/>
      <c r="GY832" s="376"/>
      <c r="GZ832" s="376"/>
      <c r="HA832" s="376"/>
      <c r="HB832" s="376"/>
      <c r="HC832" s="376"/>
      <c r="HD832" s="376"/>
      <c r="HE832" s="376"/>
      <c r="HF832" s="376"/>
      <c r="HG832" s="376"/>
      <c r="HH832" s="376"/>
      <c r="HI832" s="376"/>
      <c r="HJ832" s="376"/>
      <c r="HK832" s="376"/>
      <c r="HL832" s="376"/>
      <c r="HM832" s="376"/>
      <c r="HN832" s="376"/>
      <c r="HO832" s="376"/>
      <c r="HP832" s="376"/>
      <c r="HQ832" s="376"/>
      <c r="HR832" s="376"/>
      <c r="HS832" s="376"/>
      <c r="HT832" s="376"/>
      <c r="HU832" s="376"/>
      <c r="HV832" s="376"/>
      <c r="HW832" s="376"/>
      <c r="HX832" s="376"/>
      <c r="HY832" s="376"/>
      <c r="HZ832" s="376"/>
      <c r="IA832" s="376"/>
      <c r="IB832" s="376"/>
      <c r="IC832" s="376"/>
      <c r="ID832" s="376"/>
      <c r="IE832" s="376"/>
      <c r="IF832" s="376"/>
      <c r="IG832" s="376"/>
      <c r="IH832" s="376"/>
      <c r="II832" s="376"/>
      <c r="IJ832" s="376"/>
    </row>
    <row r="833" spans="1:244" s="377" customFormat="1" x14ac:dyDescent="0.4">
      <c r="A833" s="410"/>
      <c r="B833" s="371"/>
      <c r="C833" s="354"/>
      <c r="D833" s="355"/>
      <c r="E833" s="374"/>
      <c r="F833" s="374"/>
      <c r="G833" s="374"/>
      <c r="H833" s="374"/>
      <c r="I833" s="374"/>
      <c r="J833" s="374"/>
      <c r="K833" s="374"/>
      <c r="L833" s="374"/>
      <c r="M833" s="374"/>
      <c r="N833" s="374"/>
      <c r="O833" s="374"/>
      <c r="P833" s="374"/>
      <c r="Q833" s="374"/>
      <c r="R833" s="374"/>
      <c r="S833" s="374"/>
      <c r="T833" s="374"/>
      <c r="U833" s="374"/>
      <c r="V833" s="374"/>
      <c r="W833" s="374"/>
      <c r="X833" s="369"/>
      <c r="Y833" s="369"/>
      <c r="Z833" s="369"/>
      <c r="AA833" s="369"/>
      <c r="AB833" s="369"/>
      <c r="AC833" s="369"/>
      <c r="AD833" s="369"/>
      <c r="AE833" s="369"/>
      <c r="AF833" s="369"/>
      <c r="AG833" s="369"/>
      <c r="AH833" s="369"/>
      <c r="AI833" s="369"/>
      <c r="AJ833" s="369"/>
      <c r="AK833" s="369"/>
      <c r="AL833" s="369"/>
      <c r="AM833" s="369"/>
      <c r="AN833" s="369"/>
      <c r="AO833" s="369"/>
      <c r="AP833" s="369"/>
      <c r="AQ833" s="369"/>
      <c r="AR833" s="372"/>
      <c r="AS833" s="372"/>
      <c r="AT833" s="372"/>
      <c r="AU833" s="373"/>
      <c r="AV833" s="11"/>
      <c r="AW833" s="11"/>
      <c r="AX833" s="11"/>
      <c r="AY833" s="8"/>
      <c r="AZ833" s="8"/>
      <c r="BA833" s="8"/>
      <c r="BB833" s="8"/>
      <c r="BC833" s="11"/>
      <c r="BD833" s="11"/>
      <c r="BE833" s="11"/>
      <c r="BF833" s="11"/>
      <c r="BG833" s="11"/>
      <c r="BH833" s="11"/>
      <c r="BI833" s="11"/>
      <c r="BJ833" s="11"/>
      <c r="BK833" s="8"/>
      <c r="BL833" s="8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375"/>
      <c r="EQ833" s="376"/>
      <c r="ER833" s="376"/>
      <c r="ES833" s="376"/>
      <c r="ET833" s="376"/>
      <c r="EU833" s="376"/>
      <c r="EV833" s="376"/>
      <c r="EW833" s="376"/>
      <c r="EX833" s="376"/>
      <c r="EY833" s="376"/>
      <c r="EZ833" s="376"/>
      <c r="FA833" s="376"/>
      <c r="FB833" s="376"/>
      <c r="FC833" s="376"/>
      <c r="FD833" s="376"/>
      <c r="FE833" s="376"/>
      <c r="FF833" s="376"/>
      <c r="FG833" s="376"/>
      <c r="FH833" s="376"/>
      <c r="FI833" s="376"/>
      <c r="FJ833" s="376"/>
      <c r="FK833" s="376"/>
      <c r="FL833" s="376"/>
      <c r="FM833" s="376"/>
      <c r="FN833" s="376"/>
      <c r="FO833" s="376"/>
      <c r="FP833" s="376"/>
      <c r="FQ833" s="376"/>
      <c r="FR833" s="376"/>
      <c r="FS833" s="376"/>
      <c r="FT833" s="376"/>
      <c r="FU833" s="376"/>
      <c r="FV833" s="376"/>
      <c r="FW833" s="376"/>
      <c r="FX833" s="376"/>
      <c r="FY833" s="376"/>
      <c r="FZ833" s="376"/>
      <c r="GA833" s="376"/>
      <c r="GB833" s="376"/>
      <c r="GC833" s="376"/>
      <c r="GD833" s="376"/>
      <c r="GE833" s="376"/>
      <c r="GF833" s="376"/>
      <c r="GG833" s="376"/>
      <c r="GH833" s="376"/>
      <c r="GI833" s="376"/>
      <c r="GJ833" s="376"/>
      <c r="GK833" s="376"/>
      <c r="GL833" s="376"/>
      <c r="GM833" s="376"/>
      <c r="GN833" s="376"/>
      <c r="GO833" s="376"/>
      <c r="GP833" s="376"/>
      <c r="GQ833" s="376"/>
      <c r="GR833" s="376"/>
      <c r="GS833" s="376"/>
      <c r="GT833" s="376"/>
      <c r="GU833" s="376"/>
      <c r="GV833" s="376"/>
      <c r="GW833" s="376"/>
      <c r="GX833" s="376"/>
      <c r="GY833" s="376"/>
      <c r="GZ833" s="376"/>
      <c r="HA833" s="376"/>
      <c r="HB833" s="376"/>
      <c r="HC833" s="376"/>
      <c r="HD833" s="376"/>
      <c r="HE833" s="376"/>
      <c r="HF833" s="376"/>
      <c r="HG833" s="376"/>
      <c r="HH833" s="376"/>
      <c r="HI833" s="376"/>
      <c r="HJ833" s="376"/>
      <c r="HK833" s="376"/>
      <c r="HL833" s="376"/>
      <c r="HM833" s="376"/>
      <c r="HN833" s="376"/>
      <c r="HO833" s="376"/>
      <c r="HP833" s="376"/>
      <c r="HQ833" s="376"/>
      <c r="HR833" s="376"/>
      <c r="HS833" s="376"/>
      <c r="HT833" s="376"/>
      <c r="HU833" s="376"/>
      <c r="HV833" s="376"/>
      <c r="HW833" s="376"/>
      <c r="HX833" s="376"/>
      <c r="HY833" s="376"/>
      <c r="HZ833" s="376"/>
      <c r="IA833" s="376"/>
      <c r="IB833" s="376"/>
      <c r="IC833" s="376"/>
      <c r="ID833" s="376"/>
      <c r="IE833" s="376"/>
      <c r="IF833" s="376"/>
      <c r="IG833" s="376"/>
      <c r="IH833" s="376"/>
      <c r="II833" s="376"/>
      <c r="IJ833" s="376"/>
    </row>
    <row r="834" spans="1:244" s="377" customFormat="1" x14ac:dyDescent="0.4">
      <c r="A834" s="410"/>
      <c r="B834" s="371"/>
      <c r="C834" s="354"/>
      <c r="D834" s="355"/>
      <c r="E834" s="374"/>
      <c r="F834" s="374"/>
      <c r="G834" s="374"/>
      <c r="H834" s="374"/>
      <c r="I834" s="374"/>
      <c r="J834" s="374"/>
      <c r="K834" s="374"/>
      <c r="L834" s="374"/>
      <c r="M834" s="374"/>
      <c r="N834" s="374"/>
      <c r="O834" s="374"/>
      <c r="P834" s="374"/>
      <c r="Q834" s="374"/>
      <c r="R834" s="374"/>
      <c r="S834" s="374"/>
      <c r="T834" s="374"/>
      <c r="U834" s="374"/>
      <c r="V834" s="374"/>
      <c r="W834" s="374"/>
      <c r="X834" s="369"/>
      <c r="Y834" s="369"/>
      <c r="Z834" s="369"/>
      <c r="AA834" s="369"/>
      <c r="AB834" s="369"/>
      <c r="AC834" s="369"/>
      <c r="AD834" s="369"/>
      <c r="AE834" s="369"/>
      <c r="AF834" s="369"/>
      <c r="AG834" s="369"/>
      <c r="AH834" s="369"/>
      <c r="AI834" s="369"/>
      <c r="AJ834" s="369"/>
      <c r="AK834" s="369"/>
      <c r="AL834" s="369"/>
      <c r="AM834" s="369"/>
      <c r="AN834" s="369"/>
      <c r="AO834" s="369"/>
      <c r="AP834" s="369"/>
      <c r="AQ834" s="369"/>
      <c r="AR834" s="372"/>
      <c r="AS834" s="372"/>
      <c r="AT834" s="372"/>
      <c r="AU834" s="373"/>
      <c r="AV834" s="11"/>
      <c r="AW834" s="11"/>
      <c r="AX834" s="11"/>
      <c r="AY834" s="8"/>
      <c r="AZ834" s="8"/>
      <c r="BA834" s="8"/>
      <c r="BB834" s="8"/>
      <c r="BC834" s="11"/>
      <c r="BD834" s="11"/>
      <c r="BE834" s="11"/>
      <c r="BF834" s="11"/>
      <c r="BG834" s="11"/>
      <c r="BH834" s="11"/>
      <c r="BI834" s="11"/>
      <c r="BJ834" s="11"/>
      <c r="BK834" s="8"/>
      <c r="BL834" s="8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375"/>
      <c r="EQ834" s="376"/>
      <c r="ER834" s="376"/>
      <c r="ES834" s="376"/>
      <c r="ET834" s="376"/>
      <c r="EU834" s="376"/>
      <c r="EV834" s="376"/>
      <c r="EW834" s="376"/>
      <c r="EX834" s="376"/>
      <c r="EY834" s="376"/>
      <c r="EZ834" s="376"/>
      <c r="FA834" s="376"/>
      <c r="FB834" s="376"/>
      <c r="FC834" s="376"/>
      <c r="FD834" s="376"/>
      <c r="FE834" s="376"/>
      <c r="FF834" s="376"/>
      <c r="FG834" s="376"/>
      <c r="FH834" s="376"/>
      <c r="FI834" s="376"/>
      <c r="FJ834" s="376"/>
      <c r="FK834" s="376"/>
      <c r="FL834" s="376"/>
      <c r="FM834" s="376"/>
      <c r="FN834" s="376"/>
      <c r="FO834" s="376"/>
      <c r="FP834" s="376"/>
      <c r="FQ834" s="376"/>
      <c r="FR834" s="376"/>
      <c r="FS834" s="376"/>
      <c r="FT834" s="376"/>
      <c r="FU834" s="376"/>
      <c r="FV834" s="376"/>
      <c r="FW834" s="376"/>
      <c r="FX834" s="376"/>
      <c r="FY834" s="376"/>
      <c r="FZ834" s="376"/>
      <c r="GA834" s="376"/>
      <c r="GB834" s="376"/>
      <c r="GC834" s="376"/>
      <c r="GD834" s="376"/>
      <c r="GE834" s="376"/>
      <c r="GF834" s="376"/>
      <c r="GG834" s="376"/>
      <c r="GH834" s="376"/>
      <c r="GI834" s="376"/>
      <c r="GJ834" s="376"/>
      <c r="GK834" s="376"/>
      <c r="GL834" s="376"/>
      <c r="GM834" s="376"/>
      <c r="GN834" s="376"/>
      <c r="GO834" s="376"/>
      <c r="GP834" s="376"/>
      <c r="GQ834" s="376"/>
      <c r="GR834" s="376"/>
      <c r="GS834" s="376"/>
      <c r="GT834" s="376"/>
      <c r="GU834" s="376"/>
      <c r="GV834" s="376"/>
      <c r="GW834" s="376"/>
      <c r="GX834" s="376"/>
      <c r="GY834" s="376"/>
      <c r="GZ834" s="376"/>
      <c r="HA834" s="376"/>
      <c r="HB834" s="376"/>
      <c r="HC834" s="376"/>
      <c r="HD834" s="376"/>
      <c r="HE834" s="376"/>
      <c r="HF834" s="376"/>
      <c r="HG834" s="376"/>
      <c r="HH834" s="376"/>
      <c r="HI834" s="376"/>
      <c r="HJ834" s="376"/>
      <c r="HK834" s="376"/>
      <c r="HL834" s="376"/>
      <c r="HM834" s="376"/>
      <c r="HN834" s="376"/>
      <c r="HO834" s="376"/>
      <c r="HP834" s="376"/>
      <c r="HQ834" s="376"/>
      <c r="HR834" s="376"/>
      <c r="HS834" s="376"/>
      <c r="HT834" s="376"/>
      <c r="HU834" s="376"/>
      <c r="HV834" s="376"/>
      <c r="HW834" s="376"/>
      <c r="HX834" s="376"/>
      <c r="HY834" s="376"/>
      <c r="HZ834" s="376"/>
      <c r="IA834" s="376"/>
      <c r="IB834" s="376"/>
      <c r="IC834" s="376"/>
      <c r="ID834" s="376"/>
      <c r="IE834" s="376"/>
      <c r="IF834" s="376"/>
      <c r="IG834" s="376"/>
      <c r="IH834" s="376"/>
      <c r="II834" s="376"/>
      <c r="IJ834" s="376"/>
    </row>
    <row r="835" spans="1:244" s="377" customFormat="1" x14ac:dyDescent="0.4">
      <c r="A835" s="410"/>
      <c r="B835" s="371"/>
      <c r="C835" s="354"/>
      <c r="D835" s="355"/>
      <c r="E835" s="374"/>
      <c r="F835" s="374"/>
      <c r="G835" s="374"/>
      <c r="H835" s="374"/>
      <c r="I835" s="374"/>
      <c r="J835" s="374"/>
      <c r="K835" s="374"/>
      <c r="L835" s="374"/>
      <c r="M835" s="374"/>
      <c r="N835" s="374"/>
      <c r="O835" s="374"/>
      <c r="P835" s="374"/>
      <c r="Q835" s="374"/>
      <c r="R835" s="374"/>
      <c r="S835" s="374"/>
      <c r="T835" s="374"/>
      <c r="U835" s="374"/>
      <c r="V835" s="374"/>
      <c r="W835" s="374"/>
      <c r="X835" s="369"/>
      <c r="Y835" s="369"/>
      <c r="Z835" s="369"/>
      <c r="AA835" s="369"/>
      <c r="AB835" s="369"/>
      <c r="AC835" s="369"/>
      <c r="AD835" s="369"/>
      <c r="AE835" s="369"/>
      <c r="AF835" s="369"/>
      <c r="AG835" s="369"/>
      <c r="AH835" s="369"/>
      <c r="AI835" s="369"/>
      <c r="AJ835" s="369"/>
      <c r="AK835" s="369"/>
      <c r="AL835" s="369"/>
      <c r="AM835" s="369"/>
      <c r="AN835" s="369"/>
      <c r="AO835" s="369"/>
      <c r="AP835" s="369"/>
      <c r="AQ835" s="369"/>
      <c r="AR835" s="372"/>
      <c r="AS835" s="372"/>
      <c r="AT835" s="372"/>
      <c r="AU835" s="373"/>
      <c r="AV835" s="11"/>
      <c r="AW835" s="11"/>
      <c r="AX835" s="11"/>
      <c r="AY835" s="8"/>
      <c r="AZ835" s="8"/>
      <c r="BA835" s="8"/>
      <c r="BB835" s="8"/>
      <c r="BC835" s="11"/>
      <c r="BD835" s="11"/>
      <c r="BE835" s="11"/>
      <c r="BF835" s="11"/>
      <c r="BG835" s="11"/>
      <c r="BH835" s="11"/>
      <c r="BI835" s="11"/>
      <c r="BJ835" s="11"/>
      <c r="BK835" s="8"/>
      <c r="BL835" s="8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375"/>
      <c r="EQ835" s="376"/>
      <c r="ER835" s="376"/>
      <c r="ES835" s="376"/>
      <c r="ET835" s="376"/>
      <c r="EU835" s="376"/>
      <c r="EV835" s="376"/>
      <c r="EW835" s="376"/>
      <c r="EX835" s="376"/>
      <c r="EY835" s="376"/>
      <c r="EZ835" s="376"/>
      <c r="FA835" s="376"/>
      <c r="FB835" s="376"/>
      <c r="FC835" s="376"/>
      <c r="FD835" s="376"/>
      <c r="FE835" s="376"/>
      <c r="FF835" s="376"/>
      <c r="FG835" s="376"/>
      <c r="FH835" s="376"/>
      <c r="FI835" s="376"/>
      <c r="FJ835" s="376"/>
      <c r="FK835" s="376"/>
      <c r="FL835" s="376"/>
      <c r="FM835" s="376"/>
      <c r="FN835" s="376"/>
      <c r="FO835" s="376"/>
      <c r="FP835" s="376"/>
      <c r="FQ835" s="376"/>
      <c r="FR835" s="376"/>
      <c r="FS835" s="376"/>
      <c r="FT835" s="376"/>
      <c r="FU835" s="376"/>
      <c r="FV835" s="376"/>
      <c r="FW835" s="376"/>
      <c r="FX835" s="376"/>
      <c r="FY835" s="376"/>
      <c r="FZ835" s="376"/>
      <c r="GA835" s="376"/>
      <c r="GB835" s="376"/>
      <c r="GC835" s="376"/>
      <c r="GD835" s="376"/>
      <c r="GE835" s="376"/>
      <c r="GF835" s="376"/>
      <c r="GG835" s="376"/>
      <c r="GH835" s="376"/>
      <c r="GI835" s="376"/>
      <c r="GJ835" s="376"/>
      <c r="GK835" s="376"/>
      <c r="GL835" s="376"/>
      <c r="GM835" s="376"/>
      <c r="GN835" s="376"/>
      <c r="GO835" s="376"/>
      <c r="GP835" s="376"/>
      <c r="GQ835" s="376"/>
      <c r="GR835" s="376"/>
      <c r="GS835" s="376"/>
      <c r="GT835" s="376"/>
      <c r="GU835" s="376"/>
      <c r="GV835" s="376"/>
      <c r="GW835" s="376"/>
      <c r="GX835" s="376"/>
      <c r="GY835" s="376"/>
      <c r="GZ835" s="376"/>
      <c r="HA835" s="376"/>
      <c r="HB835" s="376"/>
      <c r="HC835" s="376"/>
      <c r="HD835" s="376"/>
      <c r="HE835" s="376"/>
      <c r="HF835" s="376"/>
      <c r="HG835" s="376"/>
      <c r="HH835" s="376"/>
      <c r="HI835" s="376"/>
      <c r="HJ835" s="376"/>
      <c r="HK835" s="376"/>
      <c r="HL835" s="376"/>
      <c r="HM835" s="376"/>
      <c r="HN835" s="376"/>
      <c r="HO835" s="376"/>
      <c r="HP835" s="376"/>
      <c r="HQ835" s="376"/>
      <c r="HR835" s="376"/>
      <c r="HS835" s="376"/>
      <c r="HT835" s="376"/>
      <c r="HU835" s="376"/>
      <c r="HV835" s="376"/>
      <c r="HW835" s="376"/>
      <c r="HX835" s="376"/>
      <c r="HY835" s="376"/>
      <c r="HZ835" s="376"/>
      <c r="IA835" s="376"/>
      <c r="IB835" s="376"/>
      <c r="IC835" s="376"/>
      <c r="ID835" s="376"/>
      <c r="IE835" s="376"/>
      <c r="IF835" s="376"/>
      <c r="IG835" s="376"/>
      <c r="IH835" s="376"/>
      <c r="II835" s="376"/>
      <c r="IJ835" s="376"/>
    </row>
    <row r="836" spans="1:244" s="377" customFormat="1" x14ac:dyDescent="0.4">
      <c r="A836" s="410"/>
      <c r="B836" s="371"/>
      <c r="C836" s="354"/>
      <c r="D836" s="355"/>
      <c r="E836" s="374"/>
      <c r="F836" s="374"/>
      <c r="G836" s="374"/>
      <c r="H836" s="374"/>
      <c r="I836" s="374"/>
      <c r="J836" s="374"/>
      <c r="K836" s="374"/>
      <c r="L836" s="374"/>
      <c r="M836" s="374"/>
      <c r="N836" s="374"/>
      <c r="O836" s="374"/>
      <c r="P836" s="374"/>
      <c r="Q836" s="374"/>
      <c r="R836" s="374"/>
      <c r="S836" s="374"/>
      <c r="T836" s="374"/>
      <c r="U836" s="374"/>
      <c r="V836" s="374"/>
      <c r="W836" s="374"/>
      <c r="X836" s="369"/>
      <c r="Y836" s="369"/>
      <c r="Z836" s="369"/>
      <c r="AA836" s="369"/>
      <c r="AB836" s="369"/>
      <c r="AC836" s="369"/>
      <c r="AD836" s="369"/>
      <c r="AE836" s="369"/>
      <c r="AF836" s="369"/>
      <c r="AG836" s="369"/>
      <c r="AH836" s="369"/>
      <c r="AI836" s="369"/>
      <c r="AJ836" s="369"/>
      <c r="AK836" s="369"/>
      <c r="AL836" s="369"/>
      <c r="AM836" s="369"/>
      <c r="AN836" s="369"/>
      <c r="AO836" s="369"/>
      <c r="AP836" s="369"/>
      <c r="AQ836" s="369"/>
      <c r="AR836" s="372"/>
      <c r="AS836" s="372"/>
      <c r="AT836" s="372"/>
      <c r="AU836" s="373"/>
      <c r="AV836" s="11"/>
      <c r="AW836" s="11"/>
      <c r="AX836" s="11"/>
      <c r="AY836" s="8"/>
      <c r="AZ836" s="8"/>
      <c r="BA836" s="8"/>
      <c r="BB836" s="8"/>
      <c r="BC836" s="11"/>
      <c r="BD836" s="11"/>
      <c r="BE836" s="11"/>
      <c r="BF836" s="11"/>
      <c r="BG836" s="11"/>
      <c r="BH836" s="11"/>
      <c r="BI836" s="11"/>
      <c r="BJ836" s="11"/>
      <c r="BK836" s="8"/>
      <c r="BL836" s="8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375"/>
      <c r="EQ836" s="376"/>
      <c r="ER836" s="376"/>
      <c r="ES836" s="376"/>
      <c r="ET836" s="376"/>
      <c r="EU836" s="376"/>
      <c r="EV836" s="376"/>
      <c r="EW836" s="376"/>
      <c r="EX836" s="376"/>
      <c r="EY836" s="376"/>
      <c r="EZ836" s="376"/>
      <c r="FA836" s="376"/>
      <c r="FB836" s="376"/>
      <c r="FC836" s="376"/>
      <c r="FD836" s="376"/>
      <c r="FE836" s="376"/>
      <c r="FF836" s="376"/>
      <c r="FG836" s="376"/>
      <c r="FH836" s="376"/>
      <c r="FI836" s="376"/>
      <c r="FJ836" s="376"/>
      <c r="FK836" s="376"/>
      <c r="FL836" s="376"/>
      <c r="FM836" s="376"/>
      <c r="FN836" s="376"/>
      <c r="FO836" s="376"/>
      <c r="FP836" s="376"/>
      <c r="FQ836" s="376"/>
      <c r="FR836" s="376"/>
      <c r="FS836" s="376"/>
      <c r="FT836" s="376"/>
      <c r="FU836" s="376"/>
      <c r="FV836" s="376"/>
      <c r="FW836" s="376"/>
      <c r="FX836" s="376"/>
      <c r="FY836" s="376"/>
      <c r="FZ836" s="376"/>
      <c r="GA836" s="376"/>
      <c r="GB836" s="376"/>
      <c r="GC836" s="376"/>
      <c r="GD836" s="376"/>
      <c r="GE836" s="376"/>
      <c r="GF836" s="376"/>
      <c r="GG836" s="376"/>
      <c r="GH836" s="376"/>
      <c r="GI836" s="376"/>
      <c r="GJ836" s="376"/>
      <c r="GK836" s="376"/>
      <c r="GL836" s="376"/>
      <c r="GM836" s="376"/>
      <c r="GN836" s="376"/>
      <c r="GO836" s="376"/>
      <c r="GP836" s="376"/>
      <c r="GQ836" s="376"/>
      <c r="GR836" s="376"/>
      <c r="GS836" s="376"/>
      <c r="GT836" s="376"/>
      <c r="GU836" s="376"/>
      <c r="GV836" s="376"/>
      <c r="GW836" s="376"/>
      <c r="GX836" s="376"/>
      <c r="GY836" s="376"/>
      <c r="GZ836" s="376"/>
      <c r="HA836" s="376"/>
      <c r="HB836" s="376"/>
      <c r="HC836" s="376"/>
      <c r="HD836" s="376"/>
      <c r="HE836" s="376"/>
      <c r="HF836" s="376"/>
      <c r="HG836" s="376"/>
      <c r="HH836" s="376"/>
      <c r="HI836" s="376"/>
      <c r="HJ836" s="376"/>
      <c r="HK836" s="376"/>
      <c r="HL836" s="376"/>
      <c r="HM836" s="376"/>
      <c r="HN836" s="376"/>
      <c r="HO836" s="376"/>
      <c r="HP836" s="376"/>
      <c r="HQ836" s="376"/>
      <c r="HR836" s="376"/>
      <c r="HS836" s="376"/>
      <c r="HT836" s="376"/>
      <c r="HU836" s="376"/>
      <c r="HV836" s="376"/>
      <c r="HW836" s="376"/>
      <c r="HX836" s="376"/>
      <c r="HY836" s="376"/>
      <c r="HZ836" s="376"/>
      <c r="IA836" s="376"/>
      <c r="IB836" s="376"/>
      <c r="IC836" s="376"/>
      <c r="ID836" s="376"/>
      <c r="IE836" s="376"/>
      <c r="IF836" s="376"/>
      <c r="IG836" s="376"/>
      <c r="IH836" s="376"/>
      <c r="II836" s="376"/>
      <c r="IJ836" s="376"/>
    </row>
    <row r="837" spans="1:244" s="377" customFormat="1" x14ac:dyDescent="0.4">
      <c r="A837" s="410"/>
      <c r="B837" s="371"/>
      <c r="C837" s="354"/>
      <c r="D837" s="355"/>
      <c r="E837" s="374"/>
      <c r="F837" s="374"/>
      <c r="G837" s="374"/>
      <c r="H837" s="374"/>
      <c r="I837" s="374"/>
      <c r="J837" s="374"/>
      <c r="K837" s="374"/>
      <c r="L837" s="374"/>
      <c r="M837" s="374"/>
      <c r="N837" s="374"/>
      <c r="O837" s="374"/>
      <c r="P837" s="374"/>
      <c r="Q837" s="374"/>
      <c r="R837" s="374"/>
      <c r="S837" s="374"/>
      <c r="T837" s="374"/>
      <c r="U837" s="374"/>
      <c r="V837" s="374"/>
      <c r="W837" s="374"/>
      <c r="X837" s="369"/>
      <c r="Y837" s="369"/>
      <c r="Z837" s="369"/>
      <c r="AA837" s="369"/>
      <c r="AB837" s="369"/>
      <c r="AC837" s="369"/>
      <c r="AD837" s="369"/>
      <c r="AE837" s="369"/>
      <c r="AF837" s="369"/>
      <c r="AG837" s="369"/>
      <c r="AH837" s="369"/>
      <c r="AI837" s="369"/>
      <c r="AJ837" s="369"/>
      <c r="AK837" s="369"/>
      <c r="AL837" s="369"/>
      <c r="AM837" s="369"/>
      <c r="AN837" s="369"/>
      <c r="AO837" s="369"/>
      <c r="AP837" s="369"/>
      <c r="AQ837" s="369"/>
      <c r="AR837" s="372"/>
      <c r="AS837" s="372"/>
      <c r="AT837" s="372"/>
      <c r="AU837" s="373"/>
      <c r="AV837" s="11"/>
      <c r="AW837" s="11"/>
      <c r="AX837" s="11"/>
      <c r="AY837" s="8"/>
      <c r="AZ837" s="8"/>
      <c r="BA837" s="8"/>
      <c r="BB837" s="8"/>
      <c r="BC837" s="11"/>
      <c r="BD837" s="11"/>
      <c r="BE837" s="11"/>
      <c r="BF837" s="11"/>
      <c r="BG837" s="11"/>
      <c r="BH837" s="11"/>
      <c r="BI837" s="11"/>
      <c r="BJ837" s="11"/>
      <c r="BK837" s="8"/>
      <c r="BL837" s="8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375"/>
      <c r="EQ837" s="376"/>
      <c r="ER837" s="376"/>
      <c r="ES837" s="376"/>
      <c r="ET837" s="376"/>
      <c r="EU837" s="376"/>
      <c r="EV837" s="376"/>
      <c r="EW837" s="376"/>
      <c r="EX837" s="376"/>
      <c r="EY837" s="376"/>
      <c r="EZ837" s="376"/>
      <c r="FA837" s="376"/>
      <c r="FB837" s="376"/>
      <c r="FC837" s="376"/>
      <c r="FD837" s="376"/>
      <c r="FE837" s="376"/>
      <c r="FF837" s="376"/>
      <c r="FG837" s="376"/>
      <c r="FH837" s="376"/>
      <c r="FI837" s="376"/>
      <c r="FJ837" s="376"/>
      <c r="FK837" s="376"/>
      <c r="FL837" s="376"/>
      <c r="FM837" s="376"/>
      <c r="FN837" s="376"/>
      <c r="FO837" s="376"/>
      <c r="FP837" s="376"/>
      <c r="FQ837" s="376"/>
      <c r="FR837" s="376"/>
      <c r="FS837" s="376"/>
      <c r="FT837" s="376"/>
      <c r="FU837" s="376"/>
      <c r="FV837" s="376"/>
      <c r="FW837" s="376"/>
      <c r="FX837" s="376"/>
      <c r="FY837" s="376"/>
      <c r="FZ837" s="376"/>
      <c r="GA837" s="376"/>
      <c r="GB837" s="376"/>
      <c r="GC837" s="376"/>
      <c r="GD837" s="376"/>
      <c r="GE837" s="376"/>
      <c r="GF837" s="376"/>
      <c r="GG837" s="376"/>
      <c r="GH837" s="376"/>
      <c r="GI837" s="376"/>
      <c r="GJ837" s="376"/>
      <c r="GK837" s="376"/>
      <c r="GL837" s="376"/>
      <c r="GM837" s="376"/>
      <c r="GN837" s="376"/>
      <c r="GO837" s="376"/>
      <c r="GP837" s="376"/>
      <c r="GQ837" s="376"/>
      <c r="GR837" s="376"/>
      <c r="GS837" s="376"/>
      <c r="GT837" s="376"/>
      <c r="GU837" s="376"/>
      <c r="GV837" s="376"/>
      <c r="GW837" s="376"/>
      <c r="GX837" s="376"/>
      <c r="GY837" s="376"/>
      <c r="GZ837" s="376"/>
      <c r="HA837" s="376"/>
      <c r="HB837" s="376"/>
      <c r="HC837" s="376"/>
      <c r="HD837" s="376"/>
      <c r="HE837" s="376"/>
      <c r="HF837" s="376"/>
      <c r="HG837" s="376"/>
      <c r="HH837" s="376"/>
      <c r="HI837" s="376"/>
      <c r="HJ837" s="376"/>
      <c r="HK837" s="376"/>
      <c r="HL837" s="376"/>
      <c r="HM837" s="376"/>
      <c r="HN837" s="376"/>
      <c r="HO837" s="376"/>
      <c r="HP837" s="376"/>
      <c r="HQ837" s="376"/>
      <c r="HR837" s="376"/>
      <c r="HS837" s="376"/>
      <c r="HT837" s="376"/>
      <c r="HU837" s="376"/>
      <c r="HV837" s="376"/>
      <c r="HW837" s="376"/>
      <c r="HX837" s="376"/>
      <c r="HY837" s="376"/>
      <c r="HZ837" s="376"/>
      <c r="IA837" s="376"/>
      <c r="IB837" s="376"/>
      <c r="IC837" s="376"/>
      <c r="ID837" s="376"/>
      <c r="IE837" s="376"/>
      <c r="IF837" s="376"/>
      <c r="IG837" s="376"/>
      <c r="IH837" s="376"/>
      <c r="II837" s="376"/>
      <c r="IJ837" s="376"/>
    </row>
    <row r="838" spans="1:244" s="377" customFormat="1" x14ac:dyDescent="0.4">
      <c r="A838" s="410"/>
      <c r="B838" s="371"/>
      <c r="C838" s="354"/>
      <c r="D838" s="355"/>
      <c r="E838" s="374"/>
      <c r="F838" s="374"/>
      <c r="G838" s="374"/>
      <c r="H838" s="374"/>
      <c r="I838" s="374"/>
      <c r="J838" s="374"/>
      <c r="K838" s="374"/>
      <c r="L838" s="374"/>
      <c r="M838" s="374"/>
      <c r="N838" s="374"/>
      <c r="O838" s="374"/>
      <c r="P838" s="374"/>
      <c r="Q838" s="374"/>
      <c r="R838" s="374"/>
      <c r="S838" s="374"/>
      <c r="T838" s="374"/>
      <c r="U838" s="374"/>
      <c r="V838" s="374"/>
      <c r="W838" s="374"/>
      <c r="X838" s="369"/>
      <c r="Y838" s="369"/>
      <c r="Z838" s="369"/>
      <c r="AA838" s="369"/>
      <c r="AB838" s="369"/>
      <c r="AC838" s="369"/>
      <c r="AD838" s="369"/>
      <c r="AE838" s="369"/>
      <c r="AF838" s="369"/>
      <c r="AG838" s="369"/>
      <c r="AH838" s="369"/>
      <c r="AI838" s="369"/>
      <c r="AJ838" s="369"/>
      <c r="AK838" s="369"/>
      <c r="AL838" s="369"/>
      <c r="AM838" s="369"/>
      <c r="AN838" s="369"/>
      <c r="AO838" s="369"/>
      <c r="AP838" s="369"/>
      <c r="AQ838" s="369"/>
      <c r="AR838" s="372"/>
      <c r="AS838" s="372"/>
      <c r="AT838" s="372"/>
      <c r="AU838" s="373"/>
      <c r="AV838" s="11"/>
      <c r="AW838" s="11"/>
      <c r="AX838" s="11"/>
      <c r="AY838" s="8"/>
      <c r="AZ838" s="8"/>
      <c r="BA838" s="8"/>
      <c r="BB838" s="8"/>
      <c r="BC838" s="11"/>
      <c r="BD838" s="11"/>
      <c r="BE838" s="11"/>
      <c r="BF838" s="11"/>
      <c r="BG838" s="11"/>
      <c r="BH838" s="11"/>
      <c r="BI838" s="11"/>
      <c r="BJ838" s="11"/>
      <c r="BK838" s="8"/>
      <c r="BL838" s="8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375"/>
      <c r="EQ838" s="376"/>
      <c r="ER838" s="376"/>
      <c r="ES838" s="376"/>
      <c r="ET838" s="376"/>
      <c r="EU838" s="376"/>
      <c r="EV838" s="376"/>
      <c r="EW838" s="376"/>
      <c r="EX838" s="376"/>
      <c r="EY838" s="376"/>
      <c r="EZ838" s="376"/>
      <c r="FA838" s="376"/>
      <c r="FB838" s="376"/>
      <c r="FC838" s="376"/>
      <c r="FD838" s="376"/>
      <c r="FE838" s="376"/>
      <c r="FF838" s="376"/>
      <c r="FG838" s="376"/>
      <c r="FH838" s="376"/>
      <c r="FI838" s="376"/>
      <c r="FJ838" s="376"/>
      <c r="FK838" s="376"/>
      <c r="FL838" s="376"/>
      <c r="FM838" s="376"/>
      <c r="FN838" s="376"/>
      <c r="FO838" s="376"/>
      <c r="FP838" s="376"/>
      <c r="FQ838" s="376"/>
      <c r="FR838" s="376"/>
      <c r="FS838" s="376"/>
      <c r="FT838" s="376"/>
      <c r="FU838" s="376"/>
      <c r="FV838" s="376"/>
      <c r="FW838" s="376"/>
      <c r="FX838" s="376"/>
      <c r="FY838" s="376"/>
      <c r="FZ838" s="376"/>
      <c r="GA838" s="376"/>
      <c r="GB838" s="376"/>
      <c r="GC838" s="376"/>
      <c r="GD838" s="376"/>
      <c r="GE838" s="376"/>
      <c r="GF838" s="376"/>
      <c r="GG838" s="376"/>
      <c r="GH838" s="376"/>
      <c r="GI838" s="376"/>
      <c r="GJ838" s="376"/>
      <c r="GK838" s="376"/>
      <c r="GL838" s="376"/>
      <c r="GM838" s="376"/>
      <c r="GN838" s="376"/>
      <c r="GO838" s="376"/>
      <c r="GP838" s="376"/>
      <c r="GQ838" s="376"/>
      <c r="GR838" s="376"/>
      <c r="GS838" s="376"/>
      <c r="GT838" s="376"/>
      <c r="GU838" s="376"/>
      <c r="GV838" s="376"/>
      <c r="GW838" s="376"/>
      <c r="GX838" s="376"/>
      <c r="GY838" s="376"/>
      <c r="GZ838" s="376"/>
      <c r="HA838" s="376"/>
      <c r="HB838" s="376"/>
      <c r="HC838" s="376"/>
      <c r="HD838" s="376"/>
      <c r="HE838" s="376"/>
      <c r="HF838" s="376"/>
      <c r="HG838" s="376"/>
      <c r="HH838" s="376"/>
      <c r="HI838" s="376"/>
      <c r="HJ838" s="376"/>
      <c r="HK838" s="376"/>
      <c r="HL838" s="376"/>
      <c r="HM838" s="376"/>
      <c r="HN838" s="376"/>
      <c r="HO838" s="376"/>
      <c r="HP838" s="376"/>
      <c r="HQ838" s="376"/>
      <c r="HR838" s="376"/>
      <c r="HS838" s="376"/>
      <c r="HT838" s="376"/>
      <c r="HU838" s="376"/>
      <c r="HV838" s="376"/>
      <c r="HW838" s="376"/>
      <c r="HX838" s="376"/>
      <c r="HY838" s="376"/>
      <c r="HZ838" s="376"/>
      <c r="IA838" s="376"/>
      <c r="IB838" s="376"/>
      <c r="IC838" s="376"/>
      <c r="ID838" s="376"/>
      <c r="IE838" s="376"/>
      <c r="IF838" s="376"/>
      <c r="IG838" s="376"/>
      <c r="IH838" s="376"/>
      <c r="II838" s="376"/>
      <c r="IJ838" s="376"/>
    </row>
    <row r="839" spans="1:244" s="377" customFormat="1" x14ac:dyDescent="0.4">
      <c r="A839" s="410"/>
      <c r="B839" s="371"/>
      <c r="C839" s="354"/>
      <c r="D839" s="355"/>
      <c r="E839" s="374"/>
      <c r="F839" s="374"/>
      <c r="G839" s="374"/>
      <c r="H839" s="374"/>
      <c r="I839" s="374"/>
      <c r="J839" s="374"/>
      <c r="K839" s="374"/>
      <c r="L839" s="374"/>
      <c r="M839" s="374"/>
      <c r="N839" s="374"/>
      <c r="O839" s="374"/>
      <c r="P839" s="374"/>
      <c r="Q839" s="374"/>
      <c r="R839" s="374"/>
      <c r="S839" s="374"/>
      <c r="T839" s="374"/>
      <c r="U839" s="374"/>
      <c r="V839" s="374"/>
      <c r="W839" s="374"/>
      <c r="X839" s="369"/>
      <c r="Y839" s="369"/>
      <c r="Z839" s="369"/>
      <c r="AA839" s="369"/>
      <c r="AB839" s="369"/>
      <c r="AC839" s="369"/>
      <c r="AD839" s="369"/>
      <c r="AE839" s="369"/>
      <c r="AF839" s="369"/>
      <c r="AG839" s="369"/>
      <c r="AH839" s="369"/>
      <c r="AI839" s="369"/>
      <c r="AJ839" s="369"/>
      <c r="AK839" s="369"/>
      <c r="AL839" s="369"/>
      <c r="AM839" s="369"/>
      <c r="AN839" s="369"/>
      <c r="AO839" s="369"/>
      <c r="AP839" s="369"/>
      <c r="AQ839" s="369"/>
      <c r="AR839" s="372"/>
      <c r="AS839" s="372"/>
      <c r="AT839" s="372"/>
      <c r="AU839" s="373"/>
      <c r="AV839" s="11"/>
      <c r="AW839" s="11"/>
      <c r="AX839" s="11"/>
      <c r="AY839" s="8"/>
      <c r="AZ839" s="8"/>
      <c r="BA839" s="8"/>
      <c r="BB839" s="8"/>
      <c r="BC839" s="11"/>
      <c r="BD839" s="11"/>
      <c r="BE839" s="11"/>
      <c r="BF839" s="11"/>
      <c r="BG839" s="11"/>
      <c r="BH839" s="11"/>
      <c r="BI839" s="11"/>
      <c r="BJ839" s="11"/>
      <c r="BK839" s="8"/>
      <c r="BL839" s="8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375"/>
      <c r="EQ839" s="376"/>
      <c r="ER839" s="376"/>
      <c r="ES839" s="376"/>
      <c r="ET839" s="376"/>
      <c r="EU839" s="376"/>
      <c r="EV839" s="376"/>
      <c r="EW839" s="376"/>
      <c r="EX839" s="376"/>
      <c r="EY839" s="376"/>
      <c r="EZ839" s="376"/>
      <c r="FA839" s="376"/>
      <c r="FB839" s="376"/>
      <c r="FC839" s="376"/>
      <c r="FD839" s="376"/>
      <c r="FE839" s="376"/>
      <c r="FF839" s="376"/>
      <c r="FG839" s="376"/>
      <c r="FH839" s="376"/>
      <c r="FI839" s="376"/>
      <c r="FJ839" s="376"/>
      <c r="FK839" s="376"/>
      <c r="FL839" s="376"/>
      <c r="FM839" s="376"/>
      <c r="FN839" s="376"/>
      <c r="FO839" s="376"/>
      <c r="FP839" s="376"/>
      <c r="FQ839" s="376"/>
      <c r="FR839" s="376"/>
      <c r="FS839" s="376"/>
      <c r="FT839" s="376"/>
      <c r="FU839" s="376"/>
      <c r="FV839" s="376"/>
      <c r="FW839" s="376"/>
      <c r="FX839" s="376"/>
      <c r="FY839" s="376"/>
      <c r="FZ839" s="376"/>
      <c r="GA839" s="376"/>
      <c r="GB839" s="376"/>
      <c r="GC839" s="376"/>
      <c r="GD839" s="376"/>
      <c r="GE839" s="376"/>
      <c r="GF839" s="376"/>
      <c r="GG839" s="376"/>
      <c r="GH839" s="376"/>
      <c r="GI839" s="376"/>
      <c r="GJ839" s="376"/>
      <c r="GK839" s="376"/>
      <c r="GL839" s="376"/>
      <c r="GM839" s="376"/>
      <c r="GN839" s="376"/>
      <c r="GO839" s="376"/>
      <c r="GP839" s="376"/>
      <c r="GQ839" s="376"/>
      <c r="GR839" s="376"/>
      <c r="GS839" s="376"/>
      <c r="GT839" s="376"/>
      <c r="GU839" s="376"/>
      <c r="GV839" s="376"/>
      <c r="GW839" s="376"/>
      <c r="GX839" s="376"/>
      <c r="GY839" s="376"/>
      <c r="GZ839" s="376"/>
      <c r="HA839" s="376"/>
      <c r="HB839" s="376"/>
      <c r="HC839" s="376"/>
      <c r="HD839" s="376"/>
      <c r="HE839" s="376"/>
      <c r="HF839" s="376"/>
      <c r="HG839" s="376"/>
      <c r="HH839" s="376"/>
      <c r="HI839" s="376"/>
      <c r="HJ839" s="376"/>
      <c r="HK839" s="376"/>
      <c r="HL839" s="376"/>
      <c r="HM839" s="376"/>
      <c r="HN839" s="376"/>
      <c r="HO839" s="376"/>
      <c r="HP839" s="376"/>
      <c r="HQ839" s="376"/>
      <c r="HR839" s="376"/>
      <c r="HS839" s="376"/>
      <c r="HT839" s="376"/>
      <c r="HU839" s="376"/>
      <c r="HV839" s="376"/>
      <c r="HW839" s="376"/>
      <c r="HX839" s="376"/>
      <c r="HY839" s="376"/>
      <c r="HZ839" s="376"/>
      <c r="IA839" s="376"/>
      <c r="IB839" s="376"/>
      <c r="IC839" s="376"/>
      <c r="ID839" s="376"/>
      <c r="IE839" s="376"/>
      <c r="IF839" s="376"/>
      <c r="IG839" s="376"/>
      <c r="IH839" s="376"/>
      <c r="II839" s="376"/>
      <c r="IJ839" s="376"/>
    </row>
    <row r="13553" spans="1:244" s="377" customFormat="1" x14ac:dyDescent="0.4">
      <c r="A13553" s="410"/>
      <c r="B13553" s="371"/>
      <c r="C13553" s="354"/>
      <c r="D13553" s="355"/>
      <c r="E13553" s="374"/>
      <c r="F13553" s="374"/>
      <c r="G13553" s="374"/>
      <c r="H13553" s="374"/>
      <c r="I13553" s="374"/>
      <c r="J13553" s="374"/>
      <c r="K13553" s="374"/>
      <c r="L13553" s="374"/>
      <c r="M13553" s="374"/>
      <c r="N13553" s="374"/>
      <c r="O13553" s="374"/>
      <c r="P13553" s="374"/>
      <c r="Q13553" s="374"/>
      <c r="R13553" s="374"/>
      <c r="S13553" s="374"/>
      <c r="T13553" s="374"/>
      <c r="U13553" s="374"/>
      <c r="V13553" s="374"/>
      <c r="W13553" s="374"/>
      <c r="X13553" s="369"/>
      <c r="Y13553" s="369"/>
      <c r="Z13553" s="369"/>
      <c r="AA13553" s="369"/>
      <c r="AB13553" s="369"/>
      <c r="AC13553" s="369"/>
      <c r="AD13553" s="369"/>
      <c r="AE13553" s="369"/>
      <c r="AF13553" s="369"/>
      <c r="AG13553" s="369"/>
      <c r="AH13553" s="369"/>
      <c r="AI13553" s="369"/>
      <c r="AJ13553" s="369"/>
      <c r="AK13553" s="369"/>
      <c r="AL13553" s="369"/>
      <c r="AM13553" s="369"/>
      <c r="AN13553" s="369"/>
      <c r="AO13553" s="369"/>
      <c r="AP13553" s="369"/>
      <c r="AQ13553" s="369"/>
      <c r="AR13553" s="372"/>
      <c r="AS13553" s="372"/>
      <c r="AT13553" s="372"/>
      <c r="AU13553" s="373"/>
      <c r="AV13553" s="11"/>
      <c r="AW13553" s="11"/>
      <c r="AX13553" s="11"/>
      <c r="AY13553" s="8"/>
      <c r="AZ13553" s="8"/>
      <c r="BA13553" s="8"/>
      <c r="BB13553" s="8"/>
      <c r="BC13553" s="11"/>
      <c r="BD13553" s="11"/>
      <c r="BE13553" s="11"/>
      <c r="BF13553" s="11"/>
      <c r="BG13553" s="11"/>
      <c r="BH13553" s="11"/>
      <c r="BI13553" s="11"/>
      <c r="BJ13553" s="11"/>
      <c r="BK13553" s="8"/>
      <c r="BL13553" s="8"/>
      <c r="BM13553" s="5"/>
      <c r="BN13553" s="5"/>
      <c r="BO13553" s="5"/>
      <c r="BP13553" s="5"/>
      <c r="BQ13553" s="5"/>
      <c r="BR13553" s="5"/>
      <c r="BS13553" s="5"/>
      <c r="BT13553" s="5"/>
      <c r="BU13553" s="5"/>
      <c r="BV13553" s="5"/>
      <c r="BW13553" s="5"/>
      <c r="BX13553" s="5"/>
      <c r="BY13553" s="5"/>
      <c r="BZ13553" s="5"/>
      <c r="CA13553" s="5"/>
      <c r="CB13553" s="5"/>
      <c r="CC13553" s="5"/>
      <c r="CD13553" s="5"/>
      <c r="CE13553" s="5"/>
      <c r="CF13553" s="5"/>
      <c r="CG13553" s="5"/>
      <c r="CH13553" s="5"/>
      <c r="CI13553" s="5"/>
      <c r="CJ13553" s="5"/>
      <c r="CK13553" s="5"/>
      <c r="CL13553" s="5"/>
      <c r="CM13553" s="5"/>
      <c r="CN13553" s="5"/>
      <c r="CO13553" s="5"/>
      <c r="CP13553" s="5"/>
      <c r="CQ13553" s="5"/>
      <c r="CR13553" s="5"/>
      <c r="CS13553" s="5"/>
      <c r="CT13553" s="5"/>
      <c r="CU13553" s="5"/>
      <c r="CV13553" s="5"/>
      <c r="CW13553" s="5"/>
      <c r="CX13553" s="5"/>
      <c r="CY13553" s="5"/>
      <c r="CZ13553" s="5"/>
      <c r="DA13553" s="5"/>
      <c r="DB13553" s="5"/>
      <c r="DC13553" s="5"/>
      <c r="DD13553" s="5"/>
      <c r="DE13553" s="5"/>
      <c r="DF13553" s="5"/>
      <c r="DG13553" s="5"/>
      <c r="DH13553" s="5"/>
      <c r="DI13553" s="5"/>
      <c r="DJ13553" s="5"/>
      <c r="DK13553" s="5"/>
      <c r="DL13553" s="5"/>
      <c r="DM13553" s="5"/>
      <c r="DN13553" s="5"/>
      <c r="DO13553" s="5"/>
      <c r="DP13553" s="5"/>
      <c r="DQ13553" s="5"/>
      <c r="DR13553" s="5"/>
      <c r="DS13553" s="5"/>
      <c r="DT13553" s="5"/>
      <c r="DU13553" s="5"/>
      <c r="DV13553" s="5"/>
      <c r="DW13553" s="5"/>
      <c r="DX13553" s="5"/>
      <c r="DY13553" s="5"/>
      <c r="DZ13553" s="5"/>
      <c r="EA13553" s="5"/>
      <c r="EB13553" s="5"/>
      <c r="EC13553" s="5"/>
      <c r="ED13553" s="5"/>
      <c r="EE13553" s="5"/>
      <c r="EF13553" s="5"/>
      <c r="EG13553" s="5"/>
      <c r="EH13553" s="5"/>
      <c r="EI13553" s="5"/>
      <c r="EJ13553" s="5"/>
      <c r="EK13553" s="5"/>
      <c r="EL13553" s="5"/>
      <c r="EM13553" s="5"/>
      <c r="EN13553" s="5"/>
      <c r="EO13553" s="5"/>
      <c r="EP13553" s="375"/>
      <c r="EQ13553" s="376"/>
      <c r="ER13553" s="376"/>
      <c r="ES13553" s="376"/>
      <c r="ET13553" s="376"/>
      <c r="EU13553" s="376"/>
      <c r="EV13553" s="376"/>
      <c r="EW13553" s="376"/>
      <c r="EX13553" s="376"/>
      <c r="EY13553" s="376"/>
      <c r="EZ13553" s="376"/>
      <c r="FA13553" s="376"/>
      <c r="FB13553" s="376"/>
      <c r="FC13553" s="376"/>
      <c r="FD13553" s="376"/>
      <c r="FE13553" s="376"/>
      <c r="FF13553" s="376"/>
      <c r="FG13553" s="376"/>
      <c r="FH13553" s="376"/>
      <c r="FI13553" s="376"/>
      <c r="FJ13553" s="376"/>
      <c r="FK13553" s="376"/>
      <c r="FL13553" s="376"/>
      <c r="FM13553" s="376"/>
      <c r="FN13553" s="376"/>
      <c r="FO13553" s="376"/>
      <c r="FP13553" s="376"/>
      <c r="FQ13553" s="376"/>
      <c r="FR13553" s="376"/>
      <c r="FS13553" s="376"/>
      <c r="FT13553" s="376"/>
      <c r="FU13553" s="376"/>
      <c r="FV13553" s="376"/>
      <c r="FW13553" s="376"/>
      <c r="FX13553" s="376"/>
      <c r="FY13553" s="376"/>
      <c r="FZ13553" s="376"/>
      <c r="GA13553" s="376"/>
      <c r="GB13553" s="376"/>
      <c r="GC13553" s="376"/>
      <c r="GD13553" s="376"/>
      <c r="GE13553" s="376"/>
      <c r="GF13553" s="376"/>
      <c r="GG13553" s="376"/>
      <c r="GH13553" s="376"/>
      <c r="GI13553" s="376"/>
      <c r="GJ13553" s="376"/>
      <c r="GK13553" s="376"/>
      <c r="GL13553" s="376"/>
      <c r="GM13553" s="376"/>
      <c r="GN13553" s="376"/>
      <c r="GO13553" s="376"/>
      <c r="GP13553" s="376"/>
      <c r="GQ13553" s="376"/>
      <c r="GR13553" s="376"/>
      <c r="GS13553" s="376"/>
      <c r="GT13553" s="376"/>
      <c r="GU13553" s="376"/>
      <c r="GV13553" s="376"/>
      <c r="GW13553" s="376"/>
      <c r="GX13553" s="376"/>
      <c r="GY13553" s="376"/>
      <c r="GZ13553" s="376"/>
      <c r="HA13553" s="376"/>
      <c r="HB13553" s="376"/>
      <c r="HC13553" s="376"/>
      <c r="HD13553" s="376"/>
      <c r="HE13553" s="376"/>
      <c r="HF13553" s="376"/>
      <c r="HG13553" s="376"/>
      <c r="HH13553" s="376"/>
      <c r="HI13553" s="376"/>
      <c r="HJ13553" s="376"/>
      <c r="HK13553" s="376"/>
      <c r="HL13553" s="376"/>
      <c r="HM13553" s="376"/>
      <c r="HN13553" s="376"/>
      <c r="HO13553" s="376"/>
      <c r="HP13553" s="376"/>
      <c r="HQ13553" s="376"/>
      <c r="HR13553" s="376"/>
      <c r="HS13553" s="376"/>
      <c r="HT13553" s="376"/>
      <c r="HU13553" s="376"/>
      <c r="HV13553" s="376"/>
      <c r="HW13553" s="376"/>
      <c r="HX13553" s="376"/>
      <c r="HY13553" s="376"/>
      <c r="HZ13553" s="376"/>
      <c r="IA13553" s="376"/>
      <c r="IB13553" s="376"/>
      <c r="IC13553" s="376"/>
      <c r="ID13553" s="376"/>
      <c r="IE13553" s="376"/>
      <c r="IF13553" s="376"/>
      <c r="IG13553" s="376"/>
      <c r="IH13553" s="376"/>
      <c r="II13553" s="376"/>
      <c r="IJ13553" s="376"/>
    </row>
    <row r="13554" spans="1:244" s="377" customFormat="1" x14ac:dyDescent="0.4">
      <c r="A13554" s="410"/>
      <c r="B13554" s="371"/>
      <c r="C13554" s="354"/>
      <c r="D13554" s="355"/>
      <c r="E13554" s="374"/>
      <c r="F13554" s="374"/>
      <c r="G13554" s="374"/>
      <c r="H13554" s="374"/>
      <c r="I13554" s="374"/>
      <c r="J13554" s="374"/>
      <c r="K13554" s="374"/>
      <c r="L13554" s="374"/>
      <c r="M13554" s="374"/>
      <c r="N13554" s="374"/>
      <c r="O13554" s="374"/>
      <c r="P13554" s="374"/>
      <c r="Q13554" s="374"/>
      <c r="R13554" s="374"/>
      <c r="S13554" s="374"/>
      <c r="T13554" s="374"/>
      <c r="U13554" s="374"/>
      <c r="V13554" s="374"/>
      <c r="W13554" s="374"/>
      <c r="X13554" s="369"/>
      <c r="Y13554" s="369"/>
      <c r="Z13554" s="369"/>
      <c r="AA13554" s="369"/>
      <c r="AB13554" s="369"/>
      <c r="AC13554" s="369"/>
      <c r="AD13554" s="369"/>
      <c r="AE13554" s="369"/>
      <c r="AF13554" s="369"/>
      <c r="AG13554" s="369"/>
      <c r="AH13554" s="369"/>
      <c r="AI13554" s="369"/>
      <c r="AJ13554" s="369"/>
      <c r="AK13554" s="369"/>
      <c r="AL13554" s="369"/>
      <c r="AM13554" s="369"/>
      <c r="AN13554" s="369"/>
      <c r="AO13554" s="369"/>
      <c r="AP13554" s="369"/>
      <c r="AQ13554" s="369"/>
      <c r="AR13554" s="372"/>
      <c r="AS13554" s="372"/>
      <c r="AT13554" s="372"/>
      <c r="AU13554" s="373"/>
      <c r="AV13554" s="11"/>
      <c r="AW13554" s="11"/>
      <c r="AX13554" s="11"/>
      <c r="AY13554" s="8"/>
      <c r="AZ13554" s="8"/>
      <c r="BA13554" s="8"/>
      <c r="BB13554" s="8"/>
      <c r="BC13554" s="11"/>
      <c r="BD13554" s="11"/>
      <c r="BE13554" s="11"/>
      <c r="BF13554" s="11"/>
      <c r="BG13554" s="11"/>
      <c r="BH13554" s="11"/>
      <c r="BI13554" s="11"/>
      <c r="BJ13554" s="11"/>
      <c r="BK13554" s="8"/>
      <c r="BL13554" s="8"/>
      <c r="BM13554" s="5"/>
      <c r="BN13554" s="5"/>
      <c r="BO13554" s="5"/>
      <c r="BP13554" s="5"/>
      <c r="BQ13554" s="5"/>
      <c r="BR13554" s="5"/>
      <c r="BS13554" s="5"/>
      <c r="BT13554" s="5"/>
      <c r="BU13554" s="5"/>
      <c r="BV13554" s="5"/>
      <c r="BW13554" s="5"/>
      <c r="BX13554" s="5"/>
      <c r="BY13554" s="5"/>
      <c r="BZ13554" s="5"/>
      <c r="CA13554" s="5"/>
      <c r="CB13554" s="5"/>
      <c r="CC13554" s="5"/>
      <c r="CD13554" s="5"/>
      <c r="CE13554" s="5"/>
      <c r="CF13554" s="5"/>
      <c r="CG13554" s="5"/>
      <c r="CH13554" s="5"/>
      <c r="CI13554" s="5"/>
      <c r="CJ13554" s="5"/>
      <c r="CK13554" s="5"/>
      <c r="CL13554" s="5"/>
      <c r="CM13554" s="5"/>
      <c r="CN13554" s="5"/>
      <c r="CO13554" s="5"/>
      <c r="CP13554" s="5"/>
      <c r="CQ13554" s="5"/>
      <c r="CR13554" s="5"/>
      <c r="CS13554" s="5"/>
      <c r="CT13554" s="5"/>
      <c r="CU13554" s="5"/>
      <c r="CV13554" s="5"/>
      <c r="CW13554" s="5"/>
      <c r="CX13554" s="5"/>
      <c r="CY13554" s="5"/>
      <c r="CZ13554" s="5"/>
      <c r="DA13554" s="5"/>
      <c r="DB13554" s="5"/>
      <c r="DC13554" s="5"/>
      <c r="DD13554" s="5"/>
      <c r="DE13554" s="5"/>
      <c r="DF13554" s="5"/>
      <c r="DG13554" s="5"/>
      <c r="DH13554" s="5"/>
      <c r="DI13554" s="5"/>
      <c r="DJ13554" s="5"/>
      <c r="DK13554" s="5"/>
      <c r="DL13554" s="5"/>
      <c r="DM13554" s="5"/>
      <c r="DN13554" s="5"/>
      <c r="DO13554" s="5"/>
      <c r="DP13554" s="5"/>
      <c r="DQ13554" s="5"/>
      <c r="DR13554" s="5"/>
      <c r="DS13554" s="5"/>
      <c r="DT13554" s="5"/>
      <c r="DU13554" s="5"/>
      <c r="DV13554" s="5"/>
      <c r="DW13554" s="5"/>
      <c r="DX13554" s="5"/>
      <c r="DY13554" s="5"/>
      <c r="DZ13554" s="5"/>
      <c r="EA13554" s="5"/>
      <c r="EB13554" s="5"/>
      <c r="EC13554" s="5"/>
      <c r="ED13554" s="5"/>
      <c r="EE13554" s="5"/>
      <c r="EF13554" s="5"/>
      <c r="EG13554" s="5"/>
      <c r="EH13554" s="5"/>
      <c r="EI13554" s="5"/>
      <c r="EJ13554" s="5"/>
      <c r="EK13554" s="5"/>
      <c r="EL13554" s="5"/>
      <c r="EM13554" s="5"/>
      <c r="EN13554" s="5"/>
      <c r="EO13554" s="5"/>
      <c r="EP13554" s="375"/>
      <c r="EQ13554" s="376"/>
      <c r="ER13554" s="376"/>
      <c r="ES13554" s="376"/>
      <c r="ET13554" s="376"/>
      <c r="EU13554" s="376"/>
      <c r="EV13554" s="376"/>
      <c r="EW13554" s="376"/>
      <c r="EX13554" s="376"/>
      <c r="EY13554" s="376"/>
      <c r="EZ13554" s="376"/>
      <c r="FA13554" s="376"/>
      <c r="FB13554" s="376"/>
      <c r="FC13554" s="376"/>
      <c r="FD13554" s="376"/>
      <c r="FE13554" s="376"/>
      <c r="FF13554" s="376"/>
      <c r="FG13554" s="376"/>
      <c r="FH13554" s="376"/>
      <c r="FI13554" s="376"/>
      <c r="FJ13554" s="376"/>
      <c r="FK13554" s="376"/>
      <c r="FL13554" s="376"/>
      <c r="FM13554" s="376"/>
      <c r="FN13554" s="376"/>
      <c r="FO13554" s="376"/>
      <c r="FP13554" s="376"/>
      <c r="FQ13554" s="376"/>
      <c r="FR13554" s="376"/>
      <c r="FS13554" s="376"/>
      <c r="FT13554" s="376"/>
      <c r="FU13554" s="376"/>
      <c r="FV13554" s="376"/>
      <c r="FW13554" s="376"/>
      <c r="FX13554" s="376"/>
      <c r="FY13554" s="376"/>
      <c r="FZ13554" s="376"/>
      <c r="GA13554" s="376"/>
      <c r="GB13554" s="376"/>
      <c r="GC13554" s="376"/>
      <c r="GD13554" s="376"/>
      <c r="GE13554" s="376"/>
      <c r="GF13554" s="376"/>
      <c r="GG13554" s="376"/>
      <c r="GH13554" s="376"/>
      <c r="GI13554" s="376"/>
      <c r="GJ13554" s="376"/>
      <c r="GK13554" s="376"/>
      <c r="GL13554" s="376"/>
      <c r="GM13554" s="376"/>
      <c r="GN13554" s="376"/>
      <c r="GO13554" s="376"/>
      <c r="GP13554" s="376"/>
      <c r="GQ13554" s="376"/>
      <c r="GR13554" s="376"/>
      <c r="GS13554" s="376"/>
      <c r="GT13554" s="376"/>
      <c r="GU13554" s="376"/>
      <c r="GV13554" s="376"/>
      <c r="GW13554" s="376"/>
      <c r="GX13554" s="376"/>
      <c r="GY13554" s="376"/>
      <c r="GZ13554" s="376"/>
      <c r="HA13554" s="376"/>
      <c r="HB13554" s="376"/>
      <c r="HC13554" s="376"/>
      <c r="HD13554" s="376"/>
      <c r="HE13554" s="376"/>
      <c r="HF13554" s="376"/>
      <c r="HG13554" s="376"/>
      <c r="HH13554" s="376"/>
      <c r="HI13554" s="376"/>
      <c r="HJ13554" s="376"/>
      <c r="HK13554" s="376"/>
      <c r="HL13554" s="376"/>
      <c r="HM13554" s="376"/>
      <c r="HN13554" s="376"/>
      <c r="HO13554" s="376"/>
      <c r="HP13554" s="376"/>
      <c r="HQ13554" s="376"/>
      <c r="HR13554" s="376"/>
      <c r="HS13554" s="376"/>
      <c r="HT13554" s="376"/>
      <c r="HU13554" s="376"/>
      <c r="HV13554" s="376"/>
      <c r="HW13554" s="376"/>
      <c r="HX13554" s="376"/>
      <c r="HY13554" s="376"/>
      <c r="HZ13554" s="376"/>
      <c r="IA13554" s="376"/>
      <c r="IB13554" s="376"/>
      <c r="IC13554" s="376"/>
      <c r="ID13554" s="376"/>
      <c r="IE13554" s="376"/>
      <c r="IF13554" s="376"/>
      <c r="IG13554" s="376"/>
      <c r="IH13554" s="376"/>
      <c r="II13554" s="376"/>
      <c r="IJ13554" s="376"/>
    </row>
    <row r="13555" spans="1:244" s="377" customFormat="1" x14ac:dyDescent="0.4">
      <c r="A13555" s="410"/>
      <c r="B13555" s="371"/>
      <c r="C13555" s="354"/>
      <c r="D13555" s="355"/>
      <c r="E13555" s="374"/>
      <c r="F13555" s="374"/>
      <c r="G13555" s="374"/>
      <c r="H13555" s="374"/>
      <c r="I13555" s="374"/>
      <c r="J13555" s="374"/>
      <c r="K13555" s="374"/>
      <c r="L13555" s="374"/>
      <c r="M13555" s="374"/>
      <c r="N13555" s="374"/>
      <c r="O13555" s="374"/>
      <c r="P13555" s="374"/>
      <c r="Q13555" s="374"/>
      <c r="R13555" s="374"/>
      <c r="S13555" s="374"/>
      <c r="T13555" s="374"/>
      <c r="U13555" s="374"/>
      <c r="V13555" s="374"/>
      <c r="W13555" s="374"/>
      <c r="X13555" s="369"/>
      <c r="Y13555" s="369"/>
      <c r="Z13555" s="369"/>
      <c r="AA13555" s="369"/>
      <c r="AB13555" s="369"/>
      <c r="AC13555" s="369"/>
      <c r="AD13555" s="369"/>
      <c r="AE13555" s="369"/>
      <c r="AF13555" s="369"/>
      <c r="AG13555" s="369"/>
      <c r="AH13555" s="369"/>
      <c r="AI13555" s="369"/>
      <c r="AJ13555" s="369"/>
      <c r="AK13555" s="369"/>
      <c r="AL13555" s="369"/>
      <c r="AM13555" s="369"/>
      <c r="AN13555" s="369"/>
      <c r="AO13555" s="369"/>
      <c r="AP13555" s="369"/>
      <c r="AQ13555" s="369"/>
      <c r="AR13555" s="372"/>
      <c r="AS13555" s="372"/>
      <c r="AT13555" s="372"/>
      <c r="AU13555" s="373"/>
      <c r="AV13555" s="11"/>
      <c r="AW13555" s="11"/>
      <c r="AX13555" s="11"/>
      <c r="AY13555" s="8"/>
      <c r="AZ13555" s="8"/>
      <c r="BA13555" s="8"/>
      <c r="BB13555" s="8"/>
      <c r="BC13555" s="11"/>
      <c r="BD13555" s="11"/>
      <c r="BE13555" s="11"/>
      <c r="BF13555" s="11"/>
      <c r="BG13555" s="11"/>
      <c r="BH13555" s="11"/>
      <c r="BI13555" s="11"/>
      <c r="BJ13555" s="11"/>
      <c r="BK13555" s="8"/>
      <c r="BL13555" s="8"/>
      <c r="BM13555" s="5"/>
      <c r="BN13555" s="5"/>
      <c r="BO13555" s="5"/>
      <c r="BP13555" s="5"/>
      <c r="BQ13555" s="5"/>
      <c r="BR13555" s="5"/>
      <c r="BS13555" s="5"/>
      <c r="BT13555" s="5"/>
      <c r="BU13555" s="5"/>
      <c r="BV13555" s="5"/>
      <c r="BW13555" s="5"/>
      <c r="BX13555" s="5"/>
      <c r="BY13555" s="5"/>
      <c r="BZ13555" s="5"/>
      <c r="CA13555" s="5"/>
      <c r="CB13555" s="5"/>
      <c r="CC13555" s="5"/>
      <c r="CD13555" s="5"/>
      <c r="CE13555" s="5"/>
      <c r="CF13555" s="5"/>
      <c r="CG13555" s="5"/>
      <c r="CH13555" s="5"/>
      <c r="CI13555" s="5"/>
      <c r="CJ13555" s="5"/>
      <c r="CK13555" s="5"/>
      <c r="CL13555" s="5"/>
      <c r="CM13555" s="5"/>
      <c r="CN13555" s="5"/>
      <c r="CO13555" s="5"/>
      <c r="CP13555" s="5"/>
      <c r="CQ13555" s="5"/>
      <c r="CR13555" s="5"/>
      <c r="CS13555" s="5"/>
      <c r="CT13555" s="5"/>
      <c r="CU13555" s="5"/>
      <c r="CV13555" s="5"/>
      <c r="CW13555" s="5"/>
      <c r="CX13555" s="5"/>
      <c r="CY13555" s="5"/>
      <c r="CZ13555" s="5"/>
      <c r="DA13555" s="5"/>
      <c r="DB13555" s="5"/>
      <c r="DC13555" s="5"/>
      <c r="DD13555" s="5"/>
      <c r="DE13555" s="5"/>
      <c r="DF13555" s="5"/>
      <c r="DG13555" s="5"/>
      <c r="DH13555" s="5"/>
      <c r="DI13555" s="5"/>
      <c r="DJ13555" s="5"/>
      <c r="DK13555" s="5"/>
      <c r="DL13555" s="5"/>
      <c r="DM13555" s="5"/>
      <c r="DN13555" s="5"/>
      <c r="DO13555" s="5"/>
      <c r="DP13555" s="5"/>
      <c r="DQ13555" s="5"/>
      <c r="DR13555" s="5"/>
      <c r="DS13555" s="5"/>
      <c r="DT13555" s="5"/>
      <c r="DU13555" s="5"/>
      <c r="DV13555" s="5"/>
      <c r="DW13555" s="5"/>
      <c r="DX13555" s="5"/>
      <c r="DY13555" s="5"/>
      <c r="DZ13555" s="5"/>
      <c r="EA13555" s="5"/>
      <c r="EB13555" s="5"/>
      <c r="EC13555" s="5"/>
      <c r="ED13555" s="5"/>
      <c r="EE13555" s="5"/>
      <c r="EF13555" s="5"/>
      <c r="EG13555" s="5"/>
      <c r="EH13555" s="5"/>
      <c r="EI13555" s="5"/>
      <c r="EJ13555" s="5"/>
      <c r="EK13555" s="5"/>
      <c r="EL13555" s="5"/>
      <c r="EM13555" s="5"/>
      <c r="EN13555" s="5"/>
      <c r="EO13555" s="5"/>
      <c r="EP13555" s="375"/>
      <c r="EQ13555" s="376"/>
      <c r="ER13555" s="376"/>
      <c r="ES13555" s="376"/>
      <c r="ET13555" s="376"/>
      <c r="EU13555" s="376"/>
      <c r="EV13555" s="376"/>
      <c r="EW13555" s="376"/>
      <c r="EX13555" s="376"/>
      <c r="EY13555" s="376"/>
      <c r="EZ13555" s="376"/>
      <c r="FA13555" s="376"/>
      <c r="FB13555" s="376"/>
      <c r="FC13555" s="376"/>
      <c r="FD13555" s="376"/>
      <c r="FE13555" s="376"/>
      <c r="FF13555" s="376"/>
      <c r="FG13555" s="376"/>
      <c r="FH13555" s="376"/>
      <c r="FI13555" s="376"/>
      <c r="FJ13555" s="376"/>
      <c r="FK13555" s="376"/>
      <c r="FL13555" s="376"/>
      <c r="FM13555" s="376"/>
      <c r="FN13555" s="376"/>
      <c r="FO13555" s="376"/>
      <c r="FP13555" s="376"/>
      <c r="FQ13555" s="376"/>
      <c r="FR13555" s="376"/>
      <c r="FS13555" s="376"/>
      <c r="FT13555" s="376"/>
      <c r="FU13555" s="376"/>
      <c r="FV13555" s="376"/>
      <c r="FW13555" s="376"/>
      <c r="FX13555" s="376"/>
      <c r="FY13555" s="376"/>
      <c r="FZ13555" s="376"/>
      <c r="GA13555" s="376"/>
      <c r="GB13555" s="376"/>
      <c r="GC13555" s="376"/>
      <c r="GD13555" s="376"/>
      <c r="GE13555" s="376"/>
      <c r="GF13555" s="376"/>
      <c r="GG13555" s="376"/>
      <c r="GH13555" s="376"/>
      <c r="GI13555" s="376"/>
      <c r="GJ13555" s="376"/>
      <c r="GK13555" s="376"/>
      <c r="GL13555" s="376"/>
      <c r="GM13555" s="376"/>
      <c r="GN13555" s="376"/>
      <c r="GO13555" s="376"/>
      <c r="GP13555" s="376"/>
      <c r="GQ13555" s="376"/>
      <c r="GR13555" s="376"/>
      <c r="GS13555" s="376"/>
      <c r="GT13555" s="376"/>
      <c r="GU13555" s="376"/>
      <c r="GV13555" s="376"/>
      <c r="GW13555" s="376"/>
      <c r="GX13555" s="376"/>
      <c r="GY13555" s="376"/>
      <c r="GZ13555" s="376"/>
      <c r="HA13555" s="376"/>
      <c r="HB13555" s="376"/>
      <c r="HC13555" s="376"/>
      <c r="HD13555" s="376"/>
      <c r="HE13555" s="376"/>
      <c r="HF13555" s="376"/>
      <c r="HG13555" s="376"/>
      <c r="HH13555" s="376"/>
      <c r="HI13555" s="376"/>
      <c r="HJ13555" s="376"/>
      <c r="HK13555" s="376"/>
      <c r="HL13555" s="376"/>
      <c r="HM13555" s="376"/>
      <c r="HN13555" s="376"/>
      <c r="HO13555" s="376"/>
      <c r="HP13555" s="376"/>
      <c r="HQ13555" s="376"/>
      <c r="HR13555" s="376"/>
      <c r="HS13555" s="376"/>
      <c r="HT13555" s="376"/>
      <c r="HU13555" s="376"/>
      <c r="HV13555" s="376"/>
      <c r="HW13555" s="376"/>
      <c r="HX13555" s="376"/>
      <c r="HY13555" s="376"/>
      <c r="HZ13555" s="376"/>
      <c r="IA13555" s="376"/>
      <c r="IB13555" s="376"/>
      <c r="IC13555" s="376"/>
      <c r="ID13555" s="376"/>
      <c r="IE13555" s="376"/>
      <c r="IF13555" s="376"/>
      <c r="IG13555" s="376"/>
      <c r="IH13555" s="376"/>
      <c r="II13555" s="376"/>
      <c r="IJ13555" s="376"/>
    </row>
    <row r="13556" spans="1:244" s="377" customFormat="1" x14ac:dyDescent="0.4">
      <c r="A13556" s="410"/>
      <c r="B13556" s="371"/>
      <c r="C13556" s="354"/>
      <c r="D13556" s="355"/>
      <c r="E13556" s="374"/>
      <c r="F13556" s="374"/>
      <c r="G13556" s="374"/>
      <c r="H13556" s="374"/>
      <c r="I13556" s="374"/>
      <c r="J13556" s="374"/>
      <c r="K13556" s="374"/>
      <c r="L13556" s="374"/>
      <c r="M13556" s="374"/>
      <c r="N13556" s="374"/>
      <c r="O13556" s="374"/>
      <c r="P13556" s="374"/>
      <c r="Q13556" s="374"/>
      <c r="R13556" s="374"/>
      <c r="S13556" s="374"/>
      <c r="T13556" s="374"/>
      <c r="U13556" s="374"/>
      <c r="V13556" s="374"/>
      <c r="W13556" s="374"/>
      <c r="X13556" s="369"/>
      <c r="Y13556" s="369"/>
      <c r="Z13556" s="369"/>
      <c r="AA13556" s="369"/>
      <c r="AB13556" s="369"/>
      <c r="AC13556" s="369"/>
      <c r="AD13556" s="369"/>
      <c r="AE13556" s="369"/>
      <c r="AF13556" s="369"/>
      <c r="AG13556" s="369"/>
      <c r="AH13556" s="369"/>
      <c r="AI13556" s="369"/>
      <c r="AJ13556" s="369"/>
      <c r="AK13556" s="369"/>
      <c r="AL13556" s="369"/>
      <c r="AM13556" s="369"/>
      <c r="AN13556" s="369"/>
      <c r="AO13556" s="369"/>
      <c r="AP13556" s="369"/>
      <c r="AQ13556" s="369"/>
      <c r="AR13556" s="372"/>
      <c r="AS13556" s="372"/>
      <c r="AT13556" s="372"/>
      <c r="AU13556" s="373"/>
      <c r="AV13556" s="11"/>
      <c r="AW13556" s="11"/>
      <c r="AX13556" s="11"/>
      <c r="AY13556" s="8"/>
      <c r="AZ13556" s="8"/>
      <c r="BA13556" s="8"/>
      <c r="BB13556" s="8"/>
      <c r="BC13556" s="11"/>
      <c r="BD13556" s="11"/>
      <c r="BE13556" s="11"/>
      <c r="BF13556" s="11"/>
      <c r="BG13556" s="11"/>
      <c r="BH13556" s="11"/>
      <c r="BI13556" s="11"/>
      <c r="BJ13556" s="11"/>
      <c r="BK13556" s="8"/>
      <c r="BL13556" s="8"/>
      <c r="BM13556" s="5"/>
      <c r="BN13556" s="5"/>
      <c r="BO13556" s="5"/>
      <c r="BP13556" s="5"/>
      <c r="BQ13556" s="5"/>
      <c r="BR13556" s="5"/>
      <c r="BS13556" s="5"/>
      <c r="BT13556" s="5"/>
      <c r="BU13556" s="5"/>
      <c r="BV13556" s="5"/>
      <c r="BW13556" s="5"/>
      <c r="BX13556" s="5"/>
      <c r="BY13556" s="5"/>
      <c r="BZ13556" s="5"/>
      <c r="CA13556" s="5"/>
      <c r="CB13556" s="5"/>
      <c r="CC13556" s="5"/>
      <c r="CD13556" s="5"/>
      <c r="CE13556" s="5"/>
      <c r="CF13556" s="5"/>
      <c r="CG13556" s="5"/>
      <c r="CH13556" s="5"/>
      <c r="CI13556" s="5"/>
      <c r="CJ13556" s="5"/>
      <c r="CK13556" s="5"/>
      <c r="CL13556" s="5"/>
      <c r="CM13556" s="5"/>
      <c r="CN13556" s="5"/>
      <c r="CO13556" s="5"/>
      <c r="CP13556" s="5"/>
      <c r="CQ13556" s="5"/>
      <c r="CR13556" s="5"/>
      <c r="CS13556" s="5"/>
      <c r="CT13556" s="5"/>
      <c r="CU13556" s="5"/>
      <c r="CV13556" s="5"/>
      <c r="CW13556" s="5"/>
      <c r="CX13556" s="5"/>
      <c r="CY13556" s="5"/>
      <c r="CZ13556" s="5"/>
      <c r="DA13556" s="5"/>
      <c r="DB13556" s="5"/>
      <c r="DC13556" s="5"/>
      <c r="DD13556" s="5"/>
      <c r="DE13556" s="5"/>
      <c r="DF13556" s="5"/>
      <c r="DG13556" s="5"/>
      <c r="DH13556" s="5"/>
      <c r="DI13556" s="5"/>
      <c r="DJ13556" s="5"/>
      <c r="DK13556" s="5"/>
      <c r="DL13556" s="5"/>
      <c r="DM13556" s="5"/>
      <c r="DN13556" s="5"/>
      <c r="DO13556" s="5"/>
      <c r="DP13556" s="5"/>
      <c r="DQ13556" s="5"/>
      <c r="DR13556" s="5"/>
      <c r="DS13556" s="5"/>
      <c r="DT13556" s="5"/>
      <c r="DU13556" s="5"/>
      <c r="DV13556" s="5"/>
      <c r="DW13556" s="5"/>
      <c r="DX13556" s="5"/>
      <c r="DY13556" s="5"/>
      <c r="DZ13556" s="5"/>
      <c r="EA13556" s="5"/>
      <c r="EB13556" s="5"/>
      <c r="EC13556" s="5"/>
      <c r="ED13556" s="5"/>
      <c r="EE13556" s="5"/>
      <c r="EF13556" s="5"/>
      <c r="EG13556" s="5"/>
      <c r="EH13556" s="5"/>
      <c r="EI13556" s="5"/>
      <c r="EJ13556" s="5"/>
      <c r="EK13556" s="5"/>
      <c r="EL13556" s="5"/>
      <c r="EM13556" s="5"/>
      <c r="EN13556" s="5"/>
      <c r="EO13556" s="5"/>
      <c r="EP13556" s="375"/>
      <c r="EQ13556" s="376"/>
      <c r="ER13556" s="376"/>
      <c r="ES13556" s="376"/>
      <c r="ET13556" s="376"/>
      <c r="EU13556" s="376"/>
      <c r="EV13556" s="376"/>
      <c r="EW13556" s="376"/>
      <c r="EX13556" s="376"/>
      <c r="EY13556" s="376"/>
      <c r="EZ13556" s="376"/>
      <c r="FA13556" s="376"/>
      <c r="FB13556" s="376"/>
      <c r="FC13556" s="376"/>
      <c r="FD13556" s="376"/>
      <c r="FE13556" s="376"/>
      <c r="FF13556" s="376"/>
      <c r="FG13556" s="376"/>
      <c r="FH13556" s="376"/>
      <c r="FI13556" s="376"/>
      <c r="FJ13556" s="376"/>
      <c r="FK13556" s="376"/>
      <c r="FL13556" s="376"/>
      <c r="FM13556" s="376"/>
      <c r="FN13556" s="376"/>
      <c r="FO13556" s="376"/>
      <c r="FP13556" s="376"/>
      <c r="FQ13556" s="376"/>
      <c r="FR13556" s="376"/>
      <c r="FS13556" s="376"/>
      <c r="FT13556" s="376"/>
      <c r="FU13556" s="376"/>
      <c r="FV13556" s="376"/>
      <c r="FW13556" s="376"/>
      <c r="FX13556" s="376"/>
      <c r="FY13556" s="376"/>
      <c r="FZ13556" s="376"/>
      <c r="GA13556" s="376"/>
      <c r="GB13556" s="376"/>
      <c r="GC13556" s="376"/>
      <c r="GD13556" s="376"/>
      <c r="GE13556" s="376"/>
      <c r="GF13556" s="376"/>
      <c r="GG13556" s="376"/>
      <c r="GH13556" s="376"/>
      <c r="GI13556" s="376"/>
      <c r="GJ13556" s="376"/>
      <c r="GK13556" s="376"/>
      <c r="GL13556" s="376"/>
      <c r="GM13556" s="376"/>
      <c r="GN13556" s="376"/>
      <c r="GO13556" s="376"/>
      <c r="GP13556" s="376"/>
      <c r="GQ13556" s="376"/>
      <c r="GR13556" s="376"/>
      <c r="GS13556" s="376"/>
      <c r="GT13556" s="376"/>
      <c r="GU13556" s="376"/>
      <c r="GV13556" s="376"/>
      <c r="GW13556" s="376"/>
      <c r="GX13556" s="376"/>
      <c r="GY13556" s="376"/>
      <c r="GZ13556" s="376"/>
      <c r="HA13556" s="376"/>
      <c r="HB13556" s="376"/>
      <c r="HC13556" s="376"/>
      <c r="HD13556" s="376"/>
      <c r="HE13556" s="376"/>
      <c r="HF13556" s="376"/>
      <c r="HG13556" s="376"/>
      <c r="HH13556" s="376"/>
      <c r="HI13556" s="376"/>
      <c r="HJ13556" s="376"/>
      <c r="HK13556" s="376"/>
      <c r="HL13556" s="376"/>
      <c r="HM13556" s="376"/>
      <c r="HN13556" s="376"/>
      <c r="HO13556" s="376"/>
      <c r="HP13556" s="376"/>
      <c r="HQ13556" s="376"/>
      <c r="HR13556" s="376"/>
      <c r="HS13556" s="376"/>
      <c r="HT13556" s="376"/>
      <c r="HU13556" s="376"/>
      <c r="HV13556" s="376"/>
      <c r="HW13556" s="376"/>
      <c r="HX13556" s="376"/>
      <c r="HY13556" s="376"/>
      <c r="HZ13556" s="376"/>
      <c r="IA13556" s="376"/>
      <c r="IB13556" s="376"/>
      <c r="IC13556" s="376"/>
      <c r="ID13556" s="376"/>
      <c r="IE13556" s="376"/>
      <c r="IF13556" s="376"/>
      <c r="IG13556" s="376"/>
      <c r="IH13556" s="376"/>
      <c r="II13556" s="376"/>
      <c r="IJ13556" s="376"/>
    </row>
    <row r="13557" spans="1:244" s="377" customFormat="1" x14ac:dyDescent="0.4">
      <c r="A13557" s="410"/>
      <c r="B13557" s="371"/>
      <c r="C13557" s="354"/>
      <c r="D13557" s="355"/>
      <c r="E13557" s="374"/>
      <c r="F13557" s="374"/>
      <c r="G13557" s="374"/>
      <c r="H13557" s="374"/>
      <c r="I13557" s="374"/>
      <c r="J13557" s="374"/>
      <c r="K13557" s="374"/>
      <c r="L13557" s="374"/>
      <c r="M13557" s="374"/>
      <c r="N13557" s="374"/>
      <c r="O13557" s="374"/>
      <c r="P13557" s="374"/>
      <c r="Q13557" s="374"/>
      <c r="R13557" s="374"/>
      <c r="S13557" s="374"/>
      <c r="T13557" s="374"/>
      <c r="U13557" s="374"/>
      <c r="V13557" s="374"/>
      <c r="W13557" s="374"/>
      <c r="X13557" s="369"/>
      <c r="Y13557" s="369"/>
      <c r="Z13557" s="369"/>
      <c r="AA13557" s="369"/>
      <c r="AB13557" s="369"/>
      <c r="AC13557" s="369"/>
      <c r="AD13557" s="369"/>
      <c r="AE13557" s="369"/>
      <c r="AF13557" s="369"/>
      <c r="AG13557" s="369"/>
      <c r="AH13557" s="369"/>
      <c r="AI13557" s="369"/>
      <c r="AJ13557" s="369"/>
      <c r="AK13557" s="369"/>
      <c r="AL13557" s="369"/>
      <c r="AM13557" s="369"/>
      <c r="AN13557" s="369"/>
      <c r="AO13557" s="369"/>
      <c r="AP13557" s="369"/>
      <c r="AQ13557" s="369"/>
      <c r="AR13557" s="372"/>
      <c r="AS13557" s="372"/>
      <c r="AT13557" s="372"/>
      <c r="AU13557" s="373"/>
      <c r="AV13557" s="11"/>
      <c r="AW13557" s="11"/>
      <c r="AX13557" s="11"/>
      <c r="AY13557" s="8"/>
      <c r="AZ13557" s="8"/>
      <c r="BA13557" s="8"/>
      <c r="BB13557" s="8"/>
      <c r="BC13557" s="11"/>
      <c r="BD13557" s="11"/>
      <c r="BE13557" s="11"/>
      <c r="BF13557" s="11"/>
      <c r="BG13557" s="11"/>
      <c r="BH13557" s="11"/>
      <c r="BI13557" s="11"/>
      <c r="BJ13557" s="11"/>
      <c r="BK13557" s="8"/>
      <c r="BL13557" s="8"/>
      <c r="BM13557" s="5"/>
      <c r="BN13557" s="5"/>
      <c r="BO13557" s="5"/>
      <c r="BP13557" s="5"/>
      <c r="BQ13557" s="5"/>
      <c r="BR13557" s="5"/>
      <c r="BS13557" s="5"/>
      <c r="BT13557" s="5"/>
      <c r="BU13557" s="5"/>
      <c r="BV13557" s="5"/>
      <c r="BW13557" s="5"/>
      <c r="BX13557" s="5"/>
      <c r="BY13557" s="5"/>
      <c r="BZ13557" s="5"/>
      <c r="CA13557" s="5"/>
      <c r="CB13557" s="5"/>
      <c r="CC13557" s="5"/>
      <c r="CD13557" s="5"/>
      <c r="CE13557" s="5"/>
      <c r="CF13557" s="5"/>
      <c r="CG13557" s="5"/>
      <c r="CH13557" s="5"/>
      <c r="CI13557" s="5"/>
      <c r="CJ13557" s="5"/>
      <c r="CK13557" s="5"/>
      <c r="CL13557" s="5"/>
      <c r="CM13557" s="5"/>
      <c r="CN13557" s="5"/>
      <c r="CO13557" s="5"/>
      <c r="CP13557" s="5"/>
      <c r="CQ13557" s="5"/>
      <c r="CR13557" s="5"/>
      <c r="CS13557" s="5"/>
      <c r="CT13557" s="5"/>
      <c r="CU13557" s="5"/>
      <c r="CV13557" s="5"/>
      <c r="CW13557" s="5"/>
      <c r="CX13557" s="5"/>
      <c r="CY13557" s="5"/>
      <c r="CZ13557" s="5"/>
      <c r="DA13557" s="5"/>
      <c r="DB13557" s="5"/>
      <c r="DC13557" s="5"/>
      <c r="DD13557" s="5"/>
      <c r="DE13557" s="5"/>
      <c r="DF13557" s="5"/>
      <c r="DG13557" s="5"/>
      <c r="DH13557" s="5"/>
      <c r="DI13557" s="5"/>
      <c r="DJ13557" s="5"/>
      <c r="DK13557" s="5"/>
      <c r="DL13557" s="5"/>
      <c r="DM13557" s="5"/>
      <c r="DN13557" s="5"/>
      <c r="DO13557" s="5"/>
      <c r="DP13557" s="5"/>
      <c r="DQ13557" s="5"/>
      <c r="DR13557" s="5"/>
      <c r="DS13557" s="5"/>
      <c r="DT13557" s="5"/>
      <c r="DU13557" s="5"/>
      <c r="DV13557" s="5"/>
      <c r="DW13557" s="5"/>
      <c r="DX13557" s="5"/>
      <c r="DY13557" s="5"/>
      <c r="DZ13557" s="5"/>
      <c r="EA13557" s="5"/>
      <c r="EB13557" s="5"/>
      <c r="EC13557" s="5"/>
      <c r="ED13557" s="5"/>
      <c r="EE13557" s="5"/>
      <c r="EF13557" s="5"/>
      <c r="EG13557" s="5"/>
      <c r="EH13557" s="5"/>
      <c r="EI13557" s="5"/>
      <c r="EJ13557" s="5"/>
      <c r="EK13557" s="5"/>
      <c r="EL13557" s="5"/>
      <c r="EM13557" s="5"/>
      <c r="EN13557" s="5"/>
      <c r="EO13557" s="5"/>
      <c r="EP13557" s="375"/>
      <c r="EQ13557" s="376"/>
      <c r="ER13557" s="376"/>
      <c r="ES13557" s="376"/>
      <c r="ET13557" s="376"/>
      <c r="EU13557" s="376"/>
      <c r="EV13557" s="376"/>
      <c r="EW13557" s="376"/>
      <c r="EX13557" s="376"/>
      <c r="EY13557" s="376"/>
      <c r="EZ13557" s="376"/>
      <c r="FA13557" s="376"/>
      <c r="FB13557" s="376"/>
      <c r="FC13557" s="376"/>
      <c r="FD13557" s="376"/>
      <c r="FE13557" s="376"/>
      <c r="FF13557" s="376"/>
      <c r="FG13557" s="376"/>
      <c r="FH13557" s="376"/>
      <c r="FI13557" s="376"/>
      <c r="FJ13557" s="376"/>
      <c r="FK13557" s="376"/>
      <c r="FL13557" s="376"/>
      <c r="FM13557" s="376"/>
      <c r="FN13557" s="376"/>
      <c r="FO13557" s="376"/>
      <c r="FP13557" s="376"/>
      <c r="FQ13557" s="376"/>
      <c r="FR13557" s="376"/>
      <c r="FS13557" s="376"/>
      <c r="FT13557" s="376"/>
      <c r="FU13557" s="376"/>
      <c r="FV13557" s="376"/>
      <c r="FW13557" s="376"/>
      <c r="FX13557" s="376"/>
      <c r="FY13557" s="376"/>
      <c r="FZ13557" s="376"/>
      <c r="GA13557" s="376"/>
      <c r="GB13557" s="376"/>
      <c r="GC13557" s="376"/>
      <c r="GD13557" s="376"/>
      <c r="GE13557" s="376"/>
      <c r="GF13557" s="376"/>
      <c r="GG13557" s="376"/>
      <c r="GH13557" s="376"/>
      <c r="GI13557" s="376"/>
      <c r="GJ13557" s="376"/>
      <c r="GK13557" s="376"/>
      <c r="GL13557" s="376"/>
      <c r="GM13557" s="376"/>
      <c r="GN13557" s="376"/>
      <c r="GO13557" s="376"/>
      <c r="GP13557" s="376"/>
      <c r="GQ13557" s="376"/>
      <c r="GR13557" s="376"/>
      <c r="GS13557" s="376"/>
      <c r="GT13557" s="376"/>
      <c r="GU13557" s="376"/>
      <c r="GV13557" s="376"/>
      <c r="GW13557" s="376"/>
      <c r="GX13557" s="376"/>
      <c r="GY13557" s="376"/>
      <c r="GZ13557" s="376"/>
      <c r="HA13557" s="376"/>
      <c r="HB13557" s="376"/>
      <c r="HC13557" s="376"/>
      <c r="HD13557" s="376"/>
      <c r="HE13557" s="376"/>
      <c r="HF13557" s="376"/>
      <c r="HG13557" s="376"/>
      <c r="HH13557" s="376"/>
      <c r="HI13557" s="376"/>
      <c r="HJ13557" s="376"/>
      <c r="HK13557" s="376"/>
      <c r="HL13557" s="376"/>
      <c r="HM13557" s="376"/>
      <c r="HN13557" s="376"/>
      <c r="HO13557" s="376"/>
      <c r="HP13557" s="376"/>
      <c r="HQ13557" s="376"/>
      <c r="HR13557" s="376"/>
      <c r="HS13557" s="376"/>
      <c r="HT13557" s="376"/>
      <c r="HU13557" s="376"/>
      <c r="HV13557" s="376"/>
      <c r="HW13557" s="376"/>
      <c r="HX13557" s="376"/>
      <c r="HY13557" s="376"/>
      <c r="HZ13557" s="376"/>
      <c r="IA13557" s="376"/>
      <c r="IB13557" s="376"/>
      <c r="IC13557" s="376"/>
      <c r="ID13557" s="376"/>
      <c r="IE13557" s="376"/>
      <c r="IF13557" s="376"/>
      <c r="IG13557" s="376"/>
      <c r="IH13557" s="376"/>
      <c r="II13557" s="376"/>
      <c r="IJ13557" s="376"/>
    </row>
    <row r="13558" spans="1:244" s="377" customFormat="1" x14ac:dyDescent="0.4">
      <c r="A13558" s="410"/>
      <c r="B13558" s="371"/>
      <c r="C13558" s="354"/>
      <c r="D13558" s="355"/>
      <c r="E13558" s="374"/>
      <c r="F13558" s="374"/>
      <c r="G13558" s="374"/>
      <c r="H13558" s="374"/>
      <c r="I13558" s="374"/>
      <c r="J13558" s="374"/>
      <c r="K13558" s="374"/>
      <c r="L13558" s="374"/>
      <c r="M13558" s="374"/>
      <c r="N13558" s="374"/>
      <c r="O13558" s="374"/>
      <c r="P13558" s="374"/>
      <c r="Q13558" s="374"/>
      <c r="R13558" s="374"/>
      <c r="S13558" s="374"/>
      <c r="T13558" s="374"/>
      <c r="U13558" s="374"/>
      <c r="V13558" s="374"/>
      <c r="W13558" s="374"/>
      <c r="X13558" s="369"/>
      <c r="Y13558" s="369"/>
      <c r="Z13558" s="369"/>
      <c r="AA13558" s="369"/>
      <c r="AB13558" s="369"/>
      <c r="AC13558" s="369"/>
      <c r="AD13558" s="369"/>
      <c r="AE13558" s="369"/>
      <c r="AF13558" s="369"/>
      <c r="AG13558" s="369"/>
      <c r="AH13558" s="369"/>
      <c r="AI13558" s="369"/>
      <c r="AJ13558" s="369"/>
      <c r="AK13558" s="369"/>
      <c r="AL13558" s="369"/>
      <c r="AM13558" s="369"/>
      <c r="AN13558" s="369"/>
      <c r="AO13558" s="369"/>
      <c r="AP13558" s="369"/>
      <c r="AQ13558" s="369"/>
      <c r="AR13558" s="372"/>
      <c r="AS13558" s="372"/>
      <c r="AT13558" s="372"/>
      <c r="AU13558" s="373"/>
      <c r="AV13558" s="11"/>
      <c r="AW13558" s="11"/>
      <c r="AX13558" s="11"/>
      <c r="AY13558" s="8"/>
      <c r="AZ13558" s="8"/>
      <c r="BA13558" s="8"/>
      <c r="BB13558" s="8"/>
      <c r="BC13558" s="11"/>
      <c r="BD13558" s="11"/>
      <c r="BE13558" s="11"/>
      <c r="BF13558" s="11"/>
      <c r="BG13558" s="11"/>
      <c r="BH13558" s="11"/>
      <c r="BI13558" s="11"/>
      <c r="BJ13558" s="11"/>
      <c r="BK13558" s="8"/>
      <c r="BL13558" s="8"/>
      <c r="BM13558" s="5"/>
      <c r="BN13558" s="5"/>
      <c r="BO13558" s="5"/>
      <c r="BP13558" s="5"/>
      <c r="BQ13558" s="5"/>
      <c r="BR13558" s="5"/>
      <c r="BS13558" s="5"/>
      <c r="BT13558" s="5"/>
      <c r="BU13558" s="5"/>
      <c r="BV13558" s="5"/>
      <c r="BW13558" s="5"/>
      <c r="BX13558" s="5"/>
      <c r="BY13558" s="5"/>
      <c r="BZ13558" s="5"/>
      <c r="CA13558" s="5"/>
      <c r="CB13558" s="5"/>
      <c r="CC13558" s="5"/>
      <c r="CD13558" s="5"/>
      <c r="CE13558" s="5"/>
      <c r="CF13558" s="5"/>
      <c r="CG13558" s="5"/>
      <c r="CH13558" s="5"/>
      <c r="CI13558" s="5"/>
      <c r="CJ13558" s="5"/>
      <c r="CK13558" s="5"/>
      <c r="CL13558" s="5"/>
      <c r="CM13558" s="5"/>
      <c r="CN13558" s="5"/>
      <c r="CO13558" s="5"/>
      <c r="CP13558" s="5"/>
      <c r="CQ13558" s="5"/>
      <c r="CR13558" s="5"/>
      <c r="CS13558" s="5"/>
      <c r="CT13558" s="5"/>
      <c r="CU13558" s="5"/>
      <c r="CV13558" s="5"/>
      <c r="CW13558" s="5"/>
      <c r="CX13558" s="5"/>
      <c r="CY13558" s="5"/>
      <c r="CZ13558" s="5"/>
      <c r="DA13558" s="5"/>
      <c r="DB13558" s="5"/>
      <c r="DC13558" s="5"/>
      <c r="DD13558" s="5"/>
      <c r="DE13558" s="5"/>
      <c r="DF13558" s="5"/>
      <c r="DG13558" s="5"/>
      <c r="DH13558" s="5"/>
      <c r="DI13558" s="5"/>
      <c r="DJ13558" s="5"/>
      <c r="DK13558" s="5"/>
      <c r="DL13558" s="5"/>
      <c r="DM13558" s="5"/>
      <c r="DN13558" s="5"/>
      <c r="DO13558" s="5"/>
      <c r="DP13558" s="5"/>
      <c r="DQ13558" s="5"/>
      <c r="DR13558" s="5"/>
      <c r="DS13558" s="5"/>
      <c r="DT13558" s="5"/>
      <c r="DU13558" s="5"/>
      <c r="DV13558" s="5"/>
      <c r="DW13558" s="5"/>
      <c r="DX13558" s="5"/>
      <c r="DY13558" s="5"/>
      <c r="DZ13558" s="5"/>
      <c r="EA13558" s="5"/>
      <c r="EB13558" s="5"/>
      <c r="EC13558" s="5"/>
      <c r="ED13558" s="5"/>
      <c r="EE13558" s="5"/>
      <c r="EF13558" s="5"/>
      <c r="EG13558" s="5"/>
      <c r="EH13558" s="5"/>
      <c r="EI13558" s="5"/>
      <c r="EJ13558" s="5"/>
      <c r="EK13558" s="5"/>
      <c r="EL13558" s="5"/>
      <c r="EM13558" s="5"/>
      <c r="EN13558" s="5"/>
      <c r="EO13558" s="5"/>
      <c r="EP13558" s="375"/>
      <c r="EQ13558" s="376"/>
      <c r="ER13558" s="376"/>
      <c r="ES13558" s="376"/>
      <c r="ET13558" s="376"/>
      <c r="EU13558" s="376"/>
      <c r="EV13558" s="376"/>
      <c r="EW13558" s="376"/>
      <c r="EX13558" s="376"/>
      <c r="EY13558" s="376"/>
      <c r="EZ13558" s="376"/>
      <c r="FA13558" s="376"/>
      <c r="FB13558" s="376"/>
      <c r="FC13558" s="376"/>
      <c r="FD13558" s="376"/>
      <c r="FE13558" s="376"/>
      <c r="FF13558" s="376"/>
      <c r="FG13558" s="376"/>
      <c r="FH13558" s="376"/>
      <c r="FI13558" s="376"/>
      <c r="FJ13558" s="376"/>
      <c r="FK13558" s="376"/>
      <c r="FL13558" s="376"/>
      <c r="FM13558" s="376"/>
      <c r="FN13558" s="376"/>
      <c r="FO13558" s="376"/>
      <c r="FP13558" s="376"/>
      <c r="FQ13558" s="376"/>
      <c r="FR13558" s="376"/>
      <c r="FS13558" s="376"/>
      <c r="FT13558" s="376"/>
      <c r="FU13558" s="376"/>
      <c r="FV13558" s="376"/>
      <c r="FW13558" s="376"/>
      <c r="FX13558" s="376"/>
      <c r="FY13558" s="376"/>
      <c r="FZ13558" s="376"/>
      <c r="GA13558" s="376"/>
      <c r="GB13558" s="376"/>
      <c r="GC13558" s="376"/>
      <c r="GD13558" s="376"/>
      <c r="GE13558" s="376"/>
      <c r="GF13558" s="376"/>
      <c r="GG13558" s="376"/>
      <c r="GH13558" s="376"/>
      <c r="GI13558" s="376"/>
      <c r="GJ13558" s="376"/>
      <c r="GK13558" s="376"/>
      <c r="GL13558" s="376"/>
      <c r="GM13558" s="376"/>
      <c r="GN13558" s="376"/>
      <c r="GO13558" s="376"/>
      <c r="GP13558" s="376"/>
      <c r="GQ13558" s="376"/>
      <c r="GR13558" s="376"/>
      <c r="GS13558" s="376"/>
      <c r="GT13558" s="376"/>
      <c r="GU13558" s="376"/>
      <c r="GV13558" s="376"/>
      <c r="GW13558" s="376"/>
      <c r="GX13558" s="376"/>
      <c r="GY13558" s="376"/>
      <c r="GZ13558" s="376"/>
      <c r="HA13558" s="376"/>
      <c r="HB13558" s="376"/>
      <c r="HC13558" s="376"/>
      <c r="HD13558" s="376"/>
      <c r="HE13558" s="376"/>
      <c r="HF13558" s="376"/>
      <c r="HG13558" s="376"/>
      <c r="HH13558" s="376"/>
      <c r="HI13558" s="376"/>
      <c r="HJ13558" s="376"/>
      <c r="HK13558" s="376"/>
      <c r="HL13558" s="376"/>
      <c r="HM13558" s="376"/>
      <c r="HN13558" s="376"/>
      <c r="HO13558" s="376"/>
      <c r="HP13558" s="376"/>
      <c r="HQ13558" s="376"/>
      <c r="HR13558" s="376"/>
      <c r="HS13558" s="376"/>
      <c r="HT13558" s="376"/>
      <c r="HU13558" s="376"/>
      <c r="HV13558" s="376"/>
      <c r="HW13558" s="376"/>
      <c r="HX13558" s="376"/>
      <c r="HY13558" s="376"/>
      <c r="HZ13558" s="376"/>
      <c r="IA13558" s="376"/>
      <c r="IB13558" s="376"/>
      <c r="IC13558" s="376"/>
      <c r="ID13558" s="376"/>
      <c r="IE13558" s="376"/>
      <c r="IF13558" s="376"/>
      <c r="IG13558" s="376"/>
      <c r="IH13558" s="376"/>
      <c r="II13558" s="376"/>
      <c r="IJ13558" s="376"/>
    </row>
    <row r="13559" spans="1:244" s="377" customFormat="1" x14ac:dyDescent="0.4">
      <c r="A13559" s="410"/>
      <c r="B13559" s="371"/>
      <c r="C13559" s="354"/>
      <c r="D13559" s="355"/>
      <c r="E13559" s="374"/>
      <c r="F13559" s="374"/>
      <c r="G13559" s="374"/>
      <c r="H13559" s="374"/>
      <c r="I13559" s="374"/>
      <c r="J13559" s="374"/>
      <c r="K13559" s="374"/>
      <c r="L13559" s="374"/>
      <c r="M13559" s="374"/>
      <c r="N13559" s="374"/>
      <c r="O13559" s="374"/>
      <c r="P13559" s="374"/>
      <c r="Q13559" s="374"/>
      <c r="R13559" s="374"/>
      <c r="S13559" s="374"/>
      <c r="T13559" s="374"/>
      <c r="U13559" s="374"/>
      <c r="V13559" s="374"/>
      <c r="W13559" s="374"/>
      <c r="X13559" s="369"/>
      <c r="Y13559" s="369"/>
      <c r="Z13559" s="369"/>
      <c r="AA13559" s="369"/>
      <c r="AB13559" s="369"/>
      <c r="AC13559" s="369"/>
      <c r="AD13559" s="369"/>
      <c r="AE13559" s="369"/>
      <c r="AF13559" s="369"/>
      <c r="AG13559" s="369"/>
      <c r="AH13559" s="369"/>
      <c r="AI13559" s="369"/>
      <c r="AJ13559" s="369"/>
      <c r="AK13559" s="369"/>
      <c r="AL13559" s="369"/>
      <c r="AM13559" s="369"/>
      <c r="AN13559" s="369"/>
      <c r="AO13559" s="369"/>
      <c r="AP13559" s="369"/>
      <c r="AQ13559" s="369"/>
      <c r="AR13559" s="372"/>
      <c r="AS13559" s="372"/>
      <c r="AT13559" s="372"/>
      <c r="AU13559" s="373"/>
      <c r="AV13559" s="11"/>
      <c r="AW13559" s="11"/>
      <c r="AX13559" s="11"/>
      <c r="AY13559" s="8"/>
      <c r="AZ13559" s="8"/>
      <c r="BA13559" s="8"/>
      <c r="BB13559" s="8"/>
      <c r="BC13559" s="11"/>
      <c r="BD13559" s="11"/>
      <c r="BE13559" s="11"/>
      <c r="BF13559" s="11"/>
      <c r="BG13559" s="11"/>
      <c r="BH13559" s="11"/>
      <c r="BI13559" s="11"/>
      <c r="BJ13559" s="11"/>
      <c r="BK13559" s="8"/>
      <c r="BL13559" s="8"/>
      <c r="BM13559" s="5"/>
      <c r="BN13559" s="5"/>
      <c r="BO13559" s="5"/>
      <c r="BP13559" s="5"/>
      <c r="BQ13559" s="5"/>
      <c r="BR13559" s="5"/>
      <c r="BS13559" s="5"/>
      <c r="BT13559" s="5"/>
      <c r="BU13559" s="5"/>
      <c r="BV13559" s="5"/>
      <c r="BW13559" s="5"/>
      <c r="BX13559" s="5"/>
      <c r="BY13559" s="5"/>
      <c r="BZ13559" s="5"/>
      <c r="CA13559" s="5"/>
      <c r="CB13559" s="5"/>
      <c r="CC13559" s="5"/>
      <c r="CD13559" s="5"/>
      <c r="CE13559" s="5"/>
      <c r="CF13559" s="5"/>
      <c r="CG13559" s="5"/>
      <c r="CH13559" s="5"/>
      <c r="CI13559" s="5"/>
      <c r="CJ13559" s="5"/>
      <c r="CK13559" s="5"/>
      <c r="CL13559" s="5"/>
      <c r="CM13559" s="5"/>
      <c r="CN13559" s="5"/>
      <c r="CO13559" s="5"/>
      <c r="CP13559" s="5"/>
      <c r="CQ13559" s="5"/>
      <c r="CR13559" s="5"/>
      <c r="CS13559" s="5"/>
      <c r="CT13559" s="5"/>
      <c r="CU13559" s="5"/>
      <c r="CV13559" s="5"/>
      <c r="CW13559" s="5"/>
      <c r="CX13559" s="5"/>
      <c r="CY13559" s="5"/>
      <c r="CZ13559" s="5"/>
      <c r="DA13559" s="5"/>
      <c r="DB13559" s="5"/>
      <c r="DC13559" s="5"/>
      <c r="DD13559" s="5"/>
      <c r="DE13559" s="5"/>
      <c r="DF13559" s="5"/>
      <c r="DG13559" s="5"/>
      <c r="DH13559" s="5"/>
      <c r="DI13559" s="5"/>
      <c r="DJ13559" s="5"/>
      <c r="DK13559" s="5"/>
      <c r="DL13559" s="5"/>
      <c r="DM13559" s="5"/>
      <c r="DN13559" s="5"/>
      <c r="DO13559" s="5"/>
      <c r="DP13559" s="5"/>
      <c r="DQ13559" s="5"/>
      <c r="DR13559" s="5"/>
      <c r="DS13559" s="5"/>
      <c r="DT13559" s="5"/>
      <c r="DU13559" s="5"/>
      <c r="DV13559" s="5"/>
      <c r="DW13559" s="5"/>
      <c r="DX13559" s="5"/>
      <c r="DY13559" s="5"/>
      <c r="DZ13559" s="5"/>
      <c r="EA13559" s="5"/>
      <c r="EB13559" s="5"/>
      <c r="EC13559" s="5"/>
      <c r="ED13559" s="5"/>
      <c r="EE13559" s="5"/>
      <c r="EF13559" s="5"/>
      <c r="EG13559" s="5"/>
      <c r="EH13559" s="5"/>
      <c r="EI13559" s="5"/>
      <c r="EJ13559" s="5"/>
      <c r="EK13559" s="5"/>
      <c r="EL13559" s="5"/>
      <c r="EM13559" s="5"/>
      <c r="EN13559" s="5"/>
      <c r="EO13559" s="5"/>
      <c r="EP13559" s="375"/>
      <c r="EQ13559" s="376"/>
      <c r="ER13559" s="376"/>
      <c r="ES13559" s="376"/>
      <c r="ET13559" s="376"/>
      <c r="EU13559" s="376"/>
      <c r="EV13559" s="376"/>
      <c r="EW13559" s="376"/>
      <c r="EX13559" s="376"/>
      <c r="EY13559" s="376"/>
      <c r="EZ13559" s="376"/>
      <c r="FA13559" s="376"/>
      <c r="FB13559" s="376"/>
      <c r="FC13559" s="376"/>
      <c r="FD13559" s="376"/>
      <c r="FE13559" s="376"/>
      <c r="FF13559" s="376"/>
      <c r="FG13559" s="376"/>
      <c r="FH13559" s="376"/>
      <c r="FI13559" s="376"/>
      <c r="FJ13559" s="376"/>
      <c r="FK13559" s="376"/>
      <c r="FL13559" s="376"/>
      <c r="FM13559" s="376"/>
      <c r="FN13559" s="376"/>
      <c r="FO13559" s="376"/>
      <c r="FP13559" s="376"/>
      <c r="FQ13559" s="376"/>
      <c r="FR13559" s="376"/>
      <c r="FS13559" s="376"/>
      <c r="FT13559" s="376"/>
      <c r="FU13559" s="376"/>
      <c r="FV13559" s="376"/>
      <c r="FW13559" s="376"/>
      <c r="FX13559" s="376"/>
      <c r="FY13559" s="376"/>
      <c r="FZ13559" s="376"/>
      <c r="GA13559" s="376"/>
      <c r="GB13559" s="376"/>
      <c r="GC13559" s="376"/>
      <c r="GD13559" s="376"/>
      <c r="GE13559" s="376"/>
      <c r="GF13559" s="376"/>
      <c r="GG13559" s="376"/>
      <c r="GH13559" s="376"/>
      <c r="GI13559" s="376"/>
      <c r="GJ13559" s="376"/>
      <c r="GK13559" s="376"/>
      <c r="GL13559" s="376"/>
      <c r="GM13559" s="376"/>
      <c r="GN13559" s="376"/>
      <c r="GO13559" s="376"/>
      <c r="GP13559" s="376"/>
      <c r="GQ13559" s="376"/>
      <c r="GR13559" s="376"/>
      <c r="GS13559" s="376"/>
      <c r="GT13559" s="376"/>
      <c r="GU13559" s="376"/>
      <c r="GV13559" s="376"/>
      <c r="GW13559" s="376"/>
      <c r="GX13559" s="376"/>
      <c r="GY13559" s="376"/>
      <c r="GZ13559" s="376"/>
      <c r="HA13559" s="376"/>
      <c r="HB13559" s="376"/>
      <c r="HC13559" s="376"/>
      <c r="HD13559" s="376"/>
      <c r="HE13559" s="376"/>
      <c r="HF13559" s="376"/>
      <c r="HG13559" s="376"/>
      <c r="HH13559" s="376"/>
      <c r="HI13559" s="376"/>
      <c r="HJ13559" s="376"/>
      <c r="HK13559" s="376"/>
      <c r="HL13559" s="376"/>
      <c r="HM13559" s="376"/>
      <c r="HN13559" s="376"/>
      <c r="HO13559" s="376"/>
      <c r="HP13559" s="376"/>
      <c r="HQ13559" s="376"/>
      <c r="HR13559" s="376"/>
      <c r="HS13559" s="376"/>
      <c r="HT13559" s="376"/>
      <c r="HU13559" s="376"/>
      <c r="HV13559" s="376"/>
      <c r="HW13559" s="376"/>
      <c r="HX13559" s="376"/>
      <c r="HY13559" s="376"/>
      <c r="HZ13559" s="376"/>
      <c r="IA13559" s="376"/>
      <c r="IB13559" s="376"/>
      <c r="IC13559" s="376"/>
      <c r="ID13559" s="376"/>
      <c r="IE13559" s="376"/>
      <c r="IF13559" s="376"/>
      <c r="IG13559" s="376"/>
      <c r="IH13559" s="376"/>
      <c r="II13559" s="376"/>
      <c r="IJ13559" s="376"/>
    </row>
    <row r="13560" spans="1:244" s="377" customFormat="1" x14ac:dyDescent="0.4">
      <c r="A13560" s="410"/>
      <c r="B13560" s="371"/>
      <c r="C13560" s="354"/>
      <c r="D13560" s="355"/>
      <c r="E13560" s="374"/>
      <c r="F13560" s="374"/>
      <c r="G13560" s="374"/>
      <c r="H13560" s="374"/>
      <c r="I13560" s="374"/>
      <c r="J13560" s="374"/>
      <c r="K13560" s="374"/>
      <c r="L13560" s="374"/>
      <c r="M13560" s="374"/>
      <c r="N13560" s="374"/>
      <c r="O13560" s="374"/>
      <c r="P13560" s="374"/>
      <c r="Q13560" s="374"/>
      <c r="R13560" s="374"/>
      <c r="S13560" s="374"/>
      <c r="T13560" s="374"/>
      <c r="U13560" s="374"/>
      <c r="V13560" s="374"/>
      <c r="W13560" s="374"/>
      <c r="X13560" s="369"/>
      <c r="Y13560" s="369"/>
      <c r="Z13560" s="369"/>
      <c r="AA13560" s="369"/>
      <c r="AB13560" s="369"/>
      <c r="AC13560" s="369"/>
      <c r="AD13560" s="369"/>
      <c r="AE13560" s="369"/>
      <c r="AF13560" s="369"/>
      <c r="AG13560" s="369"/>
      <c r="AH13560" s="369"/>
      <c r="AI13560" s="369"/>
      <c r="AJ13560" s="369"/>
      <c r="AK13560" s="369"/>
      <c r="AL13560" s="369"/>
      <c r="AM13560" s="369"/>
      <c r="AN13560" s="369"/>
      <c r="AO13560" s="369"/>
      <c r="AP13560" s="369"/>
      <c r="AQ13560" s="369"/>
      <c r="AR13560" s="372"/>
      <c r="AS13560" s="372"/>
      <c r="AT13560" s="372"/>
      <c r="AU13560" s="373"/>
      <c r="AV13560" s="11"/>
      <c r="AW13560" s="11"/>
      <c r="AX13560" s="11"/>
      <c r="AY13560" s="8"/>
      <c r="AZ13560" s="8"/>
      <c r="BA13560" s="8"/>
      <c r="BB13560" s="8"/>
      <c r="BC13560" s="11"/>
      <c r="BD13560" s="11"/>
      <c r="BE13560" s="11"/>
      <c r="BF13560" s="11"/>
      <c r="BG13560" s="11"/>
      <c r="BH13560" s="11"/>
      <c r="BI13560" s="11"/>
      <c r="BJ13560" s="11"/>
      <c r="BK13560" s="8"/>
      <c r="BL13560" s="8"/>
      <c r="BM13560" s="5"/>
      <c r="BN13560" s="5"/>
      <c r="BO13560" s="5"/>
      <c r="BP13560" s="5"/>
      <c r="BQ13560" s="5"/>
      <c r="BR13560" s="5"/>
      <c r="BS13560" s="5"/>
      <c r="BT13560" s="5"/>
      <c r="BU13560" s="5"/>
      <c r="BV13560" s="5"/>
      <c r="BW13560" s="5"/>
      <c r="BX13560" s="5"/>
      <c r="BY13560" s="5"/>
      <c r="BZ13560" s="5"/>
      <c r="CA13560" s="5"/>
      <c r="CB13560" s="5"/>
      <c r="CC13560" s="5"/>
      <c r="CD13560" s="5"/>
      <c r="CE13560" s="5"/>
      <c r="CF13560" s="5"/>
      <c r="CG13560" s="5"/>
      <c r="CH13560" s="5"/>
      <c r="CI13560" s="5"/>
      <c r="CJ13560" s="5"/>
      <c r="CK13560" s="5"/>
      <c r="CL13560" s="5"/>
      <c r="CM13560" s="5"/>
      <c r="CN13560" s="5"/>
      <c r="CO13560" s="5"/>
      <c r="CP13560" s="5"/>
      <c r="CQ13560" s="5"/>
      <c r="CR13560" s="5"/>
      <c r="CS13560" s="5"/>
      <c r="CT13560" s="5"/>
      <c r="CU13560" s="5"/>
      <c r="CV13560" s="5"/>
      <c r="CW13560" s="5"/>
      <c r="CX13560" s="5"/>
      <c r="CY13560" s="5"/>
      <c r="CZ13560" s="5"/>
      <c r="DA13560" s="5"/>
      <c r="DB13560" s="5"/>
      <c r="DC13560" s="5"/>
      <c r="DD13560" s="5"/>
      <c r="DE13560" s="5"/>
      <c r="DF13560" s="5"/>
      <c r="DG13560" s="5"/>
      <c r="DH13560" s="5"/>
      <c r="DI13560" s="5"/>
      <c r="DJ13560" s="5"/>
      <c r="DK13560" s="5"/>
      <c r="DL13560" s="5"/>
      <c r="DM13560" s="5"/>
      <c r="DN13560" s="5"/>
      <c r="DO13560" s="5"/>
      <c r="DP13560" s="5"/>
      <c r="DQ13560" s="5"/>
      <c r="DR13560" s="5"/>
      <c r="DS13560" s="5"/>
      <c r="DT13560" s="5"/>
      <c r="DU13560" s="5"/>
      <c r="DV13560" s="5"/>
      <c r="DW13560" s="5"/>
      <c r="DX13560" s="5"/>
      <c r="DY13560" s="5"/>
      <c r="DZ13560" s="5"/>
      <c r="EA13560" s="5"/>
      <c r="EB13560" s="5"/>
      <c r="EC13560" s="5"/>
      <c r="ED13560" s="5"/>
      <c r="EE13560" s="5"/>
      <c r="EF13560" s="5"/>
      <c r="EG13560" s="5"/>
      <c r="EH13560" s="5"/>
      <c r="EI13560" s="5"/>
      <c r="EJ13560" s="5"/>
      <c r="EK13560" s="5"/>
      <c r="EL13560" s="5"/>
      <c r="EM13560" s="5"/>
      <c r="EN13560" s="5"/>
      <c r="EO13560" s="5"/>
      <c r="EP13560" s="375"/>
      <c r="EQ13560" s="376"/>
      <c r="ER13560" s="376"/>
      <c r="ES13560" s="376"/>
      <c r="ET13560" s="376"/>
      <c r="EU13560" s="376"/>
      <c r="EV13560" s="376"/>
      <c r="EW13560" s="376"/>
      <c r="EX13560" s="376"/>
      <c r="EY13560" s="376"/>
      <c r="EZ13560" s="376"/>
      <c r="FA13560" s="376"/>
      <c r="FB13560" s="376"/>
      <c r="FC13560" s="376"/>
      <c r="FD13560" s="376"/>
      <c r="FE13560" s="376"/>
      <c r="FF13560" s="376"/>
      <c r="FG13560" s="376"/>
      <c r="FH13560" s="376"/>
      <c r="FI13560" s="376"/>
      <c r="FJ13560" s="376"/>
      <c r="FK13560" s="376"/>
      <c r="FL13560" s="376"/>
      <c r="FM13560" s="376"/>
      <c r="FN13560" s="376"/>
      <c r="FO13560" s="376"/>
      <c r="FP13560" s="376"/>
      <c r="FQ13560" s="376"/>
      <c r="FR13560" s="376"/>
      <c r="FS13560" s="376"/>
      <c r="FT13560" s="376"/>
      <c r="FU13560" s="376"/>
      <c r="FV13560" s="376"/>
      <c r="FW13560" s="376"/>
      <c r="FX13560" s="376"/>
      <c r="FY13560" s="376"/>
      <c r="FZ13560" s="376"/>
      <c r="GA13560" s="376"/>
      <c r="GB13560" s="376"/>
      <c r="GC13560" s="376"/>
      <c r="GD13560" s="376"/>
      <c r="GE13560" s="376"/>
      <c r="GF13560" s="376"/>
      <c r="GG13560" s="376"/>
      <c r="GH13560" s="376"/>
      <c r="GI13560" s="376"/>
      <c r="GJ13560" s="376"/>
      <c r="GK13560" s="376"/>
      <c r="GL13560" s="376"/>
      <c r="GM13560" s="376"/>
      <c r="GN13560" s="376"/>
      <c r="GO13560" s="376"/>
      <c r="GP13560" s="376"/>
      <c r="GQ13560" s="376"/>
      <c r="GR13560" s="376"/>
      <c r="GS13560" s="376"/>
      <c r="GT13560" s="376"/>
      <c r="GU13560" s="376"/>
      <c r="GV13560" s="376"/>
      <c r="GW13560" s="376"/>
      <c r="GX13560" s="376"/>
      <c r="GY13560" s="376"/>
      <c r="GZ13560" s="376"/>
      <c r="HA13560" s="376"/>
      <c r="HB13560" s="376"/>
      <c r="HC13560" s="376"/>
      <c r="HD13560" s="376"/>
      <c r="HE13560" s="376"/>
      <c r="HF13560" s="376"/>
      <c r="HG13560" s="376"/>
      <c r="HH13560" s="376"/>
      <c r="HI13560" s="376"/>
      <c r="HJ13560" s="376"/>
      <c r="HK13560" s="376"/>
      <c r="HL13560" s="376"/>
      <c r="HM13560" s="376"/>
      <c r="HN13560" s="376"/>
      <c r="HO13560" s="376"/>
      <c r="HP13560" s="376"/>
      <c r="HQ13560" s="376"/>
      <c r="HR13560" s="376"/>
      <c r="HS13560" s="376"/>
      <c r="HT13560" s="376"/>
      <c r="HU13560" s="376"/>
      <c r="HV13560" s="376"/>
      <c r="HW13560" s="376"/>
      <c r="HX13560" s="376"/>
      <c r="HY13560" s="376"/>
      <c r="HZ13560" s="376"/>
      <c r="IA13560" s="376"/>
      <c r="IB13560" s="376"/>
      <c r="IC13560" s="376"/>
      <c r="ID13560" s="376"/>
      <c r="IE13560" s="376"/>
      <c r="IF13560" s="376"/>
      <c r="IG13560" s="376"/>
      <c r="IH13560" s="376"/>
      <c r="II13560" s="376"/>
      <c r="IJ13560" s="376"/>
    </row>
    <row r="13561" spans="1:244" s="377" customFormat="1" x14ac:dyDescent="0.4">
      <c r="A13561" s="410"/>
      <c r="B13561" s="371"/>
      <c r="C13561" s="354"/>
      <c r="D13561" s="355"/>
      <c r="E13561" s="374"/>
      <c r="F13561" s="374"/>
      <c r="G13561" s="374"/>
      <c r="H13561" s="374"/>
      <c r="I13561" s="374"/>
      <c r="J13561" s="374"/>
      <c r="K13561" s="374"/>
      <c r="L13561" s="374"/>
      <c r="M13561" s="374"/>
      <c r="N13561" s="374"/>
      <c r="O13561" s="374"/>
      <c r="P13561" s="374"/>
      <c r="Q13561" s="374"/>
      <c r="R13561" s="374"/>
      <c r="S13561" s="374"/>
      <c r="T13561" s="374"/>
      <c r="U13561" s="374"/>
      <c r="V13561" s="374"/>
      <c r="W13561" s="374"/>
      <c r="X13561" s="369"/>
      <c r="Y13561" s="369"/>
      <c r="Z13561" s="369"/>
      <c r="AA13561" s="369"/>
      <c r="AB13561" s="369"/>
      <c r="AC13561" s="369"/>
      <c r="AD13561" s="369"/>
      <c r="AE13561" s="369"/>
      <c r="AF13561" s="369"/>
      <c r="AG13561" s="369"/>
      <c r="AH13561" s="369"/>
      <c r="AI13561" s="369"/>
      <c r="AJ13561" s="369"/>
      <c r="AK13561" s="369"/>
      <c r="AL13561" s="369"/>
      <c r="AM13561" s="369"/>
      <c r="AN13561" s="369"/>
      <c r="AO13561" s="369"/>
      <c r="AP13561" s="369"/>
      <c r="AQ13561" s="369"/>
      <c r="AR13561" s="372"/>
      <c r="AS13561" s="372"/>
      <c r="AT13561" s="372"/>
      <c r="AU13561" s="373"/>
      <c r="AV13561" s="11"/>
      <c r="AW13561" s="11"/>
      <c r="AX13561" s="11"/>
      <c r="AY13561" s="8"/>
      <c r="AZ13561" s="8"/>
      <c r="BA13561" s="8"/>
      <c r="BB13561" s="8"/>
      <c r="BC13561" s="11"/>
      <c r="BD13561" s="11"/>
      <c r="BE13561" s="11"/>
      <c r="BF13561" s="11"/>
      <c r="BG13561" s="11"/>
      <c r="BH13561" s="11"/>
      <c r="BI13561" s="11"/>
      <c r="BJ13561" s="11"/>
      <c r="BK13561" s="8"/>
      <c r="BL13561" s="8"/>
      <c r="BM13561" s="5"/>
      <c r="BN13561" s="5"/>
      <c r="BO13561" s="5"/>
      <c r="BP13561" s="5"/>
      <c r="BQ13561" s="5"/>
      <c r="BR13561" s="5"/>
      <c r="BS13561" s="5"/>
      <c r="BT13561" s="5"/>
      <c r="BU13561" s="5"/>
      <c r="BV13561" s="5"/>
      <c r="BW13561" s="5"/>
      <c r="BX13561" s="5"/>
      <c r="BY13561" s="5"/>
      <c r="BZ13561" s="5"/>
      <c r="CA13561" s="5"/>
      <c r="CB13561" s="5"/>
      <c r="CC13561" s="5"/>
      <c r="CD13561" s="5"/>
      <c r="CE13561" s="5"/>
      <c r="CF13561" s="5"/>
      <c r="CG13561" s="5"/>
      <c r="CH13561" s="5"/>
      <c r="CI13561" s="5"/>
      <c r="CJ13561" s="5"/>
      <c r="CK13561" s="5"/>
      <c r="CL13561" s="5"/>
      <c r="CM13561" s="5"/>
      <c r="CN13561" s="5"/>
      <c r="CO13561" s="5"/>
      <c r="CP13561" s="5"/>
      <c r="CQ13561" s="5"/>
      <c r="CR13561" s="5"/>
      <c r="CS13561" s="5"/>
      <c r="CT13561" s="5"/>
      <c r="CU13561" s="5"/>
      <c r="CV13561" s="5"/>
      <c r="CW13561" s="5"/>
      <c r="CX13561" s="5"/>
      <c r="CY13561" s="5"/>
      <c r="CZ13561" s="5"/>
      <c r="DA13561" s="5"/>
      <c r="DB13561" s="5"/>
      <c r="DC13561" s="5"/>
      <c r="DD13561" s="5"/>
      <c r="DE13561" s="5"/>
      <c r="DF13561" s="5"/>
      <c r="DG13561" s="5"/>
      <c r="DH13561" s="5"/>
      <c r="DI13561" s="5"/>
      <c r="DJ13561" s="5"/>
      <c r="DK13561" s="5"/>
      <c r="DL13561" s="5"/>
      <c r="DM13561" s="5"/>
      <c r="DN13561" s="5"/>
      <c r="DO13561" s="5"/>
      <c r="DP13561" s="5"/>
      <c r="DQ13561" s="5"/>
      <c r="DR13561" s="5"/>
      <c r="DS13561" s="5"/>
      <c r="DT13561" s="5"/>
      <c r="DU13561" s="5"/>
      <c r="DV13561" s="5"/>
      <c r="DW13561" s="5"/>
      <c r="DX13561" s="5"/>
      <c r="DY13561" s="5"/>
      <c r="DZ13561" s="5"/>
      <c r="EA13561" s="5"/>
      <c r="EB13561" s="5"/>
      <c r="EC13561" s="5"/>
      <c r="ED13561" s="5"/>
      <c r="EE13561" s="5"/>
      <c r="EF13561" s="5"/>
      <c r="EG13561" s="5"/>
      <c r="EH13561" s="5"/>
      <c r="EI13561" s="5"/>
      <c r="EJ13561" s="5"/>
      <c r="EK13561" s="5"/>
      <c r="EL13561" s="5"/>
      <c r="EM13561" s="5"/>
      <c r="EN13561" s="5"/>
      <c r="EO13561" s="5"/>
      <c r="EP13561" s="375"/>
      <c r="EQ13561" s="376"/>
      <c r="ER13561" s="376"/>
      <c r="ES13561" s="376"/>
      <c r="ET13561" s="376"/>
      <c r="EU13561" s="376"/>
      <c r="EV13561" s="376"/>
      <c r="EW13561" s="376"/>
      <c r="EX13561" s="376"/>
      <c r="EY13561" s="376"/>
      <c r="EZ13561" s="376"/>
      <c r="FA13561" s="376"/>
      <c r="FB13561" s="376"/>
      <c r="FC13561" s="376"/>
      <c r="FD13561" s="376"/>
      <c r="FE13561" s="376"/>
      <c r="FF13561" s="376"/>
      <c r="FG13561" s="376"/>
      <c r="FH13561" s="376"/>
      <c r="FI13561" s="376"/>
      <c r="FJ13561" s="376"/>
      <c r="FK13561" s="376"/>
      <c r="FL13561" s="376"/>
      <c r="FM13561" s="376"/>
      <c r="FN13561" s="376"/>
      <c r="FO13561" s="376"/>
      <c r="FP13561" s="376"/>
      <c r="FQ13561" s="376"/>
      <c r="FR13561" s="376"/>
      <c r="FS13561" s="376"/>
      <c r="FT13561" s="376"/>
      <c r="FU13561" s="376"/>
      <c r="FV13561" s="376"/>
      <c r="FW13561" s="376"/>
      <c r="FX13561" s="376"/>
      <c r="FY13561" s="376"/>
      <c r="FZ13561" s="376"/>
      <c r="GA13561" s="376"/>
      <c r="GB13561" s="376"/>
      <c r="GC13561" s="376"/>
      <c r="GD13561" s="376"/>
      <c r="GE13561" s="376"/>
      <c r="GF13561" s="376"/>
      <c r="GG13561" s="376"/>
      <c r="GH13561" s="376"/>
      <c r="GI13561" s="376"/>
      <c r="GJ13561" s="376"/>
      <c r="GK13561" s="376"/>
      <c r="GL13561" s="376"/>
      <c r="GM13561" s="376"/>
      <c r="GN13561" s="376"/>
      <c r="GO13561" s="376"/>
      <c r="GP13561" s="376"/>
      <c r="GQ13561" s="376"/>
      <c r="GR13561" s="376"/>
      <c r="GS13561" s="376"/>
      <c r="GT13561" s="376"/>
      <c r="GU13561" s="376"/>
      <c r="GV13561" s="376"/>
      <c r="GW13561" s="376"/>
      <c r="GX13561" s="376"/>
      <c r="GY13561" s="376"/>
      <c r="GZ13561" s="376"/>
      <c r="HA13561" s="376"/>
      <c r="HB13561" s="376"/>
      <c r="HC13561" s="376"/>
      <c r="HD13561" s="376"/>
      <c r="HE13561" s="376"/>
      <c r="HF13561" s="376"/>
      <c r="HG13561" s="376"/>
      <c r="HH13561" s="376"/>
      <c r="HI13561" s="376"/>
      <c r="HJ13561" s="376"/>
      <c r="HK13561" s="376"/>
      <c r="HL13561" s="376"/>
      <c r="HM13561" s="376"/>
      <c r="HN13561" s="376"/>
      <c r="HO13561" s="376"/>
      <c r="HP13561" s="376"/>
      <c r="HQ13561" s="376"/>
      <c r="HR13561" s="376"/>
      <c r="HS13561" s="376"/>
      <c r="HT13561" s="376"/>
      <c r="HU13561" s="376"/>
      <c r="HV13561" s="376"/>
      <c r="HW13561" s="376"/>
      <c r="HX13561" s="376"/>
      <c r="HY13561" s="376"/>
      <c r="HZ13561" s="376"/>
      <c r="IA13561" s="376"/>
      <c r="IB13561" s="376"/>
      <c r="IC13561" s="376"/>
      <c r="ID13561" s="376"/>
      <c r="IE13561" s="376"/>
      <c r="IF13561" s="376"/>
      <c r="IG13561" s="376"/>
      <c r="IH13561" s="376"/>
      <c r="II13561" s="376"/>
      <c r="IJ13561" s="376"/>
    </row>
    <row r="13562" spans="1:244" s="377" customFormat="1" x14ac:dyDescent="0.4">
      <c r="A13562" s="410"/>
      <c r="B13562" s="371"/>
      <c r="C13562" s="354"/>
      <c r="D13562" s="355"/>
      <c r="E13562" s="374"/>
      <c r="F13562" s="374"/>
      <c r="G13562" s="374"/>
      <c r="H13562" s="374"/>
      <c r="I13562" s="374"/>
      <c r="J13562" s="374"/>
      <c r="K13562" s="374"/>
      <c r="L13562" s="374"/>
      <c r="M13562" s="374"/>
      <c r="N13562" s="374"/>
      <c r="O13562" s="374"/>
      <c r="P13562" s="374"/>
      <c r="Q13562" s="374"/>
      <c r="R13562" s="374"/>
      <c r="S13562" s="374"/>
      <c r="T13562" s="374"/>
      <c r="U13562" s="374"/>
      <c r="V13562" s="374"/>
      <c r="W13562" s="374"/>
      <c r="X13562" s="369"/>
      <c r="Y13562" s="369"/>
      <c r="Z13562" s="369"/>
      <c r="AA13562" s="369"/>
      <c r="AB13562" s="369"/>
      <c r="AC13562" s="369"/>
      <c r="AD13562" s="369"/>
      <c r="AE13562" s="369"/>
      <c r="AF13562" s="369"/>
      <c r="AG13562" s="369"/>
      <c r="AH13562" s="369"/>
      <c r="AI13562" s="369"/>
      <c r="AJ13562" s="369"/>
      <c r="AK13562" s="369"/>
      <c r="AL13562" s="369"/>
      <c r="AM13562" s="369"/>
      <c r="AN13562" s="369"/>
      <c r="AO13562" s="369"/>
      <c r="AP13562" s="369"/>
      <c r="AQ13562" s="369"/>
      <c r="AR13562" s="372"/>
      <c r="AS13562" s="372"/>
      <c r="AT13562" s="372"/>
      <c r="AU13562" s="373"/>
      <c r="AV13562" s="11"/>
      <c r="AW13562" s="11"/>
      <c r="AX13562" s="11"/>
      <c r="AY13562" s="8"/>
      <c r="AZ13562" s="8"/>
      <c r="BA13562" s="8"/>
      <c r="BB13562" s="8"/>
      <c r="BC13562" s="11"/>
      <c r="BD13562" s="11"/>
      <c r="BE13562" s="11"/>
      <c r="BF13562" s="11"/>
      <c r="BG13562" s="11"/>
      <c r="BH13562" s="11"/>
      <c r="BI13562" s="11"/>
      <c r="BJ13562" s="11"/>
      <c r="BK13562" s="8"/>
      <c r="BL13562" s="8"/>
      <c r="BM13562" s="5"/>
      <c r="BN13562" s="5"/>
      <c r="BO13562" s="5"/>
      <c r="BP13562" s="5"/>
      <c r="BQ13562" s="5"/>
      <c r="BR13562" s="5"/>
      <c r="BS13562" s="5"/>
      <c r="BT13562" s="5"/>
      <c r="BU13562" s="5"/>
      <c r="BV13562" s="5"/>
      <c r="BW13562" s="5"/>
      <c r="BX13562" s="5"/>
      <c r="BY13562" s="5"/>
      <c r="BZ13562" s="5"/>
      <c r="CA13562" s="5"/>
      <c r="CB13562" s="5"/>
      <c r="CC13562" s="5"/>
      <c r="CD13562" s="5"/>
      <c r="CE13562" s="5"/>
      <c r="CF13562" s="5"/>
      <c r="CG13562" s="5"/>
      <c r="CH13562" s="5"/>
      <c r="CI13562" s="5"/>
      <c r="CJ13562" s="5"/>
      <c r="CK13562" s="5"/>
      <c r="CL13562" s="5"/>
      <c r="CM13562" s="5"/>
      <c r="CN13562" s="5"/>
      <c r="CO13562" s="5"/>
      <c r="CP13562" s="5"/>
      <c r="CQ13562" s="5"/>
      <c r="CR13562" s="5"/>
      <c r="CS13562" s="5"/>
      <c r="CT13562" s="5"/>
      <c r="CU13562" s="5"/>
      <c r="CV13562" s="5"/>
      <c r="CW13562" s="5"/>
      <c r="CX13562" s="5"/>
      <c r="CY13562" s="5"/>
      <c r="CZ13562" s="5"/>
      <c r="DA13562" s="5"/>
      <c r="DB13562" s="5"/>
      <c r="DC13562" s="5"/>
      <c r="DD13562" s="5"/>
      <c r="DE13562" s="5"/>
      <c r="DF13562" s="5"/>
      <c r="DG13562" s="5"/>
      <c r="DH13562" s="5"/>
      <c r="DI13562" s="5"/>
      <c r="DJ13562" s="5"/>
      <c r="DK13562" s="5"/>
      <c r="DL13562" s="5"/>
      <c r="DM13562" s="5"/>
      <c r="DN13562" s="5"/>
      <c r="DO13562" s="5"/>
      <c r="DP13562" s="5"/>
      <c r="DQ13562" s="5"/>
      <c r="DR13562" s="5"/>
      <c r="DS13562" s="5"/>
      <c r="DT13562" s="5"/>
      <c r="DU13562" s="5"/>
      <c r="DV13562" s="5"/>
      <c r="DW13562" s="5"/>
      <c r="DX13562" s="5"/>
      <c r="DY13562" s="5"/>
      <c r="DZ13562" s="5"/>
      <c r="EA13562" s="5"/>
      <c r="EB13562" s="5"/>
      <c r="EC13562" s="5"/>
      <c r="ED13562" s="5"/>
      <c r="EE13562" s="5"/>
      <c r="EF13562" s="5"/>
      <c r="EG13562" s="5"/>
      <c r="EH13562" s="5"/>
      <c r="EI13562" s="5"/>
      <c r="EJ13562" s="5"/>
      <c r="EK13562" s="5"/>
      <c r="EL13562" s="5"/>
      <c r="EM13562" s="5"/>
      <c r="EN13562" s="5"/>
      <c r="EO13562" s="5"/>
      <c r="EP13562" s="375"/>
      <c r="EQ13562" s="376"/>
      <c r="ER13562" s="376"/>
      <c r="ES13562" s="376"/>
      <c r="ET13562" s="376"/>
      <c r="EU13562" s="376"/>
      <c r="EV13562" s="376"/>
      <c r="EW13562" s="376"/>
      <c r="EX13562" s="376"/>
      <c r="EY13562" s="376"/>
      <c r="EZ13562" s="376"/>
      <c r="FA13562" s="376"/>
      <c r="FB13562" s="376"/>
      <c r="FC13562" s="376"/>
      <c r="FD13562" s="376"/>
      <c r="FE13562" s="376"/>
      <c r="FF13562" s="376"/>
      <c r="FG13562" s="376"/>
      <c r="FH13562" s="376"/>
      <c r="FI13562" s="376"/>
      <c r="FJ13562" s="376"/>
      <c r="FK13562" s="376"/>
      <c r="FL13562" s="376"/>
      <c r="FM13562" s="376"/>
      <c r="FN13562" s="376"/>
      <c r="FO13562" s="376"/>
      <c r="FP13562" s="376"/>
      <c r="FQ13562" s="376"/>
      <c r="FR13562" s="376"/>
      <c r="FS13562" s="376"/>
      <c r="FT13562" s="376"/>
      <c r="FU13562" s="376"/>
      <c r="FV13562" s="376"/>
      <c r="FW13562" s="376"/>
      <c r="FX13562" s="376"/>
      <c r="FY13562" s="376"/>
      <c r="FZ13562" s="376"/>
      <c r="GA13562" s="376"/>
      <c r="GB13562" s="376"/>
      <c r="GC13562" s="376"/>
      <c r="GD13562" s="376"/>
      <c r="GE13562" s="376"/>
      <c r="GF13562" s="376"/>
      <c r="GG13562" s="376"/>
      <c r="GH13562" s="376"/>
      <c r="GI13562" s="376"/>
      <c r="GJ13562" s="376"/>
      <c r="GK13562" s="376"/>
      <c r="GL13562" s="376"/>
      <c r="GM13562" s="376"/>
      <c r="GN13562" s="376"/>
      <c r="GO13562" s="376"/>
      <c r="GP13562" s="376"/>
      <c r="GQ13562" s="376"/>
      <c r="GR13562" s="376"/>
      <c r="GS13562" s="376"/>
      <c r="GT13562" s="376"/>
      <c r="GU13562" s="376"/>
      <c r="GV13562" s="376"/>
      <c r="GW13562" s="376"/>
      <c r="GX13562" s="376"/>
      <c r="GY13562" s="376"/>
      <c r="GZ13562" s="376"/>
      <c r="HA13562" s="376"/>
      <c r="HB13562" s="376"/>
      <c r="HC13562" s="376"/>
      <c r="HD13562" s="376"/>
      <c r="HE13562" s="376"/>
      <c r="HF13562" s="376"/>
      <c r="HG13562" s="376"/>
      <c r="HH13562" s="376"/>
      <c r="HI13562" s="376"/>
      <c r="HJ13562" s="376"/>
      <c r="HK13562" s="376"/>
      <c r="HL13562" s="376"/>
      <c r="HM13562" s="376"/>
      <c r="HN13562" s="376"/>
      <c r="HO13562" s="376"/>
      <c r="HP13562" s="376"/>
      <c r="HQ13562" s="376"/>
      <c r="HR13562" s="376"/>
      <c r="HS13562" s="376"/>
      <c r="HT13562" s="376"/>
      <c r="HU13562" s="376"/>
      <c r="HV13562" s="376"/>
      <c r="HW13562" s="376"/>
      <c r="HX13562" s="376"/>
      <c r="HY13562" s="376"/>
      <c r="HZ13562" s="376"/>
      <c r="IA13562" s="376"/>
      <c r="IB13562" s="376"/>
      <c r="IC13562" s="376"/>
      <c r="ID13562" s="376"/>
      <c r="IE13562" s="376"/>
      <c r="IF13562" s="376"/>
      <c r="IG13562" s="376"/>
      <c r="IH13562" s="376"/>
      <c r="II13562" s="376"/>
      <c r="IJ13562" s="376"/>
    </row>
    <row r="13563" spans="1:244" s="377" customFormat="1" x14ac:dyDescent="0.4">
      <c r="A13563" s="410"/>
      <c r="B13563" s="371"/>
      <c r="C13563" s="354"/>
      <c r="D13563" s="355"/>
      <c r="E13563" s="374"/>
      <c r="F13563" s="374"/>
      <c r="G13563" s="374"/>
      <c r="H13563" s="374"/>
      <c r="I13563" s="374"/>
      <c r="J13563" s="374"/>
      <c r="K13563" s="374"/>
      <c r="L13563" s="374"/>
      <c r="M13563" s="374"/>
      <c r="N13563" s="374"/>
      <c r="O13563" s="374"/>
      <c r="P13563" s="374"/>
      <c r="Q13563" s="374"/>
      <c r="R13563" s="374"/>
      <c r="S13563" s="374"/>
      <c r="T13563" s="374"/>
      <c r="U13563" s="374"/>
      <c r="V13563" s="374"/>
      <c r="W13563" s="374"/>
      <c r="X13563" s="369"/>
      <c r="Y13563" s="369"/>
      <c r="Z13563" s="369"/>
      <c r="AA13563" s="369"/>
      <c r="AB13563" s="369"/>
      <c r="AC13563" s="369"/>
      <c r="AD13563" s="369"/>
      <c r="AE13563" s="369"/>
      <c r="AF13563" s="369"/>
      <c r="AG13563" s="369"/>
      <c r="AH13563" s="369"/>
      <c r="AI13563" s="369"/>
      <c r="AJ13563" s="369"/>
      <c r="AK13563" s="369"/>
      <c r="AL13563" s="369"/>
      <c r="AM13563" s="369"/>
      <c r="AN13563" s="369"/>
      <c r="AO13563" s="369"/>
      <c r="AP13563" s="369"/>
      <c r="AQ13563" s="369"/>
      <c r="AR13563" s="372"/>
      <c r="AS13563" s="372"/>
      <c r="AT13563" s="372"/>
      <c r="AU13563" s="373"/>
      <c r="AV13563" s="11"/>
      <c r="AW13563" s="11"/>
      <c r="AX13563" s="11"/>
      <c r="AY13563" s="8"/>
      <c r="AZ13563" s="8"/>
      <c r="BA13563" s="8"/>
      <c r="BB13563" s="8"/>
      <c r="BC13563" s="11"/>
      <c r="BD13563" s="11"/>
      <c r="BE13563" s="11"/>
      <c r="BF13563" s="11"/>
      <c r="BG13563" s="11"/>
      <c r="BH13563" s="11"/>
      <c r="BI13563" s="11"/>
      <c r="BJ13563" s="11"/>
      <c r="BK13563" s="8"/>
      <c r="BL13563" s="8"/>
      <c r="BM13563" s="5"/>
      <c r="BN13563" s="5"/>
      <c r="BO13563" s="5"/>
      <c r="BP13563" s="5"/>
      <c r="BQ13563" s="5"/>
      <c r="BR13563" s="5"/>
      <c r="BS13563" s="5"/>
      <c r="BT13563" s="5"/>
      <c r="BU13563" s="5"/>
      <c r="BV13563" s="5"/>
      <c r="BW13563" s="5"/>
      <c r="BX13563" s="5"/>
      <c r="BY13563" s="5"/>
      <c r="BZ13563" s="5"/>
      <c r="CA13563" s="5"/>
      <c r="CB13563" s="5"/>
      <c r="CC13563" s="5"/>
      <c r="CD13563" s="5"/>
      <c r="CE13563" s="5"/>
      <c r="CF13563" s="5"/>
      <c r="CG13563" s="5"/>
      <c r="CH13563" s="5"/>
      <c r="CI13563" s="5"/>
      <c r="CJ13563" s="5"/>
      <c r="CK13563" s="5"/>
      <c r="CL13563" s="5"/>
      <c r="CM13563" s="5"/>
      <c r="CN13563" s="5"/>
      <c r="CO13563" s="5"/>
      <c r="CP13563" s="5"/>
      <c r="CQ13563" s="5"/>
      <c r="CR13563" s="5"/>
      <c r="CS13563" s="5"/>
      <c r="CT13563" s="5"/>
      <c r="CU13563" s="5"/>
      <c r="CV13563" s="5"/>
      <c r="CW13563" s="5"/>
      <c r="CX13563" s="5"/>
      <c r="CY13563" s="5"/>
      <c r="CZ13563" s="5"/>
      <c r="DA13563" s="5"/>
      <c r="DB13563" s="5"/>
      <c r="DC13563" s="5"/>
      <c r="DD13563" s="5"/>
      <c r="DE13563" s="5"/>
      <c r="DF13563" s="5"/>
      <c r="DG13563" s="5"/>
      <c r="DH13563" s="5"/>
      <c r="DI13563" s="5"/>
      <c r="DJ13563" s="5"/>
      <c r="DK13563" s="5"/>
      <c r="DL13563" s="5"/>
      <c r="DM13563" s="5"/>
      <c r="DN13563" s="5"/>
      <c r="DO13563" s="5"/>
      <c r="DP13563" s="5"/>
      <c r="DQ13563" s="5"/>
      <c r="DR13563" s="5"/>
      <c r="DS13563" s="5"/>
      <c r="DT13563" s="5"/>
      <c r="DU13563" s="5"/>
      <c r="DV13563" s="5"/>
      <c r="DW13563" s="5"/>
      <c r="DX13563" s="5"/>
      <c r="DY13563" s="5"/>
      <c r="DZ13563" s="5"/>
      <c r="EA13563" s="5"/>
      <c r="EB13563" s="5"/>
      <c r="EC13563" s="5"/>
      <c r="ED13563" s="5"/>
      <c r="EE13563" s="5"/>
      <c r="EF13563" s="5"/>
      <c r="EG13563" s="5"/>
      <c r="EH13563" s="5"/>
      <c r="EI13563" s="5"/>
      <c r="EJ13563" s="5"/>
      <c r="EK13563" s="5"/>
      <c r="EL13563" s="5"/>
      <c r="EM13563" s="5"/>
      <c r="EN13563" s="5"/>
      <c r="EO13563" s="5"/>
      <c r="EP13563" s="375"/>
      <c r="EQ13563" s="376"/>
      <c r="ER13563" s="376"/>
      <c r="ES13563" s="376"/>
      <c r="ET13563" s="376"/>
      <c r="EU13563" s="376"/>
      <c r="EV13563" s="376"/>
      <c r="EW13563" s="376"/>
      <c r="EX13563" s="376"/>
      <c r="EY13563" s="376"/>
      <c r="EZ13563" s="376"/>
      <c r="FA13563" s="376"/>
      <c r="FB13563" s="376"/>
      <c r="FC13563" s="376"/>
      <c r="FD13563" s="376"/>
      <c r="FE13563" s="376"/>
      <c r="FF13563" s="376"/>
      <c r="FG13563" s="376"/>
      <c r="FH13563" s="376"/>
      <c r="FI13563" s="376"/>
      <c r="FJ13563" s="376"/>
      <c r="FK13563" s="376"/>
      <c r="FL13563" s="376"/>
      <c r="FM13563" s="376"/>
      <c r="FN13563" s="376"/>
      <c r="FO13563" s="376"/>
      <c r="FP13563" s="376"/>
      <c r="FQ13563" s="376"/>
      <c r="FR13563" s="376"/>
      <c r="FS13563" s="376"/>
      <c r="FT13563" s="376"/>
      <c r="FU13563" s="376"/>
      <c r="FV13563" s="376"/>
      <c r="FW13563" s="376"/>
      <c r="FX13563" s="376"/>
      <c r="FY13563" s="376"/>
      <c r="FZ13563" s="376"/>
      <c r="GA13563" s="376"/>
      <c r="GB13563" s="376"/>
      <c r="GC13563" s="376"/>
      <c r="GD13563" s="376"/>
      <c r="GE13563" s="376"/>
      <c r="GF13563" s="376"/>
      <c r="GG13563" s="376"/>
      <c r="GH13563" s="376"/>
      <c r="GI13563" s="376"/>
      <c r="GJ13563" s="376"/>
      <c r="GK13563" s="376"/>
      <c r="GL13563" s="376"/>
      <c r="GM13563" s="376"/>
      <c r="GN13563" s="376"/>
      <c r="GO13563" s="376"/>
      <c r="GP13563" s="376"/>
      <c r="GQ13563" s="376"/>
      <c r="GR13563" s="376"/>
      <c r="GS13563" s="376"/>
      <c r="GT13563" s="376"/>
      <c r="GU13563" s="376"/>
      <c r="GV13563" s="376"/>
      <c r="GW13563" s="376"/>
      <c r="GX13563" s="376"/>
      <c r="GY13563" s="376"/>
      <c r="GZ13563" s="376"/>
      <c r="HA13563" s="376"/>
      <c r="HB13563" s="376"/>
      <c r="HC13563" s="376"/>
      <c r="HD13563" s="376"/>
      <c r="HE13563" s="376"/>
      <c r="HF13563" s="376"/>
      <c r="HG13563" s="376"/>
      <c r="HH13563" s="376"/>
      <c r="HI13563" s="376"/>
      <c r="HJ13563" s="376"/>
      <c r="HK13563" s="376"/>
      <c r="HL13563" s="376"/>
      <c r="HM13563" s="376"/>
      <c r="HN13563" s="376"/>
      <c r="HO13563" s="376"/>
      <c r="HP13563" s="376"/>
      <c r="HQ13563" s="376"/>
      <c r="HR13563" s="376"/>
      <c r="HS13563" s="376"/>
      <c r="HT13563" s="376"/>
      <c r="HU13563" s="376"/>
      <c r="HV13563" s="376"/>
      <c r="HW13563" s="376"/>
      <c r="HX13563" s="376"/>
      <c r="HY13563" s="376"/>
      <c r="HZ13563" s="376"/>
      <c r="IA13563" s="376"/>
      <c r="IB13563" s="376"/>
      <c r="IC13563" s="376"/>
      <c r="ID13563" s="376"/>
      <c r="IE13563" s="376"/>
      <c r="IF13563" s="376"/>
      <c r="IG13563" s="376"/>
      <c r="IH13563" s="376"/>
      <c r="II13563" s="376"/>
      <c r="IJ13563" s="376"/>
    </row>
    <row r="13564" spans="1:244" s="377" customFormat="1" x14ac:dyDescent="0.4">
      <c r="A13564" s="410"/>
      <c r="B13564" s="371"/>
      <c r="C13564" s="354"/>
      <c r="D13564" s="355"/>
      <c r="E13564" s="374"/>
      <c r="F13564" s="374"/>
      <c r="G13564" s="374"/>
      <c r="H13564" s="374"/>
      <c r="I13564" s="374"/>
      <c r="J13564" s="374"/>
      <c r="K13564" s="374"/>
      <c r="L13564" s="374"/>
      <c r="M13564" s="374"/>
      <c r="N13564" s="374"/>
      <c r="O13564" s="374"/>
      <c r="P13564" s="374"/>
      <c r="Q13564" s="374"/>
      <c r="R13564" s="374"/>
      <c r="S13564" s="374"/>
      <c r="T13564" s="374"/>
      <c r="U13564" s="374"/>
      <c r="V13564" s="374"/>
      <c r="W13564" s="374"/>
      <c r="X13564" s="369"/>
      <c r="Y13564" s="369"/>
      <c r="Z13564" s="369"/>
      <c r="AA13564" s="369"/>
      <c r="AB13564" s="369"/>
      <c r="AC13564" s="369"/>
      <c r="AD13564" s="369"/>
      <c r="AE13564" s="369"/>
      <c r="AF13564" s="369"/>
      <c r="AG13564" s="369"/>
      <c r="AH13564" s="369"/>
      <c r="AI13564" s="369"/>
      <c r="AJ13564" s="369"/>
      <c r="AK13564" s="369"/>
      <c r="AL13564" s="369"/>
      <c r="AM13564" s="369"/>
      <c r="AN13564" s="369"/>
      <c r="AO13564" s="369"/>
      <c r="AP13564" s="369"/>
      <c r="AQ13564" s="369"/>
      <c r="AR13564" s="372"/>
      <c r="AS13564" s="372"/>
      <c r="AT13564" s="372"/>
      <c r="AU13564" s="373"/>
      <c r="AV13564" s="11"/>
      <c r="AW13564" s="11"/>
      <c r="AX13564" s="11"/>
      <c r="AY13564" s="8"/>
      <c r="AZ13564" s="8"/>
      <c r="BA13564" s="8"/>
      <c r="BB13564" s="8"/>
      <c r="BC13564" s="11"/>
      <c r="BD13564" s="11"/>
      <c r="BE13564" s="11"/>
      <c r="BF13564" s="11"/>
      <c r="BG13564" s="11"/>
      <c r="BH13564" s="11"/>
      <c r="BI13564" s="11"/>
      <c r="BJ13564" s="11"/>
      <c r="BK13564" s="8"/>
      <c r="BL13564" s="8"/>
      <c r="BM13564" s="5"/>
      <c r="BN13564" s="5"/>
      <c r="BO13564" s="5"/>
      <c r="BP13564" s="5"/>
      <c r="BQ13564" s="5"/>
      <c r="BR13564" s="5"/>
      <c r="BS13564" s="5"/>
      <c r="BT13564" s="5"/>
      <c r="BU13564" s="5"/>
      <c r="BV13564" s="5"/>
      <c r="BW13564" s="5"/>
      <c r="BX13564" s="5"/>
      <c r="BY13564" s="5"/>
      <c r="BZ13564" s="5"/>
      <c r="CA13564" s="5"/>
      <c r="CB13564" s="5"/>
      <c r="CC13564" s="5"/>
      <c r="CD13564" s="5"/>
      <c r="CE13564" s="5"/>
      <c r="CF13564" s="5"/>
      <c r="CG13564" s="5"/>
      <c r="CH13564" s="5"/>
      <c r="CI13564" s="5"/>
      <c r="CJ13564" s="5"/>
      <c r="CK13564" s="5"/>
      <c r="CL13564" s="5"/>
      <c r="CM13564" s="5"/>
      <c r="CN13564" s="5"/>
      <c r="CO13564" s="5"/>
      <c r="CP13564" s="5"/>
      <c r="CQ13564" s="5"/>
      <c r="CR13564" s="5"/>
      <c r="CS13564" s="5"/>
      <c r="CT13564" s="5"/>
      <c r="CU13564" s="5"/>
      <c r="CV13564" s="5"/>
      <c r="CW13564" s="5"/>
      <c r="CX13564" s="5"/>
      <c r="CY13564" s="5"/>
      <c r="CZ13564" s="5"/>
      <c r="DA13564" s="5"/>
      <c r="DB13564" s="5"/>
      <c r="DC13564" s="5"/>
      <c r="DD13564" s="5"/>
      <c r="DE13564" s="5"/>
      <c r="DF13564" s="5"/>
      <c r="DG13564" s="5"/>
      <c r="DH13564" s="5"/>
      <c r="DI13564" s="5"/>
      <c r="DJ13564" s="5"/>
      <c r="DK13564" s="5"/>
      <c r="DL13564" s="5"/>
      <c r="DM13564" s="5"/>
      <c r="DN13564" s="5"/>
      <c r="DO13564" s="5"/>
      <c r="DP13564" s="5"/>
      <c r="DQ13564" s="5"/>
      <c r="DR13564" s="5"/>
      <c r="DS13564" s="5"/>
      <c r="DT13564" s="5"/>
      <c r="DU13564" s="5"/>
      <c r="DV13564" s="5"/>
      <c r="DW13564" s="5"/>
      <c r="DX13564" s="5"/>
      <c r="DY13564" s="5"/>
      <c r="DZ13564" s="5"/>
      <c r="EA13564" s="5"/>
      <c r="EB13564" s="5"/>
      <c r="EC13564" s="5"/>
      <c r="ED13564" s="5"/>
      <c r="EE13564" s="5"/>
      <c r="EF13564" s="5"/>
      <c r="EG13564" s="5"/>
      <c r="EH13564" s="5"/>
      <c r="EI13564" s="5"/>
      <c r="EJ13564" s="5"/>
      <c r="EK13564" s="5"/>
      <c r="EL13564" s="5"/>
      <c r="EM13564" s="5"/>
      <c r="EN13564" s="5"/>
      <c r="EO13564" s="5"/>
      <c r="EP13564" s="375"/>
      <c r="EQ13564" s="376"/>
      <c r="ER13564" s="376"/>
      <c r="ES13564" s="376"/>
      <c r="ET13564" s="376"/>
      <c r="EU13564" s="376"/>
      <c r="EV13564" s="376"/>
      <c r="EW13564" s="376"/>
      <c r="EX13564" s="376"/>
      <c r="EY13564" s="376"/>
      <c r="EZ13564" s="376"/>
      <c r="FA13564" s="376"/>
      <c r="FB13564" s="376"/>
      <c r="FC13564" s="376"/>
      <c r="FD13564" s="376"/>
      <c r="FE13564" s="376"/>
      <c r="FF13564" s="376"/>
      <c r="FG13564" s="376"/>
      <c r="FH13564" s="376"/>
      <c r="FI13564" s="376"/>
      <c r="FJ13564" s="376"/>
      <c r="FK13564" s="376"/>
      <c r="FL13564" s="376"/>
      <c r="FM13564" s="376"/>
      <c r="FN13564" s="376"/>
      <c r="FO13564" s="376"/>
      <c r="FP13564" s="376"/>
      <c r="FQ13564" s="376"/>
      <c r="FR13564" s="376"/>
      <c r="FS13564" s="376"/>
      <c r="FT13564" s="376"/>
      <c r="FU13564" s="376"/>
      <c r="FV13564" s="376"/>
      <c r="FW13564" s="376"/>
      <c r="FX13564" s="376"/>
      <c r="FY13564" s="376"/>
      <c r="FZ13564" s="376"/>
      <c r="GA13564" s="376"/>
      <c r="GB13564" s="376"/>
      <c r="GC13564" s="376"/>
      <c r="GD13564" s="376"/>
      <c r="GE13564" s="376"/>
      <c r="GF13564" s="376"/>
      <c r="GG13564" s="376"/>
      <c r="GH13564" s="376"/>
      <c r="GI13564" s="376"/>
      <c r="GJ13564" s="376"/>
      <c r="GK13564" s="376"/>
      <c r="GL13564" s="376"/>
      <c r="GM13564" s="376"/>
      <c r="GN13564" s="376"/>
      <c r="GO13564" s="376"/>
      <c r="GP13564" s="376"/>
      <c r="GQ13564" s="376"/>
      <c r="GR13564" s="376"/>
      <c r="GS13564" s="376"/>
      <c r="GT13564" s="376"/>
      <c r="GU13564" s="376"/>
      <c r="GV13564" s="376"/>
      <c r="GW13564" s="376"/>
      <c r="GX13564" s="376"/>
      <c r="GY13564" s="376"/>
      <c r="GZ13564" s="376"/>
      <c r="HA13564" s="376"/>
      <c r="HB13564" s="376"/>
      <c r="HC13564" s="376"/>
      <c r="HD13564" s="376"/>
      <c r="HE13564" s="376"/>
      <c r="HF13564" s="376"/>
      <c r="HG13564" s="376"/>
      <c r="HH13564" s="376"/>
      <c r="HI13564" s="376"/>
      <c r="HJ13564" s="376"/>
      <c r="HK13564" s="376"/>
      <c r="HL13564" s="376"/>
      <c r="HM13564" s="376"/>
      <c r="HN13564" s="376"/>
      <c r="HO13564" s="376"/>
      <c r="HP13564" s="376"/>
      <c r="HQ13564" s="376"/>
      <c r="HR13564" s="376"/>
      <c r="HS13564" s="376"/>
      <c r="HT13564" s="376"/>
      <c r="HU13564" s="376"/>
      <c r="HV13564" s="376"/>
      <c r="HW13564" s="376"/>
      <c r="HX13564" s="376"/>
      <c r="HY13564" s="376"/>
      <c r="HZ13564" s="376"/>
      <c r="IA13564" s="376"/>
      <c r="IB13564" s="376"/>
      <c r="IC13564" s="376"/>
      <c r="ID13564" s="376"/>
      <c r="IE13564" s="376"/>
      <c r="IF13564" s="376"/>
      <c r="IG13564" s="376"/>
      <c r="IH13564" s="376"/>
      <c r="II13564" s="376"/>
      <c r="IJ13564" s="376"/>
    </row>
    <row r="13565" spans="1:244" s="377" customFormat="1" x14ac:dyDescent="0.4">
      <c r="A13565" s="410"/>
      <c r="B13565" s="371"/>
      <c r="C13565" s="354"/>
      <c r="D13565" s="355"/>
      <c r="E13565" s="374"/>
      <c r="F13565" s="374"/>
      <c r="G13565" s="374"/>
      <c r="H13565" s="374"/>
      <c r="I13565" s="374"/>
      <c r="J13565" s="374"/>
      <c r="K13565" s="374"/>
      <c r="L13565" s="374"/>
      <c r="M13565" s="374"/>
      <c r="N13565" s="374"/>
      <c r="O13565" s="374"/>
      <c r="P13565" s="374"/>
      <c r="Q13565" s="374"/>
      <c r="R13565" s="374"/>
      <c r="S13565" s="374"/>
      <c r="T13565" s="374"/>
      <c r="U13565" s="374"/>
      <c r="V13565" s="374"/>
      <c r="W13565" s="374"/>
      <c r="X13565" s="369"/>
      <c r="Y13565" s="369"/>
      <c r="Z13565" s="369"/>
      <c r="AA13565" s="369"/>
      <c r="AB13565" s="369"/>
      <c r="AC13565" s="369"/>
      <c r="AD13565" s="369"/>
      <c r="AE13565" s="369"/>
      <c r="AF13565" s="369"/>
      <c r="AG13565" s="369"/>
      <c r="AH13565" s="369"/>
      <c r="AI13565" s="369"/>
      <c r="AJ13565" s="369"/>
      <c r="AK13565" s="369"/>
      <c r="AL13565" s="369"/>
      <c r="AM13565" s="369"/>
      <c r="AN13565" s="369"/>
      <c r="AO13565" s="369"/>
      <c r="AP13565" s="369"/>
      <c r="AQ13565" s="369"/>
      <c r="AR13565" s="372"/>
      <c r="AS13565" s="372"/>
      <c r="AT13565" s="372"/>
      <c r="AU13565" s="373"/>
      <c r="AV13565" s="11"/>
      <c r="AW13565" s="11"/>
      <c r="AX13565" s="11"/>
      <c r="AY13565" s="8"/>
      <c r="AZ13565" s="8"/>
      <c r="BA13565" s="8"/>
      <c r="BB13565" s="8"/>
      <c r="BC13565" s="11"/>
      <c r="BD13565" s="11"/>
      <c r="BE13565" s="11"/>
      <c r="BF13565" s="11"/>
      <c r="BG13565" s="11"/>
      <c r="BH13565" s="11"/>
      <c r="BI13565" s="11"/>
      <c r="BJ13565" s="11"/>
      <c r="BK13565" s="8"/>
      <c r="BL13565" s="8"/>
      <c r="BM13565" s="5"/>
      <c r="BN13565" s="5"/>
      <c r="BO13565" s="5"/>
      <c r="BP13565" s="5"/>
      <c r="BQ13565" s="5"/>
      <c r="BR13565" s="5"/>
      <c r="BS13565" s="5"/>
      <c r="BT13565" s="5"/>
      <c r="BU13565" s="5"/>
      <c r="BV13565" s="5"/>
      <c r="BW13565" s="5"/>
      <c r="BX13565" s="5"/>
      <c r="BY13565" s="5"/>
      <c r="BZ13565" s="5"/>
      <c r="CA13565" s="5"/>
      <c r="CB13565" s="5"/>
      <c r="CC13565" s="5"/>
      <c r="CD13565" s="5"/>
      <c r="CE13565" s="5"/>
      <c r="CF13565" s="5"/>
      <c r="CG13565" s="5"/>
      <c r="CH13565" s="5"/>
      <c r="CI13565" s="5"/>
      <c r="CJ13565" s="5"/>
      <c r="CK13565" s="5"/>
      <c r="CL13565" s="5"/>
      <c r="CM13565" s="5"/>
      <c r="CN13565" s="5"/>
      <c r="CO13565" s="5"/>
      <c r="CP13565" s="5"/>
      <c r="CQ13565" s="5"/>
      <c r="CR13565" s="5"/>
      <c r="CS13565" s="5"/>
      <c r="CT13565" s="5"/>
      <c r="CU13565" s="5"/>
      <c r="CV13565" s="5"/>
      <c r="CW13565" s="5"/>
      <c r="CX13565" s="5"/>
      <c r="CY13565" s="5"/>
      <c r="CZ13565" s="5"/>
      <c r="DA13565" s="5"/>
      <c r="DB13565" s="5"/>
      <c r="DC13565" s="5"/>
      <c r="DD13565" s="5"/>
      <c r="DE13565" s="5"/>
      <c r="DF13565" s="5"/>
      <c r="DG13565" s="5"/>
      <c r="DH13565" s="5"/>
      <c r="DI13565" s="5"/>
      <c r="DJ13565" s="5"/>
      <c r="DK13565" s="5"/>
      <c r="DL13565" s="5"/>
      <c r="DM13565" s="5"/>
      <c r="DN13565" s="5"/>
      <c r="DO13565" s="5"/>
      <c r="DP13565" s="5"/>
      <c r="DQ13565" s="5"/>
      <c r="DR13565" s="5"/>
      <c r="DS13565" s="5"/>
      <c r="DT13565" s="5"/>
      <c r="DU13565" s="5"/>
      <c r="DV13565" s="5"/>
      <c r="DW13565" s="5"/>
      <c r="DX13565" s="5"/>
      <c r="DY13565" s="5"/>
      <c r="DZ13565" s="5"/>
      <c r="EA13565" s="5"/>
      <c r="EB13565" s="5"/>
      <c r="EC13565" s="5"/>
      <c r="ED13565" s="5"/>
      <c r="EE13565" s="5"/>
      <c r="EF13565" s="5"/>
      <c r="EG13565" s="5"/>
      <c r="EH13565" s="5"/>
      <c r="EI13565" s="5"/>
      <c r="EJ13565" s="5"/>
      <c r="EK13565" s="5"/>
      <c r="EL13565" s="5"/>
      <c r="EM13565" s="5"/>
      <c r="EN13565" s="5"/>
      <c r="EO13565" s="5"/>
      <c r="EP13565" s="375"/>
      <c r="EQ13565" s="376"/>
      <c r="ER13565" s="376"/>
      <c r="ES13565" s="376"/>
      <c r="ET13565" s="376"/>
      <c r="EU13565" s="376"/>
      <c r="EV13565" s="376"/>
      <c r="EW13565" s="376"/>
      <c r="EX13565" s="376"/>
      <c r="EY13565" s="376"/>
      <c r="EZ13565" s="376"/>
      <c r="FA13565" s="376"/>
      <c r="FB13565" s="376"/>
      <c r="FC13565" s="376"/>
      <c r="FD13565" s="376"/>
      <c r="FE13565" s="376"/>
      <c r="FF13565" s="376"/>
      <c r="FG13565" s="376"/>
      <c r="FH13565" s="376"/>
      <c r="FI13565" s="376"/>
      <c r="FJ13565" s="376"/>
      <c r="FK13565" s="376"/>
      <c r="FL13565" s="376"/>
      <c r="FM13565" s="376"/>
      <c r="FN13565" s="376"/>
      <c r="FO13565" s="376"/>
      <c r="FP13565" s="376"/>
      <c r="FQ13565" s="376"/>
      <c r="FR13565" s="376"/>
      <c r="FS13565" s="376"/>
      <c r="FT13565" s="376"/>
      <c r="FU13565" s="376"/>
      <c r="FV13565" s="376"/>
      <c r="FW13565" s="376"/>
      <c r="FX13565" s="376"/>
      <c r="FY13565" s="376"/>
      <c r="FZ13565" s="376"/>
      <c r="GA13565" s="376"/>
      <c r="GB13565" s="376"/>
      <c r="GC13565" s="376"/>
      <c r="GD13565" s="376"/>
      <c r="GE13565" s="376"/>
      <c r="GF13565" s="376"/>
      <c r="GG13565" s="376"/>
      <c r="GH13565" s="376"/>
      <c r="GI13565" s="376"/>
      <c r="GJ13565" s="376"/>
      <c r="GK13565" s="376"/>
      <c r="GL13565" s="376"/>
      <c r="GM13565" s="376"/>
      <c r="GN13565" s="376"/>
      <c r="GO13565" s="376"/>
      <c r="GP13565" s="376"/>
      <c r="GQ13565" s="376"/>
      <c r="GR13565" s="376"/>
      <c r="GS13565" s="376"/>
      <c r="GT13565" s="376"/>
      <c r="GU13565" s="376"/>
      <c r="GV13565" s="376"/>
      <c r="GW13565" s="376"/>
      <c r="GX13565" s="376"/>
      <c r="GY13565" s="376"/>
      <c r="GZ13565" s="376"/>
      <c r="HA13565" s="376"/>
      <c r="HB13565" s="376"/>
      <c r="HC13565" s="376"/>
      <c r="HD13565" s="376"/>
      <c r="HE13565" s="376"/>
      <c r="HF13565" s="376"/>
      <c r="HG13565" s="376"/>
      <c r="HH13565" s="376"/>
      <c r="HI13565" s="376"/>
      <c r="HJ13565" s="376"/>
      <c r="HK13565" s="376"/>
      <c r="HL13565" s="376"/>
      <c r="HM13565" s="376"/>
      <c r="HN13565" s="376"/>
      <c r="HO13565" s="376"/>
      <c r="HP13565" s="376"/>
      <c r="HQ13565" s="376"/>
      <c r="HR13565" s="376"/>
      <c r="HS13565" s="376"/>
      <c r="HT13565" s="376"/>
      <c r="HU13565" s="376"/>
      <c r="HV13565" s="376"/>
      <c r="HW13565" s="376"/>
      <c r="HX13565" s="376"/>
      <c r="HY13565" s="376"/>
      <c r="HZ13565" s="376"/>
      <c r="IA13565" s="376"/>
      <c r="IB13565" s="376"/>
      <c r="IC13565" s="376"/>
      <c r="ID13565" s="376"/>
      <c r="IE13565" s="376"/>
      <c r="IF13565" s="376"/>
      <c r="IG13565" s="376"/>
      <c r="IH13565" s="376"/>
      <c r="II13565" s="376"/>
      <c r="IJ13565" s="376"/>
    </row>
    <row r="13566" spans="1:244" s="377" customFormat="1" x14ac:dyDescent="0.4">
      <c r="A13566" s="410"/>
      <c r="B13566" s="371"/>
      <c r="C13566" s="354"/>
      <c r="D13566" s="355"/>
      <c r="E13566" s="374"/>
      <c r="F13566" s="374"/>
      <c r="G13566" s="374"/>
      <c r="H13566" s="374"/>
      <c r="I13566" s="374"/>
      <c r="J13566" s="374"/>
      <c r="K13566" s="374"/>
      <c r="L13566" s="374"/>
      <c r="M13566" s="374"/>
      <c r="N13566" s="374"/>
      <c r="O13566" s="374"/>
      <c r="P13566" s="374"/>
      <c r="Q13566" s="374"/>
      <c r="R13566" s="374"/>
      <c r="S13566" s="374"/>
      <c r="T13566" s="374"/>
      <c r="U13566" s="374"/>
      <c r="V13566" s="374"/>
      <c r="W13566" s="374"/>
      <c r="X13566" s="369"/>
      <c r="Y13566" s="369"/>
      <c r="Z13566" s="369"/>
      <c r="AA13566" s="369"/>
      <c r="AB13566" s="369"/>
      <c r="AC13566" s="369"/>
      <c r="AD13566" s="369"/>
      <c r="AE13566" s="369"/>
      <c r="AF13566" s="369"/>
      <c r="AG13566" s="369"/>
      <c r="AH13566" s="369"/>
      <c r="AI13566" s="369"/>
      <c r="AJ13566" s="369"/>
      <c r="AK13566" s="369"/>
      <c r="AL13566" s="369"/>
      <c r="AM13566" s="369"/>
      <c r="AN13566" s="369"/>
      <c r="AO13566" s="369"/>
      <c r="AP13566" s="369"/>
      <c r="AQ13566" s="369"/>
      <c r="AR13566" s="372"/>
      <c r="AS13566" s="372"/>
      <c r="AT13566" s="372"/>
      <c r="AU13566" s="373"/>
      <c r="AV13566" s="11"/>
      <c r="AW13566" s="11"/>
      <c r="AX13566" s="11"/>
      <c r="AY13566" s="8"/>
      <c r="AZ13566" s="8"/>
      <c r="BA13566" s="8"/>
      <c r="BB13566" s="8"/>
      <c r="BC13566" s="11"/>
      <c r="BD13566" s="11"/>
      <c r="BE13566" s="11"/>
      <c r="BF13566" s="11"/>
      <c r="BG13566" s="11"/>
      <c r="BH13566" s="11"/>
      <c r="BI13566" s="11"/>
      <c r="BJ13566" s="11"/>
      <c r="BK13566" s="8"/>
      <c r="BL13566" s="8"/>
      <c r="BM13566" s="5"/>
      <c r="BN13566" s="5"/>
      <c r="BO13566" s="5"/>
      <c r="BP13566" s="5"/>
      <c r="BQ13566" s="5"/>
      <c r="BR13566" s="5"/>
      <c r="BS13566" s="5"/>
      <c r="BT13566" s="5"/>
      <c r="BU13566" s="5"/>
      <c r="BV13566" s="5"/>
      <c r="BW13566" s="5"/>
      <c r="BX13566" s="5"/>
      <c r="BY13566" s="5"/>
      <c r="BZ13566" s="5"/>
      <c r="CA13566" s="5"/>
      <c r="CB13566" s="5"/>
      <c r="CC13566" s="5"/>
      <c r="CD13566" s="5"/>
      <c r="CE13566" s="5"/>
      <c r="CF13566" s="5"/>
      <c r="CG13566" s="5"/>
      <c r="CH13566" s="5"/>
      <c r="CI13566" s="5"/>
      <c r="CJ13566" s="5"/>
      <c r="CK13566" s="5"/>
      <c r="CL13566" s="5"/>
      <c r="CM13566" s="5"/>
      <c r="CN13566" s="5"/>
      <c r="CO13566" s="5"/>
      <c r="CP13566" s="5"/>
      <c r="CQ13566" s="5"/>
      <c r="CR13566" s="5"/>
      <c r="CS13566" s="5"/>
      <c r="CT13566" s="5"/>
      <c r="CU13566" s="5"/>
      <c r="CV13566" s="5"/>
      <c r="CW13566" s="5"/>
      <c r="CX13566" s="5"/>
      <c r="CY13566" s="5"/>
      <c r="CZ13566" s="5"/>
      <c r="DA13566" s="5"/>
      <c r="DB13566" s="5"/>
      <c r="DC13566" s="5"/>
      <c r="DD13566" s="5"/>
      <c r="DE13566" s="5"/>
      <c r="DF13566" s="5"/>
      <c r="DG13566" s="5"/>
      <c r="DH13566" s="5"/>
      <c r="DI13566" s="5"/>
      <c r="DJ13566" s="5"/>
      <c r="DK13566" s="5"/>
      <c r="DL13566" s="5"/>
      <c r="DM13566" s="5"/>
      <c r="DN13566" s="5"/>
      <c r="DO13566" s="5"/>
      <c r="DP13566" s="5"/>
      <c r="DQ13566" s="5"/>
      <c r="DR13566" s="5"/>
      <c r="DS13566" s="5"/>
      <c r="DT13566" s="5"/>
      <c r="DU13566" s="5"/>
      <c r="DV13566" s="5"/>
      <c r="DW13566" s="5"/>
      <c r="DX13566" s="5"/>
      <c r="DY13566" s="5"/>
      <c r="DZ13566" s="5"/>
      <c r="EA13566" s="5"/>
      <c r="EB13566" s="5"/>
      <c r="EC13566" s="5"/>
      <c r="ED13566" s="5"/>
      <c r="EE13566" s="5"/>
      <c r="EF13566" s="5"/>
      <c r="EG13566" s="5"/>
      <c r="EH13566" s="5"/>
      <c r="EI13566" s="5"/>
      <c r="EJ13566" s="5"/>
      <c r="EK13566" s="5"/>
      <c r="EL13566" s="5"/>
      <c r="EM13566" s="5"/>
      <c r="EN13566" s="5"/>
      <c r="EO13566" s="5"/>
      <c r="EP13566" s="375"/>
      <c r="EQ13566" s="376"/>
      <c r="ER13566" s="376"/>
      <c r="ES13566" s="376"/>
      <c r="ET13566" s="376"/>
      <c r="EU13566" s="376"/>
      <c r="EV13566" s="376"/>
      <c r="EW13566" s="376"/>
      <c r="EX13566" s="376"/>
      <c r="EY13566" s="376"/>
      <c r="EZ13566" s="376"/>
      <c r="FA13566" s="376"/>
      <c r="FB13566" s="376"/>
      <c r="FC13566" s="376"/>
      <c r="FD13566" s="376"/>
      <c r="FE13566" s="376"/>
      <c r="FF13566" s="376"/>
      <c r="FG13566" s="376"/>
      <c r="FH13566" s="376"/>
      <c r="FI13566" s="376"/>
      <c r="FJ13566" s="376"/>
      <c r="FK13566" s="376"/>
      <c r="FL13566" s="376"/>
      <c r="FM13566" s="376"/>
      <c r="FN13566" s="376"/>
      <c r="FO13566" s="376"/>
      <c r="FP13566" s="376"/>
      <c r="FQ13566" s="376"/>
      <c r="FR13566" s="376"/>
      <c r="FS13566" s="376"/>
      <c r="FT13566" s="376"/>
      <c r="FU13566" s="376"/>
      <c r="FV13566" s="376"/>
      <c r="FW13566" s="376"/>
      <c r="FX13566" s="376"/>
      <c r="FY13566" s="376"/>
      <c r="FZ13566" s="376"/>
      <c r="GA13566" s="376"/>
      <c r="GB13566" s="376"/>
      <c r="GC13566" s="376"/>
      <c r="GD13566" s="376"/>
      <c r="GE13566" s="376"/>
      <c r="GF13566" s="376"/>
      <c r="GG13566" s="376"/>
      <c r="GH13566" s="376"/>
      <c r="GI13566" s="376"/>
      <c r="GJ13566" s="376"/>
      <c r="GK13566" s="376"/>
      <c r="GL13566" s="376"/>
      <c r="GM13566" s="376"/>
      <c r="GN13566" s="376"/>
      <c r="GO13566" s="376"/>
      <c r="GP13566" s="376"/>
      <c r="GQ13566" s="376"/>
      <c r="GR13566" s="376"/>
      <c r="GS13566" s="376"/>
      <c r="GT13566" s="376"/>
      <c r="GU13566" s="376"/>
      <c r="GV13566" s="376"/>
      <c r="GW13566" s="376"/>
      <c r="GX13566" s="376"/>
      <c r="GY13566" s="376"/>
      <c r="GZ13566" s="376"/>
      <c r="HA13566" s="376"/>
      <c r="HB13566" s="376"/>
      <c r="HC13566" s="376"/>
      <c r="HD13566" s="376"/>
      <c r="HE13566" s="376"/>
      <c r="HF13566" s="376"/>
      <c r="HG13566" s="376"/>
      <c r="HH13566" s="376"/>
      <c r="HI13566" s="376"/>
      <c r="HJ13566" s="376"/>
      <c r="HK13566" s="376"/>
      <c r="HL13566" s="376"/>
      <c r="HM13566" s="376"/>
      <c r="HN13566" s="376"/>
      <c r="HO13566" s="376"/>
      <c r="HP13566" s="376"/>
      <c r="HQ13566" s="376"/>
      <c r="HR13566" s="376"/>
      <c r="HS13566" s="376"/>
      <c r="HT13566" s="376"/>
      <c r="HU13566" s="376"/>
      <c r="HV13566" s="376"/>
      <c r="HW13566" s="376"/>
      <c r="HX13566" s="376"/>
      <c r="HY13566" s="376"/>
      <c r="HZ13566" s="376"/>
      <c r="IA13566" s="376"/>
      <c r="IB13566" s="376"/>
      <c r="IC13566" s="376"/>
      <c r="ID13566" s="376"/>
      <c r="IE13566" s="376"/>
      <c r="IF13566" s="376"/>
      <c r="IG13566" s="376"/>
      <c r="IH13566" s="376"/>
      <c r="II13566" s="376"/>
      <c r="IJ13566" s="376"/>
    </row>
    <row r="13567" spans="1:244" s="377" customFormat="1" x14ac:dyDescent="0.4">
      <c r="A13567" s="410"/>
      <c r="B13567" s="371"/>
      <c r="C13567" s="354"/>
      <c r="D13567" s="355"/>
      <c r="E13567" s="374"/>
      <c r="F13567" s="374"/>
      <c r="G13567" s="374"/>
      <c r="H13567" s="374"/>
      <c r="I13567" s="374"/>
      <c r="J13567" s="374"/>
      <c r="K13567" s="374"/>
      <c r="L13567" s="374"/>
      <c r="M13567" s="374"/>
      <c r="N13567" s="374"/>
      <c r="O13567" s="374"/>
      <c r="P13567" s="374"/>
      <c r="Q13567" s="374"/>
      <c r="R13567" s="374"/>
      <c r="S13567" s="374"/>
      <c r="T13567" s="374"/>
      <c r="U13567" s="374"/>
      <c r="V13567" s="374"/>
      <c r="W13567" s="374"/>
      <c r="X13567" s="369"/>
      <c r="Y13567" s="369"/>
      <c r="Z13567" s="369"/>
      <c r="AA13567" s="369"/>
      <c r="AB13567" s="369"/>
      <c r="AC13567" s="369"/>
      <c r="AD13567" s="369"/>
      <c r="AE13567" s="369"/>
      <c r="AF13567" s="369"/>
      <c r="AG13567" s="369"/>
      <c r="AH13567" s="369"/>
      <c r="AI13567" s="369"/>
      <c r="AJ13567" s="369"/>
      <c r="AK13567" s="369"/>
      <c r="AL13567" s="369"/>
      <c r="AM13567" s="369"/>
      <c r="AN13567" s="369"/>
      <c r="AO13567" s="369"/>
      <c r="AP13567" s="369"/>
      <c r="AQ13567" s="369"/>
      <c r="AR13567" s="372"/>
      <c r="AS13567" s="372"/>
      <c r="AT13567" s="372"/>
      <c r="AU13567" s="373"/>
      <c r="AV13567" s="11"/>
      <c r="AW13567" s="11"/>
      <c r="AX13567" s="11"/>
      <c r="AY13567" s="8"/>
      <c r="AZ13567" s="8"/>
      <c r="BA13567" s="8"/>
      <c r="BB13567" s="8"/>
      <c r="BC13567" s="11"/>
      <c r="BD13567" s="11"/>
      <c r="BE13567" s="11"/>
      <c r="BF13567" s="11"/>
      <c r="BG13567" s="11"/>
      <c r="BH13567" s="11"/>
      <c r="BI13567" s="11"/>
      <c r="BJ13567" s="11"/>
      <c r="BK13567" s="8"/>
      <c r="BL13567" s="8"/>
      <c r="BM13567" s="5"/>
      <c r="BN13567" s="5"/>
      <c r="BO13567" s="5"/>
      <c r="BP13567" s="5"/>
      <c r="BQ13567" s="5"/>
      <c r="BR13567" s="5"/>
      <c r="BS13567" s="5"/>
      <c r="BT13567" s="5"/>
      <c r="BU13567" s="5"/>
      <c r="BV13567" s="5"/>
      <c r="BW13567" s="5"/>
      <c r="BX13567" s="5"/>
      <c r="BY13567" s="5"/>
      <c r="BZ13567" s="5"/>
      <c r="CA13567" s="5"/>
      <c r="CB13567" s="5"/>
      <c r="CC13567" s="5"/>
      <c r="CD13567" s="5"/>
      <c r="CE13567" s="5"/>
      <c r="CF13567" s="5"/>
      <c r="CG13567" s="5"/>
      <c r="CH13567" s="5"/>
      <c r="CI13567" s="5"/>
      <c r="CJ13567" s="5"/>
      <c r="CK13567" s="5"/>
      <c r="CL13567" s="5"/>
      <c r="CM13567" s="5"/>
      <c r="CN13567" s="5"/>
      <c r="CO13567" s="5"/>
      <c r="CP13567" s="5"/>
      <c r="CQ13567" s="5"/>
      <c r="CR13567" s="5"/>
      <c r="CS13567" s="5"/>
      <c r="CT13567" s="5"/>
      <c r="CU13567" s="5"/>
      <c r="CV13567" s="5"/>
      <c r="CW13567" s="5"/>
      <c r="CX13567" s="5"/>
      <c r="CY13567" s="5"/>
      <c r="CZ13567" s="5"/>
      <c r="DA13567" s="5"/>
      <c r="DB13567" s="5"/>
      <c r="DC13567" s="5"/>
      <c r="DD13567" s="5"/>
      <c r="DE13567" s="5"/>
      <c r="DF13567" s="5"/>
      <c r="DG13567" s="5"/>
      <c r="DH13567" s="5"/>
      <c r="DI13567" s="5"/>
      <c r="DJ13567" s="5"/>
      <c r="DK13567" s="5"/>
      <c r="DL13567" s="5"/>
      <c r="DM13567" s="5"/>
      <c r="DN13567" s="5"/>
      <c r="DO13567" s="5"/>
      <c r="DP13567" s="5"/>
      <c r="DQ13567" s="5"/>
      <c r="DR13567" s="5"/>
      <c r="DS13567" s="5"/>
      <c r="DT13567" s="5"/>
      <c r="DU13567" s="5"/>
      <c r="DV13567" s="5"/>
      <c r="DW13567" s="5"/>
      <c r="DX13567" s="5"/>
      <c r="DY13567" s="5"/>
      <c r="DZ13567" s="5"/>
      <c r="EA13567" s="5"/>
      <c r="EB13567" s="5"/>
      <c r="EC13567" s="5"/>
      <c r="ED13567" s="5"/>
      <c r="EE13567" s="5"/>
      <c r="EF13567" s="5"/>
      <c r="EG13567" s="5"/>
      <c r="EH13567" s="5"/>
      <c r="EI13567" s="5"/>
      <c r="EJ13567" s="5"/>
      <c r="EK13567" s="5"/>
      <c r="EL13567" s="5"/>
      <c r="EM13567" s="5"/>
      <c r="EN13567" s="5"/>
      <c r="EO13567" s="5"/>
      <c r="EP13567" s="375"/>
      <c r="EQ13567" s="376"/>
      <c r="ER13567" s="376"/>
      <c r="ES13567" s="376"/>
      <c r="ET13567" s="376"/>
      <c r="EU13567" s="376"/>
      <c r="EV13567" s="376"/>
      <c r="EW13567" s="376"/>
      <c r="EX13567" s="376"/>
      <c r="EY13567" s="376"/>
      <c r="EZ13567" s="376"/>
      <c r="FA13567" s="376"/>
      <c r="FB13567" s="376"/>
      <c r="FC13567" s="376"/>
      <c r="FD13567" s="376"/>
      <c r="FE13567" s="376"/>
      <c r="FF13567" s="376"/>
      <c r="FG13567" s="376"/>
      <c r="FH13567" s="376"/>
      <c r="FI13567" s="376"/>
      <c r="FJ13567" s="376"/>
      <c r="FK13567" s="376"/>
      <c r="FL13567" s="376"/>
      <c r="FM13567" s="376"/>
      <c r="FN13567" s="376"/>
      <c r="FO13567" s="376"/>
      <c r="FP13567" s="376"/>
      <c r="FQ13567" s="376"/>
      <c r="FR13567" s="376"/>
      <c r="FS13567" s="376"/>
      <c r="FT13567" s="376"/>
      <c r="FU13567" s="376"/>
      <c r="FV13567" s="376"/>
      <c r="FW13567" s="376"/>
      <c r="FX13567" s="376"/>
      <c r="FY13567" s="376"/>
      <c r="FZ13567" s="376"/>
      <c r="GA13567" s="376"/>
      <c r="GB13567" s="376"/>
      <c r="GC13567" s="376"/>
      <c r="GD13567" s="376"/>
      <c r="GE13567" s="376"/>
      <c r="GF13567" s="376"/>
      <c r="GG13567" s="376"/>
      <c r="GH13567" s="376"/>
      <c r="GI13567" s="376"/>
      <c r="GJ13567" s="376"/>
      <c r="GK13567" s="376"/>
      <c r="GL13567" s="376"/>
      <c r="GM13567" s="376"/>
      <c r="GN13567" s="376"/>
      <c r="GO13567" s="376"/>
      <c r="GP13567" s="376"/>
      <c r="GQ13567" s="376"/>
      <c r="GR13567" s="376"/>
      <c r="GS13567" s="376"/>
      <c r="GT13567" s="376"/>
      <c r="GU13567" s="376"/>
      <c r="GV13567" s="376"/>
      <c r="GW13567" s="376"/>
      <c r="GX13567" s="376"/>
      <c r="GY13567" s="376"/>
      <c r="GZ13567" s="376"/>
      <c r="HA13567" s="376"/>
      <c r="HB13567" s="376"/>
      <c r="HC13567" s="376"/>
      <c r="HD13567" s="376"/>
      <c r="HE13567" s="376"/>
      <c r="HF13567" s="376"/>
      <c r="HG13567" s="376"/>
      <c r="HH13567" s="376"/>
      <c r="HI13567" s="376"/>
      <c r="HJ13567" s="376"/>
      <c r="HK13567" s="376"/>
      <c r="HL13567" s="376"/>
      <c r="HM13567" s="376"/>
      <c r="HN13567" s="376"/>
      <c r="HO13567" s="376"/>
      <c r="HP13567" s="376"/>
      <c r="HQ13567" s="376"/>
      <c r="HR13567" s="376"/>
      <c r="HS13567" s="376"/>
      <c r="HT13567" s="376"/>
      <c r="HU13567" s="376"/>
      <c r="HV13567" s="376"/>
      <c r="HW13567" s="376"/>
      <c r="HX13567" s="376"/>
      <c r="HY13567" s="376"/>
      <c r="HZ13567" s="376"/>
      <c r="IA13567" s="376"/>
      <c r="IB13567" s="376"/>
      <c r="IC13567" s="376"/>
      <c r="ID13567" s="376"/>
      <c r="IE13567" s="376"/>
      <c r="IF13567" s="376"/>
      <c r="IG13567" s="376"/>
      <c r="IH13567" s="376"/>
      <c r="II13567" s="376"/>
      <c r="IJ13567" s="376"/>
    </row>
    <row r="13568" spans="1:244" s="377" customFormat="1" x14ac:dyDescent="0.4">
      <c r="A13568" s="410"/>
      <c r="B13568" s="371"/>
      <c r="C13568" s="354"/>
      <c r="D13568" s="355"/>
      <c r="E13568" s="374"/>
      <c r="F13568" s="374"/>
      <c r="G13568" s="374"/>
      <c r="H13568" s="374"/>
      <c r="I13568" s="374"/>
      <c r="J13568" s="374"/>
      <c r="K13568" s="374"/>
      <c r="L13568" s="374"/>
      <c r="M13568" s="374"/>
      <c r="N13568" s="374"/>
      <c r="O13568" s="374"/>
      <c r="P13568" s="374"/>
      <c r="Q13568" s="374"/>
      <c r="R13568" s="374"/>
      <c r="S13568" s="374"/>
      <c r="T13568" s="374"/>
      <c r="U13568" s="374"/>
      <c r="V13568" s="374"/>
      <c r="W13568" s="374"/>
      <c r="X13568" s="369"/>
      <c r="Y13568" s="369"/>
      <c r="Z13568" s="369"/>
      <c r="AA13568" s="369"/>
      <c r="AB13568" s="369"/>
      <c r="AC13568" s="369"/>
      <c r="AD13568" s="369"/>
      <c r="AE13568" s="369"/>
      <c r="AF13568" s="369"/>
      <c r="AG13568" s="369"/>
      <c r="AH13568" s="369"/>
      <c r="AI13568" s="369"/>
      <c r="AJ13568" s="369"/>
      <c r="AK13568" s="369"/>
      <c r="AL13568" s="369"/>
      <c r="AM13568" s="369"/>
      <c r="AN13568" s="369"/>
      <c r="AO13568" s="369"/>
      <c r="AP13568" s="369"/>
      <c r="AQ13568" s="369"/>
      <c r="AR13568" s="372"/>
      <c r="AS13568" s="372"/>
      <c r="AT13568" s="372"/>
      <c r="AU13568" s="373"/>
      <c r="AV13568" s="11"/>
      <c r="AW13568" s="11"/>
      <c r="AX13568" s="11"/>
      <c r="AY13568" s="8"/>
      <c r="AZ13568" s="8"/>
      <c r="BA13568" s="8"/>
      <c r="BB13568" s="8"/>
      <c r="BC13568" s="11"/>
      <c r="BD13568" s="11"/>
      <c r="BE13568" s="11"/>
      <c r="BF13568" s="11"/>
      <c r="BG13568" s="11"/>
      <c r="BH13568" s="11"/>
      <c r="BI13568" s="11"/>
      <c r="BJ13568" s="11"/>
      <c r="BK13568" s="8"/>
      <c r="BL13568" s="8"/>
      <c r="BM13568" s="5"/>
      <c r="BN13568" s="5"/>
      <c r="BO13568" s="5"/>
      <c r="BP13568" s="5"/>
      <c r="BQ13568" s="5"/>
      <c r="BR13568" s="5"/>
      <c r="BS13568" s="5"/>
      <c r="BT13568" s="5"/>
      <c r="BU13568" s="5"/>
      <c r="BV13568" s="5"/>
      <c r="BW13568" s="5"/>
      <c r="BX13568" s="5"/>
      <c r="BY13568" s="5"/>
      <c r="BZ13568" s="5"/>
      <c r="CA13568" s="5"/>
      <c r="CB13568" s="5"/>
      <c r="CC13568" s="5"/>
      <c r="CD13568" s="5"/>
      <c r="CE13568" s="5"/>
      <c r="CF13568" s="5"/>
      <c r="CG13568" s="5"/>
      <c r="CH13568" s="5"/>
      <c r="CI13568" s="5"/>
      <c r="CJ13568" s="5"/>
      <c r="CK13568" s="5"/>
      <c r="CL13568" s="5"/>
      <c r="CM13568" s="5"/>
      <c r="CN13568" s="5"/>
      <c r="CO13568" s="5"/>
      <c r="CP13568" s="5"/>
      <c r="CQ13568" s="5"/>
      <c r="CR13568" s="5"/>
      <c r="CS13568" s="5"/>
      <c r="CT13568" s="5"/>
      <c r="CU13568" s="5"/>
      <c r="CV13568" s="5"/>
      <c r="CW13568" s="5"/>
      <c r="CX13568" s="5"/>
      <c r="CY13568" s="5"/>
      <c r="CZ13568" s="5"/>
      <c r="DA13568" s="5"/>
      <c r="DB13568" s="5"/>
      <c r="DC13568" s="5"/>
      <c r="DD13568" s="5"/>
      <c r="DE13568" s="5"/>
      <c r="DF13568" s="5"/>
      <c r="DG13568" s="5"/>
      <c r="DH13568" s="5"/>
      <c r="DI13568" s="5"/>
      <c r="DJ13568" s="5"/>
      <c r="DK13568" s="5"/>
      <c r="DL13568" s="5"/>
      <c r="DM13568" s="5"/>
      <c r="DN13568" s="5"/>
      <c r="DO13568" s="5"/>
      <c r="DP13568" s="5"/>
      <c r="DQ13568" s="5"/>
      <c r="DR13568" s="5"/>
      <c r="DS13568" s="5"/>
      <c r="DT13568" s="5"/>
      <c r="DU13568" s="5"/>
      <c r="DV13568" s="5"/>
      <c r="DW13568" s="5"/>
      <c r="DX13568" s="5"/>
      <c r="DY13568" s="5"/>
      <c r="DZ13568" s="5"/>
      <c r="EA13568" s="5"/>
      <c r="EB13568" s="5"/>
      <c r="EC13568" s="5"/>
      <c r="ED13568" s="5"/>
      <c r="EE13568" s="5"/>
      <c r="EF13568" s="5"/>
      <c r="EG13568" s="5"/>
      <c r="EH13568" s="5"/>
      <c r="EI13568" s="5"/>
      <c r="EJ13568" s="5"/>
      <c r="EK13568" s="5"/>
      <c r="EL13568" s="5"/>
      <c r="EM13568" s="5"/>
      <c r="EN13568" s="5"/>
      <c r="EO13568" s="5"/>
      <c r="EP13568" s="375"/>
      <c r="EQ13568" s="376"/>
      <c r="ER13568" s="376"/>
      <c r="ES13568" s="376"/>
      <c r="ET13568" s="376"/>
      <c r="EU13568" s="376"/>
      <c r="EV13568" s="376"/>
      <c r="EW13568" s="376"/>
      <c r="EX13568" s="376"/>
      <c r="EY13568" s="376"/>
      <c r="EZ13568" s="376"/>
      <c r="FA13568" s="376"/>
      <c r="FB13568" s="376"/>
      <c r="FC13568" s="376"/>
      <c r="FD13568" s="376"/>
      <c r="FE13568" s="376"/>
      <c r="FF13568" s="376"/>
      <c r="FG13568" s="376"/>
      <c r="FH13568" s="376"/>
      <c r="FI13568" s="376"/>
      <c r="FJ13568" s="376"/>
      <c r="FK13568" s="376"/>
      <c r="FL13568" s="376"/>
      <c r="FM13568" s="376"/>
      <c r="FN13568" s="376"/>
      <c r="FO13568" s="376"/>
      <c r="FP13568" s="376"/>
      <c r="FQ13568" s="376"/>
      <c r="FR13568" s="376"/>
      <c r="FS13568" s="376"/>
      <c r="FT13568" s="376"/>
      <c r="FU13568" s="376"/>
      <c r="FV13568" s="376"/>
      <c r="FW13568" s="376"/>
      <c r="FX13568" s="376"/>
      <c r="FY13568" s="376"/>
      <c r="FZ13568" s="376"/>
      <c r="GA13568" s="376"/>
      <c r="GB13568" s="376"/>
      <c r="GC13568" s="376"/>
      <c r="GD13568" s="376"/>
      <c r="GE13568" s="376"/>
      <c r="GF13568" s="376"/>
      <c r="GG13568" s="376"/>
      <c r="GH13568" s="376"/>
      <c r="GI13568" s="376"/>
      <c r="GJ13568" s="376"/>
      <c r="GK13568" s="376"/>
      <c r="GL13568" s="376"/>
      <c r="GM13568" s="376"/>
      <c r="GN13568" s="376"/>
      <c r="GO13568" s="376"/>
      <c r="GP13568" s="376"/>
      <c r="GQ13568" s="376"/>
      <c r="GR13568" s="376"/>
      <c r="GS13568" s="376"/>
      <c r="GT13568" s="376"/>
      <c r="GU13568" s="376"/>
      <c r="GV13568" s="376"/>
      <c r="GW13568" s="376"/>
      <c r="GX13568" s="376"/>
      <c r="GY13568" s="376"/>
      <c r="GZ13568" s="376"/>
      <c r="HA13568" s="376"/>
      <c r="HB13568" s="376"/>
      <c r="HC13568" s="376"/>
      <c r="HD13568" s="376"/>
      <c r="HE13568" s="376"/>
      <c r="HF13568" s="376"/>
      <c r="HG13568" s="376"/>
      <c r="HH13568" s="376"/>
      <c r="HI13568" s="376"/>
      <c r="HJ13568" s="376"/>
      <c r="HK13568" s="376"/>
      <c r="HL13568" s="376"/>
      <c r="HM13568" s="376"/>
      <c r="HN13568" s="376"/>
      <c r="HO13568" s="376"/>
      <c r="HP13568" s="376"/>
      <c r="HQ13568" s="376"/>
      <c r="HR13568" s="376"/>
      <c r="HS13568" s="376"/>
      <c r="HT13568" s="376"/>
      <c r="HU13568" s="376"/>
      <c r="HV13568" s="376"/>
      <c r="HW13568" s="376"/>
      <c r="HX13568" s="376"/>
      <c r="HY13568" s="376"/>
      <c r="HZ13568" s="376"/>
      <c r="IA13568" s="376"/>
      <c r="IB13568" s="376"/>
      <c r="IC13568" s="376"/>
      <c r="ID13568" s="376"/>
      <c r="IE13568" s="376"/>
      <c r="IF13568" s="376"/>
      <c r="IG13568" s="376"/>
      <c r="IH13568" s="376"/>
      <c r="II13568" s="376"/>
      <c r="IJ13568" s="376"/>
    </row>
    <row r="13569" spans="1:244" s="377" customFormat="1" x14ac:dyDescent="0.4">
      <c r="A13569" s="410"/>
      <c r="B13569" s="371"/>
      <c r="C13569" s="354"/>
      <c r="D13569" s="355"/>
      <c r="E13569" s="374"/>
      <c r="F13569" s="374"/>
      <c r="G13569" s="374"/>
      <c r="H13569" s="374"/>
      <c r="I13569" s="374"/>
      <c r="J13569" s="374"/>
      <c r="K13569" s="374"/>
      <c r="L13569" s="374"/>
      <c r="M13569" s="374"/>
      <c r="N13569" s="374"/>
      <c r="O13569" s="374"/>
      <c r="P13569" s="374"/>
      <c r="Q13569" s="374"/>
      <c r="R13569" s="374"/>
      <c r="S13569" s="374"/>
      <c r="T13569" s="374"/>
      <c r="U13569" s="374"/>
      <c r="V13569" s="374"/>
      <c r="W13569" s="374"/>
      <c r="X13569" s="369"/>
      <c r="Y13569" s="369"/>
      <c r="Z13569" s="369"/>
      <c r="AA13569" s="369"/>
      <c r="AB13569" s="369"/>
      <c r="AC13569" s="369"/>
      <c r="AD13569" s="369"/>
      <c r="AE13569" s="369"/>
      <c r="AF13569" s="369"/>
      <c r="AG13569" s="369"/>
      <c r="AH13569" s="369"/>
      <c r="AI13569" s="369"/>
      <c r="AJ13569" s="369"/>
      <c r="AK13569" s="369"/>
      <c r="AL13569" s="369"/>
      <c r="AM13569" s="369"/>
      <c r="AN13569" s="369"/>
      <c r="AO13569" s="369"/>
      <c r="AP13569" s="369"/>
      <c r="AQ13569" s="369"/>
      <c r="AR13569" s="372"/>
      <c r="AS13569" s="372"/>
      <c r="AT13569" s="372"/>
      <c r="AU13569" s="373"/>
      <c r="AV13569" s="11"/>
      <c r="AW13569" s="11"/>
      <c r="AX13569" s="11"/>
      <c r="AY13569" s="8"/>
      <c r="AZ13569" s="8"/>
      <c r="BA13569" s="8"/>
      <c r="BB13569" s="8"/>
      <c r="BC13569" s="11"/>
      <c r="BD13569" s="11"/>
      <c r="BE13569" s="11"/>
      <c r="BF13569" s="11"/>
      <c r="BG13569" s="11"/>
      <c r="BH13569" s="11"/>
      <c r="BI13569" s="11"/>
      <c r="BJ13569" s="11"/>
      <c r="BK13569" s="8"/>
      <c r="BL13569" s="8"/>
      <c r="BM13569" s="5"/>
      <c r="BN13569" s="5"/>
      <c r="BO13569" s="5"/>
      <c r="BP13569" s="5"/>
      <c r="BQ13569" s="5"/>
      <c r="BR13569" s="5"/>
      <c r="BS13569" s="5"/>
      <c r="BT13569" s="5"/>
      <c r="BU13569" s="5"/>
      <c r="BV13569" s="5"/>
      <c r="BW13569" s="5"/>
      <c r="BX13569" s="5"/>
      <c r="BY13569" s="5"/>
      <c r="BZ13569" s="5"/>
      <c r="CA13569" s="5"/>
      <c r="CB13569" s="5"/>
      <c r="CC13569" s="5"/>
      <c r="CD13569" s="5"/>
      <c r="CE13569" s="5"/>
      <c r="CF13569" s="5"/>
      <c r="CG13569" s="5"/>
      <c r="CH13569" s="5"/>
      <c r="CI13569" s="5"/>
      <c r="CJ13569" s="5"/>
      <c r="CK13569" s="5"/>
      <c r="CL13569" s="5"/>
      <c r="CM13569" s="5"/>
      <c r="CN13569" s="5"/>
      <c r="CO13569" s="5"/>
      <c r="CP13569" s="5"/>
      <c r="CQ13569" s="5"/>
      <c r="CR13569" s="5"/>
      <c r="CS13569" s="5"/>
      <c r="CT13569" s="5"/>
      <c r="CU13569" s="5"/>
      <c r="CV13569" s="5"/>
      <c r="CW13569" s="5"/>
      <c r="CX13569" s="5"/>
      <c r="CY13569" s="5"/>
      <c r="CZ13569" s="5"/>
      <c r="DA13569" s="5"/>
      <c r="DB13569" s="5"/>
      <c r="DC13569" s="5"/>
      <c r="DD13569" s="5"/>
      <c r="DE13569" s="5"/>
      <c r="DF13569" s="5"/>
      <c r="DG13569" s="5"/>
      <c r="DH13569" s="5"/>
      <c r="DI13569" s="5"/>
      <c r="DJ13569" s="5"/>
      <c r="DK13569" s="5"/>
      <c r="DL13569" s="5"/>
      <c r="DM13569" s="5"/>
      <c r="DN13569" s="5"/>
      <c r="DO13569" s="5"/>
      <c r="DP13569" s="5"/>
      <c r="DQ13569" s="5"/>
      <c r="DR13569" s="5"/>
      <c r="DS13569" s="5"/>
      <c r="DT13569" s="5"/>
      <c r="DU13569" s="5"/>
      <c r="DV13569" s="5"/>
      <c r="DW13569" s="5"/>
      <c r="DX13569" s="5"/>
      <c r="DY13569" s="5"/>
      <c r="DZ13569" s="5"/>
      <c r="EA13569" s="5"/>
      <c r="EB13569" s="5"/>
      <c r="EC13569" s="5"/>
      <c r="ED13569" s="5"/>
      <c r="EE13569" s="5"/>
      <c r="EF13569" s="5"/>
      <c r="EG13569" s="5"/>
      <c r="EH13569" s="5"/>
      <c r="EI13569" s="5"/>
      <c r="EJ13569" s="5"/>
      <c r="EK13569" s="5"/>
      <c r="EL13569" s="5"/>
      <c r="EM13569" s="5"/>
      <c r="EN13569" s="5"/>
      <c r="EO13569" s="5"/>
      <c r="EP13569" s="375"/>
      <c r="EQ13569" s="376"/>
      <c r="ER13569" s="376"/>
      <c r="ES13569" s="376"/>
      <c r="ET13569" s="376"/>
      <c r="EU13569" s="376"/>
      <c r="EV13569" s="376"/>
      <c r="EW13569" s="376"/>
      <c r="EX13569" s="376"/>
      <c r="EY13569" s="376"/>
      <c r="EZ13569" s="376"/>
      <c r="FA13569" s="376"/>
      <c r="FB13569" s="376"/>
      <c r="FC13569" s="376"/>
      <c r="FD13569" s="376"/>
      <c r="FE13569" s="376"/>
      <c r="FF13569" s="376"/>
      <c r="FG13569" s="376"/>
      <c r="FH13569" s="376"/>
      <c r="FI13569" s="376"/>
      <c r="FJ13569" s="376"/>
      <c r="FK13569" s="376"/>
      <c r="FL13569" s="376"/>
      <c r="FM13569" s="376"/>
      <c r="FN13569" s="376"/>
      <c r="FO13569" s="376"/>
      <c r="FP13569" s="376"/>
      <c r="FQ13569" s="376"/>
      <c r="FR13569" s="376"/>
      <c r="FS13569" s="376"/>
      <c r="FT13569" s="376"/>
      <c r="FU13569" s="376"/>
      <c r="FV13569" s="376"/>
      <c r="FW13569" s="376"/>
      <c r="FX13569" s="376"/>
      <c r="FY13569" s="376"/>
      <c r="FZ13569" s="376"/>
      <c r="GA13569" s="376"/>
      <c r="GB13569" s="376"/>
      <c r="GC13569" s="376"/>
      <c r="GD13569" s="376"/>
      <c r="GE13569" s="376"/>
      <c r="GF13569" s="376"/>
      <c r="GG13569" s="376"/>
      <c r="GH13569" s="376"/>
      <c r="GI13569" s="376"/>
      <c r="GJ13569" s="376"/>
      <c r="GK13569" s="376"/>
      <c r="GL13569" s="376"/>
      <c r="GM13569" s="376"/>
      <c r="GN13569" s="376"/>
      <c r="GO13569" s="376"/>
      <c r="GP13569" s="376"/>
      <c r="GQ13569" s="376"/>
      <c r="GR13569" s="376"/>
      <c r="GS13569" s="376"/>
      <c r="GT13569" s="376"/>
      <c r="GU13569" s="376"/>
      <c r="GV13569" s="376"/>
      <c r="GW13569" s="376"/>
      <c r="GX13569" s="376"/>
      <c r="GY13569" s="376"/>
      <c r="GZ13569" s="376"/>
      <c r="HA13569" s="376"/>
      <c r="HB13569" s="376"/>
      <c r="HC13569" s="376"/>
      <c r="HD13569" s="376"/>
      <c r="HE13569" s="376"/>
      <c r="HF13569" s="376"/>
      <c r="HG13569" s="376"/>
      <c r="HH13569" s="376"/>
      <c r="HI13569" s="376"/>
      <c r="HJ13569" s="376"/>
      <c r="HK13569" s="376"/>
      <c r="HL13569" s="376"/>
      <c r="HM13569" s="376"/>
      <c r="HN13569" s="376"/>
      <c r="HO13569" s="376"/>
      <c r="HP13569" s="376"/>
      <c r="HQ13569" s="376"/>
      <c r="HR13569" s="376"/>
      <c r="HS13569" s="376"/>
      <c r="HT13569" s="376"/>
      <c r="HU13569" s="376"/>
      <c r="HV13569" s="376"/>
      <c r="HW13569" s="376"/>
      <c r="HX13569" s="376"/>
      <c r="HY13569" s="376"/>
      <c r="HZ13569" s="376"/>
      <c r="IA13569" s="376"/>
      <c r="IB13569" s="376"/>
      <c r="IC13569" s="376"/>
      <c r="ID13569" s="376"/>
      <c r="IE13569" s="376"/>
      <c r="IF13569" s="376"/>
      <c r="IG13569" s="376"/>
      <c r="IH13569" s="376"/>
      <c r="II13569" s="376"/>
      <c r="IJ13569" s="376"/>
    </row>
    <row r="13570" spans="1:244" s="377" customFormat="1" x14ac:dyDescent="0.4">
      <c r="A13570" s="410"/>
      <c r="B13570" s="371"/>
      <c r="C13570" s="354"/>
      <c r="D13570" s="355"/>
      <c r="E13570" s="374"/>
      <c r="F13570" s="374"/>
      <c r="G13570" s="374"/>
      <c r="H13570" s="374"/>
      <c r="I13570" s="374"/>
      <c r="J13570" s="374"/>
      <c r="K13570" s="374"/>
      <c r="L13570" s="374"/>
      <c r="M13570" s="374"/>
      <c r="N13570" s="374"/>
      <c r="O13570" s="374"/>
      <c r="P13570" s="374"/>
      <c r="Q13570" s="374"/>
      <c r="R13570" s="374"/>
      <c r="S13570" s="374"/>
      <c r="T13570" s="374"/>
      <c r="U13570" s="374"/>
      <c r="V13570" s="374"/>
      <c r="W13570" s="374"/>
      <c r="X13570" s="369"/>
      <c r="Y13570" s="369"/>
      <c r="Z13570" s="369"/>
      <c r="AA13570" s="369"/>
      <c r="AB13570" s="369"/>
      <c r="AC13570" s="369"/>
      <c r="AD13570" s="369"/>
      <c r="AE13570" s="369"/>
      <c r="AF13570" s="369"/>
      <c r="AG13570" s="369"/>
      <c r="AH13570" s="369"/>
      <c r="AI13570" s="369"/>
      <c r="AJ13570" s="369"/>
      <c r="AK13570" s="369"/>
      <c r="AL13570" s="369"/>
      <c r="AM13570" s="369"/>
      <c r="AN13570" s="369"/>
      <c r="AO13570" s="369"/>
      <c r="AP13570" s="369"/>
      <c r="AQ13570" s="369"/>
      <c r="AR13570" s="372"/>
      <c r="AS13570" s="372"/>
      <c r="AT13570" s="372"/>
      <c r="AU13570" s="373"/>
      <c r="AV13570" s="11"/>
      <c r="AW13570" s="11"/>
      <c r="AX13570" s="11"/>
      <c r="AY13570" s="8"/>
      <c r="AZ13570" s="8"/>
      <c r="BA13570" s="8"/>
      <c r="BB13570" s="8"/>
      <c r="BC13570" s="11"/>
      <c r="BD13570" s="11"/>
      <c r="BE13570" s="11"/>
      <c r="BF13570" s="11"/>
      <c r="BG13570" s="11"/>
      <c r="BH13570" s="11"/>
      <c r="BI13570" s="11"/>
      <c r="BJ13570" s="11"/>
      <c r="BK13570" s="8"/>
      <c r="BL13570" s="8"/>
      <c r="BM13570" s="5"/>
      <c r="BN13570" s="5"/>
      <c r="BO13570" s="5"/>
      <c r="BP13570" s="5"/>
      <c r="BQ13570" s="5"/>
      <c r="BR13570" s="5"/>
      <c r="BS13570" s="5"/>
      <c r="BT13570" s="5"/>
      <c r="BU13570" s="5"/>
      <c r="BV13570" s="5"/>
      <c r="BW13570" s="5"/>
      <c r="BX13570" s="5"/>
      <c r="BY13570" s="5"/>
      <c r="BZ13570" s="5"/>
      <c r="CA13570" s="5"/>
      <c r="CB13570" s="5"/>
      <c r="CC13570" s="5"/>
      <c r="CD13570" s="5"/>
      <c r="CE13570" s="5"/>
      <c r="CF13570" s="5"/>
      <c r="CG13570" s="5"/>
      <c r="CH13570" s="5"/>
      <c r="CI13570" s="5"/>
      <c r="CJ13570" s="5"/>
      <c r="CK13570" s="5"/>
      <c r="CL13570" s="5"/>
      <c r="CM13570" s="5"/>
      <c r="CN13570" s="5"/>
      <c r="CO13570" s="5"/>
      <c r="CP13570" s="5"/>
      <c r="CQ13570" s="5"/>
      <c r="CR13570" s="5"/>
      <c r="CS13570" s="5"/>
      <c r="CT13570" s="5"/>
      <c r="CU13570" s="5"/>
      <c r="CV13570" s="5"/>
      <c r="CW13570" s="5"/>
      <c r="CX13570" s="5"/>
      <c r="CY13570" s="5"/>
      <c r="CZ13570" s="5"/>
      <c r="DA13570" s="5"/>
      <c r="DB13570" s="5"/>
      <c r="DC13570" s="5"/>
      <c r="DD13570" s="5"/>
      <c r="DE13570" s="5"/>
      <c r="DF13570" s="5"/>
      <c r="DG13570" s="5"/>
      <c r="DH13570" s="5"/>
      <c r="DI13570" s="5"/>
      <c r="DJ13570" s="5"/>
      <c r="DK13570" s="5"/>
      <c r="DL13570" s="5"/>
      <c r="DM13570" s="5"/>
      <c r="DN13570" s="5"/>
      <c r="DO13570" s="5"/>
      <c r="DP13570" s="5"/>
      <c r="DQ13570" s="5"/>
      <c r="DR13570" s="5"/>
      <c r="DS13570" s="5"/>
      <c r="DT13570" s="5"/>
      <c r="DU13570" s="5"/>
      <c r="DV13570" s="5"/>
      <c r="DW13570" s="5"/>
      <c r="DX13570" s="5"/>
      <c r="DY13570" s="5"/>
      <c r="DZ13570" s="5"/>
      <c r="EA13570" s="5"/>
      <c r="EB13570" s="5"/>
      <c r="EC13570" s="5"/>
      <c r="ED13570" s="5"/>
      <c r="EE13570" s="5"/>
      <c r="EF13570" s="5"/>
      <c r="EG13570" s="5"/>
      <c r="EH13570" s="5"/>
      <c r="EI13570" s="5"/>
      <c r="EJ13570" s="5"/>
      <c r="EK13570" s="5"/>
      <c r="EL13570" s="5"/>
      <c r="EM13570" s="5"/>
      <c r="EN13570" s="5"/>
      <c r="EO13570" s="5"/>
      <c r="EP13570" s="375"/>
      <c r="EQ13570" s="376"/>
      <c r="ER13570" s="376"/>
      <c r="ES13570" s="376"/>
      <c r="ET13570" s="376"/>
      <c r="EU13570" s="376"/>
      <c r="EV13570" s="376"/>
      <c r="EW13570" s="376"/>
      <c r="EX13570" s="376"/>
      <c r="EY13570" s="376"/>
      <c r="EZ13570" s="376"/>
      <c r="FA13570" s="376"/>
      <c r="FB13570" s="376"/>
      <c r="FC13570" s="376"/>
      <c r="FD13570" s="376"/>
      <c r="FE13570" s="376"/>
      <c r="FF13570" s="376"/>
      <c r="FG13570" s="376"/>
      <c r="FH13570" s="376"/>
      <c r="FI13570" s="376"/>
      <c r="FJ13570" s="376"/>
      <c r="FK13570" s="376"/>
      <c r="FL13570" s="376"/>
      <c r="FM13570" s="376"/>
      <c r="FN13570" s="376"/>
      <c r="FO13570" s="376"/>
      <c r="FP13570" s="376"/>
      <c r="FQ13570" s="376"/>
      <c r="FR13570" s="376"/>
      <c r="FS13570" s="376"/>
      <c r="FT13570" s="376"/>
      <c r="FU13570" s="376"/>
      <c r="FV13570" s="376"/>
      <c r="FW13570" s="376"/>
      <c r="FX13570" s="376"/>
      <c r="FY13570" s="376"/>
      <c r="FZ13570" s="376"/>
      <c r="GA13570" s="376"/>
      <c r="GB13570" s="376"/>
      <c r="GC13570" s="376"/>
      <c r="GD13570" s="376"/>
      <c r="GE13570" s="376"/>
      <c r="GF13570" s="376"/>
      <c r="GG13570" s="376"/>
      <c r="GH13570" s="376"/>
      <c r="GI13570" s="376"/>
      <c r="GJ13570" s="376"/>
      <c r="GK13570" s="376"/>
      <c r="GL13570" s="376"/>
      <c r="GM13570" s="376"/>
      <c r="GN13570" s="376"/>
      <c r="GO13570" s="376"/>
      <c r="GP13570" s="376"/>
      <c r="GQ13570" s="376"/>
      <c r="GR13570" s="376"/>
      <c r="GS13570" s="376"/>
      <c r="GT13570" s="376"/>
      <c r="GU13570" s="376"/>
      <c r="GV13570" s="376"/>
      <c r="GW13570" s="376"/>
      <c r="GX13570" s="376"/>
      <c r="GY13570" s="376"/>
      <c r="GZ13570" s="376"/>
      <c r="HA13570" s="376"/>
      <c r="HB13570" s="376"/>
      <c r="HC13570" s="376"/>
      <c r="HD13570" s="376"/>
      <c r="HE13570" s="376"/>
      <c r="HF13570" s="376"/>
      <c r="HG13570" s="376"/>
      <c r="HH13570" s="376"/>
      <c r="HI13570" s="376"/>
      <c r="HJ13570" s="376"/>
      <c r="HK13570" s="376"/>
      <c r="HL13570" s="376"/>
      <c r="HM13570" s="376"/>
      <c r="HN13570" s="376"/>
      <c r="HO13570" s="376"/>
      <c r="HP13570" s="376"/>
      <c r="HQ13570" s="376"/>
      <c r="HR13570" s="376"/>
      <c r="HS13570" s="376"/>
      <c r="HT13570" s="376"/>
      <c r="HU13570" s="376"/>
      <c r="HV13570" s="376"/>
      <c r="HW13570" s="376"/>
      <c r="HX13570" s="376"/>
      <c r="HY13570" s="376"/>
      <c r="HZ13570" s="376"/>
      <c r="IA13570" s="376"/>
      <c r="IB13570" s="376"/>
      <c r="IC13570" s="376"/>
      <c r="ID13570" s="376"/>
      <c r="IE13570" s="376"/>
      <c r="IF13570" s="376"/>
      <c r="IG13570" s="376"/>
      <c r="IH13570" s="376"/>
      <c r="II13570" s="376"/>
      <c r="IJ13570" s="376"/>
    </row>
    <row r="13571" spans="1:244" s="377" customFormat="1" x14ac:dyDescent="0.4">
      <c r="A13571" s="410"/>
      <c r="B13571" s="371"/>
      <c r="C13571" s="354"/>
      <c r="D13571" s="355"/>
      <c r="E13571" s="374"/>
      <c r="F13571" s="374"/>
      <c r="G13571" s="374"/>
      <c r="H13571" s="374"/>
      <c r="I13571" s="374"/>
      <c r="J13571" s="374"/>
      <c r="K13571" s="374"/>
      <c r="L13571" s="374"/>
      <c r="M13571" s="374"/>
      <c r="N13571" s="374"/>
      <c r="O13571" s="374"/>
      <c r="P13571" s="374"/>
      <c r="Q13571" s="374"/>
      <c r="R13571" s="374"/>
      <c r="S13571" s="374"/>
      <c r="T13571" s="374"/>
      <c r="U13571" s="374"/>
      <c r="V13571" s="374"/>
      <c r="W13571" s="374"/>
      <c r="X13571" s="369"/>
      <c r="Y13571" s="369"/>
      <c r="Z13571" s="369"/>
      <c r="AA13571" s="369"/>
      <c r="AB13571" s="369"/>
      <c r="AC13571" s="369"/>
      <c r="AD13571" s="369"/>
      <c r="AE13571" s="369"/>
      <c r="AF13571" s="369"/>
      <c r="AG13571" s="369"/>
      <c r="AH13571" s="369"/>
      <c r="AI13571" s="369"/>
      <c r="AJ13571" s="369"/>
      <c r="AK13571" s="369"/>
      <c r="AL13571" s="369"/>
      <c r="AM13571" s="369"/>
      <c r="AN13571" s="369"/>
      <c r="AO13571" s="369"/>
      <c r="AP13571" s="369"/>
      <c r="AQ13571" s="369"/>
      <c r="AR13571" s="372"/>
      <c r="AS13571" s="372"/>
      <c r="AT13571" s="372"/>
      <c r="AU13571" s="373"/>
      <c r="AV13571" s="11"/>
      <c r="AW13571" s="11"/>
      <c r="AX13571" s="11"/>
      <c r="AY13571" s="8"/>
      <c r="AZ13571" s="8"/>
      <c r="BA13571" s="8"/>
      <c r="BB13571" s="8"/>
      <c r="BC13571" s="11"/>
      <c r="BD13571" s="11"/>
      <c r="BE13571" s="11"/>
      <c r="BF13571" s="11"/>
      <c r="BG13571" s="11"/>
      <c r="BH13571" s="11"/>
      <c r="BI13571" s="11"/>
      <c r="BJ13571" s="11"/>
      <c r="BK13571" s="8"/>
      <c r="BL13571" s="8"/>
      <c r="BM13571" s="5"/>
      <c r="BN13571" s="5"/>
      <c r="BO13571" s="5"/>
      <c r="BP13571" s="5"/>
      <c r="BQ13571" s="5"/>
      <c r="BR13571" s="5"/>
      <c r="BS13571" s="5"/>
      <c r="BT13571" s="5"/>
      <c r="BU13571" s="5"/>
      <c r="BV13571" s="5"/>
      <c r="BW13571" s="5"/>
      <c r="BX13571" s="5"/>
      <c r="BY13571" s="5"/>
      <c r="BZ13571" s="5"/>
      <c r="CA13571" s="5"/>
      <c r="CB13571" s="5"/>
      <c r="CC13571" s="5"/>
      <c r="CD13571" s="5"/>
      <c r="CE13571" s="5"/>
      <c r="CF13571" s="5"/>
      <c r="CG13571" s="5"/>
      <c r="CH13571" s="5"/>
      <c r="CI13571" s="5"/>
      <c r="CJ13571" s="5"/>
      <c r="CK13571" s="5"/>
      <c r="CL13571" s="5"/>
      <c r="CM13571" s="5"/>
      <c r="CN13571" s="5"/>
      <c r="CO13571" s="5"/>
      <c r="CP13571" s="5"/>
      <c r="CQ13571" s="5"/>
      <c r="CR13571" s="5"/>
      <c r="CS13571" s="5"/>
      <c r="CT13571" s="5"/>
      <c r="CU13571" s="5"/>
      <c r="CV13571" s="5"/>
      <c r="CW13571" s="5"/>
      <c r="CX13571" s="5"/>
      <c r="CY13571" s="5"/>
      <c r="CZ13571" s="5"/>
      <c r="DA13571" s="5"/>
      <c r="DB13571" s="5"/>
      <c r="DC13571" s="5"/>
      <c r="DD13571" s="5"/>
      <c r="DE13571" s="5"/>
      <c r="DF13571" s="5"/>
      <c r="DG13571" s="5"/>
      <c r="DH13571" s="5"/>
      <c r="DI13571" s="5"/>
      <c r="DJ13571" s="5"/>
      <c r="DK13571" s="5"/>
      <c r="DL13571" s="5"/>
      <c r="DM13571" s="5"/>
      <c r="DN13571" s="5"/>
      <c r="DO13571" s="5"/>
      <c r="DP13571" s="5"/>
      <c r="DQ13571" s="5"/>
      <c r="DR13571" s="5"/>
      <c r="DS13571" s="5"/>
      <c r="DT13571" s="5"/>
      <c r="DU13571" s="5"/>
      <c r="DV13571" s="5"/>
      <c r="DW13571" s="5"/>
      <c r="DX13571" s="5"/>
      <c r="DY13571" s="5"/>
      <c r="DZ13571" s="5"/>
      <c r="EA13571" s="5"/>
      <c r="EB13571" s="5"/>
      <c r="EC13571" s="5"/>
      <c r="ED13571" s="5"/>
      <c r="EE13571" s="5"/>
      <c r="EF13571" s="5"/>
      <c r="EG13571" s="5"/>
      <c r="EH13571" s="5"/>
      <c r="EI13571" s="5"/>
      <c r="EJ13571" s="5"/>
      <c r="EK13571" s="5"/>
      <c r="EL13571" s="5"/>
      <c r="EM13571" s="5"/>
      <c r="EN13571" s="5"/>
      <c r="EO13571" s="5"/>
      <c r="EP13571" s="375"/>
      <c r="EQ13571" s="376"/>
      <c r="ER13571" s="376"/>
      <c r="ES13571" s="376"/>
      <c r="ET13571" s="376"/>
      <c r="EU13571" s="376"/>
      <c r="EV13571" s="376"/>
      <c r="EW13571" s="376"/>
      <c r="EX13571" s="376"/>
      <c r="EY13571" s="376"/>
      <c r="EZ13571" s="376"/>
      <c r="FA13571" s="376"/>
      <c r="FB13571" s="376"/>
      <c r="FC13571" s="376"/>
      <c r="FD13571" s="376"/>
      <c r="FE13571" s="376"/>
      <c r="FF13571" s="376"/>
      <c r="FG13571" s="376"/>
      <c r="FH13571" s="376"/>
      <c r="FI13571" s="376"/>
      <c r="FJ13571" s="376"/>
      <c r="FK13571" s="376"/>
      <c r="FL13571" s="376"/>
      <c r="FM13571" s="376"/>
      <c r="FN13571" s="376"/>
      <c r="FO13571" s="376"/>
      <c r="FP13571" s="376"/>
      <c r="FQ13571" s="376"/>
      <c r="FR13571" s="376"/>
      <c r="FS13571" s="376"/>
      <c r="FT13571" s="376"/>
      <c r="FU13571" s="376"/>
      <c r="FV13571" s="376"/>
      <c r="FW13571" s="376"/>
      <c r="FX13571" s="376"/>
      <c r="FY13571" s="376"/>
      <c r="FZ13571" s="376"/>
      <c r="GA13571" s="376"/>
      <c r="GB13571" s="376"/>
      <c r="GC13571" s="376"/>
      <c r="GD13571" s="376"/>
      <c r="GE13571" s="376"/>
      <c r="GF13571" s="376"/>
      <c r="GG13571" s="376"/>
      <c r="GH13571" s="376"/>
      <c r="GI13571" s="376"/>
      <c r="GJ13571" s="376"/>
      <c r="GK13571" s="376"/>
      <c r="GL13571" s="376"/>
      <c r="GM13571" s="376"/>
      <c r="GN13571" s="376"/>
      <c r="GO13571" s="376"/>
      <c r="GP13571" s="376"/>
      <c r="GQ13571" s="376"/>
      <c r="GR13571" s="376"/>
      <c r="GS13571" s="376"/>
      <c r="GT13571" s="376"/>
      <c r="GU13571" s="376"/>
      <c r="GV13571" s="376"/>
      <c r="GW13571" s="376"/>
      <c r="GX13571" s="376"/>
      <c r="GY13571" s="376"/>
      <c r="GZ13571" s="376"/>
      <c r="HA13571" s="376"/>
      <c r="HB13571" s="376"/>
      <c r="HC13571" s="376"/>
      <c r="HD13571" s="376"/>
      <c r="HE13571" s="376"/>
      <c r="HF13571" s="376"/>
      <c r="HG13571" s="376"/>
      <c r="HH13571" s="376"/>
      <c r="HI13571" s="376"/>
      <c r="HJ13571" s="376"/>
      <c r="HK13571" s="376"/>
      <c r="HL13571" s="376"/>
      <c r="HM13571" s="376"/>
      <c r="HN13571" s="376"/>
      <c r="HO13571" s="376"/>
      <c r="HP13571" s="376"/>
      <c r="HQ13571" s="376"/>
      <c r="HR13571" s="376"/>
      <c r="HS13571" s="376"/>
      <c r="HT13571" s="376"/>
      <c r="HU13571" s="376"/>
      <c r="HV13571" s="376"/>
      <c r="HW13571" s="376"/>
      <c r="HX13571" s="376"/>
      <c r="HY13571" s="376"/>
      <c r="HZ13571" s="376"/>
      <c r="IA13571" s="376"/>
      <c r="IB13571" s="376"/>
      <c r="IC13571" s="376"/>
      <c r="ID13571" s="376"/>
      <c r="IE13571" s="376"/>
      <c r="IF13571" s="376"/>
      <c r="IG13571" s="376"/>
      <c r="IH13571" s="376"/>
      <c r="II13571" s="376"/>
      <c r="IJ13571" s="376"/>
    </row>
    <row r="13572" spans="1:244" s="377" customFormat="1" x14ac:dyDescent="0.4">
      <c r="A13572" s="410"/>
      <c r="B13572" s="371"/>
      <c r="C13572" s="354"/>
      <c r="D13572" s="355"/>
      <c r="E13572" s="374"/>
      <c r="F13572" s="374"/>
      <c r="G13572" s="374"/>
      <c r="H13572" s="374"/>
      <c r="I13572" s="374"/>
      <c r="J13572" s="374"/>
      <c r="K13572" s="374"/>
      <c r="L13572" s="374"/>
      <c r="M13572" s="374"/>
      <c r="N13572" s="374"/>
      <c r="O13572" s="374"/>
      <c r="P13572" s="374"/>
      <c r="Q13572" s="374"/>
      <c r="R13572" s="374"/>
      <c r="S13572" s="374"/>
      <c r="T13572" s="374"/>
      <c r="U13572" s="374"/>
      <c r="V13572" s="374"/>
      <c r="W13572" s="374"/>
      <c r="X13572" s="369"/>
      <c r="Y13572" s="369"/>
      <c r="Z13572" s="369"/>
      <c r="AA13572" s="369"/>
      <c r="AB13572" s="369"/>
      <c r="AC13572" s="369"/>
      <c r="AD13572" s="369"/>
      <c r="AE13572" s="369"/>
      <c r="AF13572" s="369"/>
      <c r="AG13572" s="369"/>
      <c r="AH13572" s="369"/>
      <c r="AI13572" s="369"/>
      <c r="AJ13572" s="369"/>
      <c r="AK13572" s="369"/>
      <c r="AL13572" s="369"/>
      <c r="AM13572" s="369"/>
      <c r="AN13572" s="369"/>
      <c r="AO13572" s="369"/>
      <c r="AP13572" s="369"/>
      <c r="AQ13572" s="369"/>
      <c r="AR13572" s="372"/>
      <c r="AS13572" s="372"/>
      <c r="AT13572" s="372"/>
      <c r="AU13572" s="373"/>
      <c r="AV13572" s="11"/>
      <c r="AW13572" s="11"/>
      <c r="AX13572" s="11"/>
      <c r="AY13572" s="8"/>
      <c r="AZ13572" s="8"/>
      <c r="BA13572" s="8"/>
      <c r="BB13572" s="8"/>
      <c r="BC13572" s="11"/>
      <c r="BD13572" s="11"/>
      <c r="BE13572" s="11"/>
      <c r="BF13572" s="11"/>
      <c r="BG13572" s="11"/>
      <c r="BH13572" s="11"/>
      <c r="BI13572" s="11"/>
      <c r="BJ13572" s="11"/>
      <c r="BK13572" s="8"/>
      <c r="BL13572" s="8"/>
      <c r="BM13572" s="5"/>
      <c r="BN13572" s="5"/>
      <c r="BO13572" s="5"/>
      <c r="BP13572" s="5"/>
      <c r="BQ13572" s="5"/>
      <c r="BR13572" s="5"/>
      <c r="BS13572" s="5"/>
      <c r="BT13572" s="5"/>
      <c r="BU13572" s="5"/>
      <c r="BV13572" s="5"/>
      <c r="BW13572" s="5"/>
      <c r="BX13572" s="5"/>
      <c r="BY13572" s="5"/>
      <c r="BZ13572" s="5"/>
      <c r="CA13572" s="5"/>
      <c r="CB13572" s="5"/>
      <c r="CC13572" s="5"/>
      <c r="CD13572" s="5"/>
      <c r="CE13572" s="5"/>
      <c r="CF13572" s="5"/>
      <c r="CG13572" s="5"/>
      <c r="CH13572" s="5"/>
      <c r="CI13572" s="5"/>
      <c r="CJ13572" s="5"/>
      <c r="CK13572" s="5"/>
      <c r="CL13572" s="5"/>
      <c r="CM13572" s="5"/>
      <c r="CN13572" s="5"/>
      <c r="CO13572" s="5"/>
      <c r="CP13572" s="5"/>
      <c r="CQ13572" s="5"/>
      <c r="CR13572" s="5"/>
      <c r="CS13572" s="5"/>
      <c r="CT13572" s="5"/>
      <c r="CU13572" s="5"/>
      <c r="CV13572" s="5"/>
      <c r="CW13572" s="5"/>
      <c r="CX13572" s="5"/>
      <c r="CY13572" s="5"/>
      <c r="CZ13572" s="5"/>
      <c r="DA13572" s="5"/>
      <c r="DB13572" s="5"/>
      <c r="DC13572" s="5"/>
      <c r="DD13572" s="5"/>
      <c r="DE13572" s="5"/>
      <c r="DF13572" s="5"/>
      <c r="DG13572" s="5"/>
      <c r="DH13572" s="5"/>
      <c r="DI13572" s="5"/>
      <c r="DJ13572" s="5"/>
      <c r="DK13572" s="5"/>
      <c r="DL13572" s="5"/>
      <c r="DM13572" s="5"/>
      <c r="DN13572" s="5"/>
      <c r="DO13572" s="5"/>
      <c r="DP13572" s="5"/>
      <c r="DQ13572" s="5"/>
      <c r="DR13572" s="5"/>
      <c r="DS13572" s="5"/>
      <c r="DT13572" s="5"/>
      <c r="DU13572" s="5"/>
      <c r="DV13572" s="5"/>
      <c r="DW13572" s="5"/>
      <c r="DX13572" s="5"/>
      <c r="DY13572" s="5"/>
      <c r="DZ13572" s="5"/>
      <c r="EA13572" s="5"/>
      <c r="EB13572" s="5"/>
      <c r="EC13572" s="5"/>
      <c r="ED13572" s="5"/>
      <c r="EE13572" s="5"/>
      <c r="EF13572" s="5"/>
      <c r="EG13572" s="5"/>
      <c r="EH13572" s="5"/>
      <c r="EI13572" s="5"/>
      <c r="EJ13572" s="5"/>
      <c r="EK13572" s="5"/>
      <c r="EL13572" s="5"/>
      <c r="EM13572" s="5"/>
      <c r="EN13572" s="5"/>
      <c r="EO13572" s="5"/>
      <c r="EP13572" s="375"/>
      <c r="EQ13572" s="376"/>
      <c r="ER13572" s="376"/>
      <c r="ES13572" s="376"/>
      <c r="ET13572" s="376"/>
      <c r="EU13572" s="376"/>
      <c r="EV13572" s="376"/>
      <c r="EW13572" s="376"/>
      <c r="EX13572" s="376"/>
      <c r="EY13572" s="376"/>
      <c r="EZ13572" s="376"/>
      <c r="FA13572" s="376"/>
      <c r="FB13572" s="376"/>
      <c r="FC13572" s="376"/>
      <c r="FD13572" s="376"/>
      <c r="FE13572" s="376"/>
      <c r="FF13572" s="376"/>
      <c r="FG13572" s="376"/>
      <c r="FH13572" s="376"/>
      <c r="FI13572" s="376"/>
      <c r="FJ13572" s="376"/>
      <c r="FK13572" s="376"/>
      <c r="FL13572" s="376"/>
      <c r="FM13572" s="376"/>
      <c r="FN13572" s="376"/>
      <c r="FO13572" s="376"/>
      <c r="FP13572" s="376"/>
      <c r="FQ13572" s="376"/>
      <c r="FR13572" s="376"/>
      <c r="FS13572" s="376"/>
      <c r="FT13572" s="376"/>
      <c r="FU13572" s="376"/>
      <c r="FV13572" s="376"/>
      <c r="FW13572" s="376"/>
      <c r="FX13572" s="376"/>
      <c r="FY13572" s="376"/>
      <c r="FZ13572" s="376"/>
      <c r="GA13572" s="376"/>
      <c r="GB13572" s="376"/>
      <c r="GC13572" s="376"/>
      <c r="GD13572" s="376"/>
      <c r="GE13572" s="376"/>
      <c r="GF13572" s="376"/>
      <c r="GG13572" s="376"/>
      <c r="GH13572" s="376"/>
      <c r="GI13572" s="376"/>
      <c r="GJ13572" s="376"/>
      <c r="GK13572" s="376"/>
      <c r="GL13572" s="376"/>
      <c r="GM13572" s="376"/>
      <c r="GN13572" s="376"/>
      <c r="GO13572" s="376"/>
      <c r="GP13572" s="376"/>
      <c r="GQ13572" s="376"/>
      <c r="GR13572" s="376"/>
      <c r="GS13572" s="376"/>
      <c r="GT13572" s="376"/>
      <c r="GU13572" s="376"/>
      <c r="GV13572" s="376"/>
      <c r="GW13572" s="376"/>
      <c r="GX13572" s="376"/>
      <c r="GY13572" s="376"/>
      <c r="GZ13572" s="376"/>
      <c r="HA13572" s="376"/>
      <c r="HB13572" s="376"/>
      <c r="HC13572" s="376"/>
      <c r="HD13572" s="376"/>
      <c r="HE13572" s="376"/>
      <c r="HF13572" s="376"/>
      <c r="HG13572" s="376"/>
      <c r="HH13572" s="376"/>
      <c r="HI13572" s="376"/>
      <c r="HJ13572" s="376"/>
      <c r="HK13572" s="376"/>
      <c r="HL13572" s="376"/>
      <c r="HM13572" s="376"/>
      <c r="HN13572" s="376"/>
      <c r="HO13572" s="376"/>
      <c r="HP13572" s="376"/>
      <c r="HQ13572" s="376"/>
      <c r="HR13572" s="376"/>
      <c r="HS13572" s="376"/>
      <c r="HT13572" s="376"/>
      <c r="HU13572" s="376"/>
      <c r="HV13572" s="376"/>
      <c r="HW13572" s="376"/>
      <c r="HX13572" s="376"/>
      <c r="HY13572" s="376"/>
      <c r="HZ13572" s="376"/>
      <c r="IA13572" s="376"/>
      <c r="IB13572" s="376"/>
      <c r="IC13572" s="376"/>
      <c r="ID13572" s="376"/>
      <c r="IE13572" s="376"/>
      <c r="IF13572" s="376"/>
      <c r="IG13572" s="376"/>
      <c r="IH13572" s="376"/>
      <c r="II13572" s="376"/>
      <c r="IJ13572" s="376"/>
    </row>
    <row r="13573" spans="1:244" s="377" customFormat="1" x14ac:dyDescent="0.4">
      <c r="A13573" s="410"/>
      <c r="B13573" s="371"/>
      <c r="C13573" s="354"/>
      <c r="D13573" s="355"/>
      <c r="E13573" s="374"/>
      <c r="F13573" s="374"/>
      <c r="G13573" s="374"/>
      <c r="H13573" s="374"/>
      <c r="I13573" s="374"/>
      <c r="J13573" s="374"/>
      <c r="K13573" s="374"/>
      <c r="L13573" s="374"/>
      <c r="M13573" s="374"/>
      <c r="N13573" s="374"/>
      <c r="O13573" s="374"/>
      <c r="P13573" s="374"/>
      <c r="Q13573" s="374"/>
      <c r="R13573" s="374"/>
      <c r="S13573" s="374"/>
      <c r="T13573" s="374"/>
      <c r="U13573" s="374"/>
      <c r="V13573" s="374"/>
      <c r="W13573" s="374"/>
      <c r="X13573" s="369"/>
      <c r="Y13573" s="369"/>
      <c r="Z13573" s="369"/>
      <c r="AA13573" s="369"/>
      <c r="AB13573" s="369"/>
      <c r="AC13573" s="369"/>
      <c r="AD13573" s="369"/>
      <c r="AE13573" s="369"/>
      <c r="AF13573" s="369"/>
      <c r="AG13573" s="369"/>
      <c r="AH13573" s="369"/>
      <c r="AI13573" s="369"/>
      <c r="AJ13573" s="369"/>
      <c r="AK13573" s="369"/>
      <c r="AL13573" s="369"/>
      <c r="AM13573" s="369"/>
      <c r="AN13573" s="369"/>
      <c r="AO13573" s="369"/>
      <c r="AP13573" s="369"/>
      <c r="AQ13573" s="369"/>
      <c r="AR13573" s="372"/>
      <c r="AS13573" s="372"/>
      <c r="AT13573" s="372"/>
      <c r="AU13573" s="373"/>
      <c r="AV13573" s="11"/>
      <c r="AW13573" s="11"/>
      <c r="AX13573" s="11"/>
      <c r="AY13573" s="8"/>
      <c r="AZ13573" s="8"/>
      <c r="BA13573" s="8"/>
      <c r="BB13573" s="8"/>
      <c r="BC13573" s="11"/>
      <c r="BD13573" s="11"/>
      <c r="BE13573" s="11"/>
      <c r="BF13573" s="11"/>
      <c r="BG13573" s="11"/>
      <c r="BH13573" s="11"/>
      <c r="BI13573" s="11"/>
      <c r="BJ13573" s="11"/>
      <c r="BK13573" s="8"/>
      <c r="BL13573" s="8"/>
      <c r="BM13573" s="5"/>
      <c r="BN13573" s="5"/>
      <c r="BO13573" s="5"/>
      <c r="BP13573" s="5"/>
      <c r="BQ13573" s="5"/>
      <c r="BR13573" s="5"/>
      <c r="BS13573" s="5"/>
      <c r="BT13573" s="5"/>
      <c r="BU13573" s="5"/>
      <c r="BV13573" s="5"/>
      <c r="BW13573" s="5"/>
      <c r="BX13573" s="5"/>
      <c r="BY13573" s="5"/>
      <c r="BZ13573" s="5"/>
      <c r="CA13573" s="5"/>
      <c r="CB13573" s="5"/>
      <c r="CC13573" s="5"/>
      <c r="CD13573" s="5"/>
      <c r="CE13573" s="5"/>
      <c r="CF13573" s="5"/>
      <c r="CG13573" s="5"/>
      <c r="CH13573" s="5"/>
      <c r="CI13573" s="5"/>
      <c r="CJ13573" s="5"/>
      <c r="CK13573" s="5"/>
      <c r="CL13573" s="5"/>
      <c r="CM13573" s="5"/>
      <c r="CN13573" s="5"/>
      <c r="CO13573" s="5"/>
      <c r="CP13573" s="5"/>
      <c r="CQ13573" s="5"/>
      <c r="CR13573" s="5"/>
      <c r="CS13573" s="5"/>
      <c r="CT13573" s="5"/>
      <c r="CU13573" s="5"/>
      <c r="CV13573" s="5"/>
      <c r="CW13573" s="5"/>
      <c r="CX13573" s="5"/>
      <c r="CY13573" s="5"/>
      <c r="CZ13573" s="5"/>
      <c r="DA13573" s="5"/>
      <c r="DB13573" s="5"/>
      <c r="DC13573" s="5"/>
      <c r="DD13573" s="5"/>
      <c r="DE13573" s="5"/>
      <c r="DF13573" s="5"/>
      <c r="DG13573" s="5"/>
      <c r="DH13573" s="5"/>
      <c r="DI13573" s="5"/>
      <c r="DJ13573" s="5"/>
      <c r="DK13573" s="5"/>
      <c r="DL13573" s="5"/>
      <c r="DM13573" s="5"/>
      <c r="DN13573" s="5"/>
      <c r="DO13573" s="5"/>
      <c r="DP13573" s="5"/>
      <c r="DQ13573" s="5"/>
      <c r="DR13573" s="5"/>
      <c r="DS13573" s="5"/>
      <c r="DT13573" s="5"/>
      <c r="DU13573" s="5"/>
      <c r="DV13573" s="5"/>
      <c r="DW13573" s="5"/>
      <c r="DX13573" s="5"/>
      <c r="DY13573" s="5"/>
      <c r="DZ13573" s="5"/>
      <c r="EA13573" s="5"/>
      <c r="EB13573" s="5"/>
      <c r="EC13573" s="5"/>
      <c r="ED13573" s="5"/>
      <c r="EE13573" s="5"/>
      <c r="EF13573" s="5"/>
      <c r="EG13573" s="5"/>
      <c r="EH13573" s="5"/>
      <c r="EI13573" s="5"/>
      <c r="EJ13573" s="5"/>
      <c r="EK13573" s="5"/>
      <c r="EL13573" s="5"/>
      <c r="EM13573" s="5"/>
      <c r="EN13573" s="5"/>
      <c r="EO13573" s="5"/>
      <c r="EP13573" s="375"/>
      <c r="EQ13573" s="376"/>
      <c r="ER13573" s="376"/>
      <c r="ES13573" s="376"/>
      <c r="ET13573" s="376"/>
      <c r="EU13573" s="376"/>
      <c r="EV13573" s="376"/>
      <c r="EW13573" s="376"/>
      <c r="EX13573" s="376"/>
      <c r="EY13573" s="376"/>
      <c r="EZ13573" s="376"/>
      <c r="FA13573" s="376"/>
      <c r="FB13573" s="376"/>
      <c r="FC13573" s="376"/>
      <c r="FD13573" s="376"/>
      <c r="FE13573" s="376"/>
      <c r="FF13573" s="376"/>
      <c r="FG13573" s="376"/>
      <c r="FH13573" s="376"/>
      <c r="FI13573" s="376"/>
      <c r="FJ13573" s="376"/>
      <c r="FK13573" s="376"/>
      <c r="FL13573" s="376"/>
      <c r="FM13573" s="376"/>
      <c r="FN13573" s="376"/>
      <c r="FO13573" s="376"/>
      <c r="FP13573" s="376"/>
      <c r="FQ13573" s="376"/>
      <c r="FR13573" s="376"/>
      <c r="FS13573" s="376"/>
      <c r="FT13573" s="376"/>
      <c r="FU13573" s="376"/>
      <c r="FV13573" s="376"/>
      <c r="FW13573" s="376"/>
      <c r="FX13573" s="376"/>
      <c r="FY13573" s="376"/>
      <c r="FZ13573" s="376"/>
      <c r="GA13573" s="376"/>
      <c r="GB13573" s="376"/>
      <c r="GC13573" s="376"/>
      <c r="GD13573" s="376"/>
      <c r="GE13573" s="376"/>
      <c r="GF13573" s="376"/>
      <c r="GG13573" s="376"/>
      <c r="GH13573" s="376"/>
      <c r="GI13573" s="376"/>
      <c r="GJ13573" s="376"/>
      <c r="GK13573" s="376"/>
      <c r="GL13573" s="376"/>
      <c r="GM13573" s="376"/>
      <c r="GN13573" s="376"/>
      <c r="GO13573" s="376"/>
      <c r="GP13573" s="376"/>
      <c r="GQ13573" s="376"/>
      <c r="GR13573" s="376"/>
      <c r="GS13573" s="376"/>
      <c r="GT13573" s="376"/>
      <c r="GU13573" s="376"/>
      <c r="GV13573" s="376"/>
      <c r="GW13573" s="376"/>
      <c r="GX13573" s="376"/>
      <c r="GY13573" s="376"/>
      <c r="GZ13573" s="376"/>
      <c r="HA13573" s="376"/>
      <c r="HB13573" s="376"/>
      <c r="HC13573" s="376"/>
      <c r="HD13573" s="376"/>
      <c r="HE13573" s="376"/>
      <c r="HF13573" s="376"/>
      <c r="HG13573" s="376"/>
      <c r="HH13573" s="376"/>
      <c r="HI13573" s="376"/>
      <c r="HJ13573" s="376"/>
      <c r="HK13573" s="376"/>
      <c r="HL13573" s="376"/>
      <c r="HM13573" s="376"/>
      <c r="HN13573" s="376"/>
      <c r="HO13573" s="376"/>
      <c r="HP13573" s="376"/>
      <c r="HQ13573" s="376"/>
      <c r="HR13573" s="376"/>
      <c r="HS13573" s="376"/>
      <c r="HT13573" s="376"/>
      <c r="HU13573" s="376"/>
      <c r="HV13573" s="376"/>
      <c r="HW13573" s="376"/>
      <c r="HX13573" s="376"/>
      <c r="HY13573" s="376"/>
      <c r="HZ13573" s="376"/>
      <c r="IA13573" s="376"/>
      <c r="IB13573" s="376"/>
      <c r="IC13573" s="376"/>
      <c r="ID13573" s="376"/>
      <c r="IE13573" s="376"/>
      <c r="IF13573" s="376"/>
      <c r="IG13573" s="376"/>
      <c r="IH13573" s="376"/>
      <c r="II13573" s="376"/>
      <c r="IJ13573" s="376"/>
    </row>
    <row r="13574" spans="1:244" s="377" customFormat="1" x14ac:dyDescent="0.4">
      <c r="A13574" s="410"/>
      <c r="B13574" s="371"/>
      <c r="C13574" s="354"/>
      <c r="D13574" s="355"/>
      <c r="E13574" s="374"/>
      <c r="F13574" s="374"/>
      <c r="G13574" s="374"/>
      <c r="H13574" s="374"/>
      <c r="I13574" s="374"/>
      <c r="J13574" s="374"/>
      <c r="K13574" s="374"/>
      <c r="L13574" s="374"/>
      <c r="M13574" s="374"/>
      <c r="N13574" s="374"/>
      <c r="O13574" s="374"/>
      <c r="P13574" s="374"/>
      <c r="Q13574" s="374"/>
      <c r="R13574" s="374"/>
      <c r="S13574" s="374"/>
      <c r="T13574" s="374"/>
      <c r="U13574" s="374"/>
      <c r="V13574" s="374"/>
      <c r="W13574" s="374"/>
      <c r="X13574" s="369"/>
      <c r="Y13574" s="369"/>
      <c r="Z13574" s="369"/>
      <c r="AA13574" s="369"/>
      <c r="AB13574" s="369"/>
      <c r="AC13574" s="369"/>
      <c r="AD13574" s="369"/>
      <c r="AE13574" s="369"/>
      <c r="AF13574" s="369"/>
      <c r="AG13574" s="369"/>
      <c r="AH13574" s="369"/>
      <c r="AI13574" s="369"/>
      <c r="AJ13574" s="369"/>
      <c r="AK13574" s="369"/>
      <c r="AL13574" s="369"/>
      <c r="AM13574" s="369"/>
      <c r="AN13574" s="369"/>
      <c r="AO13574" s="369"/>
      <c r="AP13574" s="369"/>
      <c r="AQ13574" s="369"/>
      <c r="AR13574" s="372"/>
      <c r="AS13574" s="372"/>
      <c r="AT13574" s="372"/>
      <c r="AU13574" s="373"/>
      <c r="AV13574" s="11"/>
      <c r="AW13574" s="11"/>
      <c r="AX13574" s="11"/>
      <c r="AY13574" s="8"/>
      <c r="AZ13574" s="8"/>
      <c r="BA13574" s="8"/>
      <c r="BB13574" s="8"/>
      <c r="BC13574" s="11"/>
      <c r="BD13574" s="11"/>
      <c r="BE13574" s="11"/>
      <c r="BF13574" s="11"/>
      <c r="BG13574" s="11"/>
      <c r="BH13574" s="11"/>
      <c r="BI13574" s="11"/>
      <c r="BJ13574" s="11"/>
      <c r="BK13574" s="8"/>
      <c r="BL13574" s="8"/>
      <c r="BM13574" s="5"/>
      <c r="BN13574" s="5"/>
      <c r="BO13574" s="5"/>
      <c r="BP13574" s="5"/>
      <c r="BQ13574" s="5"/>
      <c r="BR13574" s="5"/>
      <c r="BS13574" s="5"/>
      <c r="BT13574" s="5"/>
      <c r="BU13574" s="5"/>
      <c r="BV13574" s="5"/>
      <c r="BW13574" s="5"/>
      <c r="BX13574" s="5"/>
      <c r="BY13574" s="5"/>
      <c r="BZ13574" s="5"/>
      <c r="CA13574" s="5"/>
      <c r="CB13574" s="5"/>
      <c r="CC13574" s="5"/>
      <c r="CD13574" s="5"/>
      <c r="CE13574" s="5"/>
      <c r="CF13574" s="5"/>
      <c r="CG13574" s="5"/>
      <c r="CH13574" s="5"/>
      <c r="CI13574" s="5"/>
      <c r="CJ13574" s="5"/>
      <c r="CK13574" s="5"/>
      <c r="CL13574" s="5"/>
      <c r="CM13574" s="5"/>
      <c r="CN13574" s="5"/>
      <c r="CO13574" s="5"/>
      <c r="CP13574" s="5"/>
      <c r="CQ13574" s="5"/>
      <c r="CR13574" s="5"/>
      <c r="CS13574" s="5"/>
      <c r="CT13574" s="5"/>
      <c r="CU13574" s="5"/>
      <c r="CV13574" s="5"/>
      <c r="CW13574" s="5"/>
      <c r="CX13574" s="5"/>
      <c r="CY13574" s="5"/>
      <c r="CZ13574" s="5"/>
      <c r="DA13574" s="5"/>
      <c r="DB13574" s="5"/>
      <c r="DC13574" s="5"/>
      <c r="DD13574" s="5"/>
      <c r="DE13574" s="5"/>
      <c r="DF13574" s="5"/>
      <c r="DG13574" s="5"/>
      <c r="DH13574" s="5"/>
      <c r="DI13574" s="5"/>
      <c r="DJ13574" s="5"/>
      <c r="DK13574" s="5"/>
      <c r="DL13574" s="5"/>
      <c r="DM13574" s="5"/>
      <c r="DN13574" s="5"/>
      <c r="DO13574" s="5"/>
      <c r="DP13574" s="5"/>
      <c r="DQ13574" s="5"/>
      <c r="DR13574" s="5"/>
      <c r="DS13574" s="5"/>
      <c r="DT13574" s="5"/>
      <c r="DU13574" s="5"/>
      <c r="DV13574" s="5"/>
      <c r="DW13574" s="5"/>
      <c r="DX13574" s="5"/>
      <c r="DY13574" s="5"/>
      <c r="DZ13574" s="5"/>
      <c r="EA13574" s="5"/>
      <c r="EB13574" s="5"/>
      <c r="EC13574" s="5"/>
      <c r="ED13574" s="5"/>
      <c r="EE13574" s="5"/>
      <c r="EF13574" s="5"/>
      <c r="EG13574" s="5"/>
      <c r="EH13574" s="5"/>
      <c r="EI13574" s="5"/>
      <c r="EJ13574" s="5"/>
      <c r="EK13574" s="5"/>
      <c r="EL13574" s="5"/>
      <c r="EM13574" s="5"/>
      <c r="EN13574" s="5"/>
      <c r="EO13574" s="5"/>
      <c r="EP13574" s="375"/>
      <c r="EQ13574" s="376"/>
      <c r="ER13574" s="376"/>
      <c r="ES13574" s="376"/>
      <c r="ET13574" s="376"/>
      <c r="EU13574" s="376"/>
      <c r="EV13574" s="376"/>
      <c r="EW13574" s="376"/>
      <c r="EX13574" s="376"/>
      <c r="EY13574" s="376"/>
      <c r="EZ13574" s="376"/>
      <c r="FA13574" s="376"/>
      <c r="FB13574" s="376"/>
      <c r="FC13574" s="376"/>
      <c r="FD13574" s="376"/>
      <c r="FE13574" s="376"/>
      <c r="FF13574" s="376"/>
      <c r="FG13574" s="376"/>
      <c r="FH13574" s="376"/>
      <c r="FI13574" s="376"/>
      <c r="FJ13574" s="376"/>
      <c r="FK13574" s="376"/>
      <c r="FL13574" s="376"/>
      <c r="FM13574" s="376"/>
      <c r="FN13574" s="376"/>
      <c r="FO13574" s="376"/>
      <c r="FP13574" s="376"/>
      <c r="FQ13574" s="376"/>
      <c r="FR13574" s="376"/>
      <c r="FS13574" s="376"/>
      <c r="FT13574" s="376"/>
      <c r="FU13574" s="376"/>
      <c r="FV13574" s="376"/>
      <c r="FW13574" s="376"/>
      <c r="FX13574" s="376"/>
      <c r="FY13574" s="376"/>
      <c r="FZ13574" s="376"/>
      <c r="GA13574" s="376"/>
      <c r="GB13574" s="376"/>
      <c r="GC13574" s="376"/>
      <c r="GD13574" s="376"/>
      <c r="GE13574" s="376"/>
      <c r="GF13574" s="376"/>
      <c r="GG13574" s="376"/>
      <c r="GH13574" s="376"/>
      <c r="GI13574" s="376"/>
      <c r="GJ13574" s="376"/>
      <c r="GK13574" s="376"/>
      <c r="GL13574" s="376"/>
      <c r="GM13574" s="376"/>
      <c r="GN13574" s="376"/>
      <c r="GO13574" s="376"/>
      <c r="GP13574" s="376"/>
      <c r="GQ13574" s="376"/>
      <c r="GR13574" s="376"/>
      <c r="GS13574" s="376"/>
      <c r="GT13574" s="376"/>
      <c r="GU13574" s="376"/>
      <c r="GV13574" s="376"/>
      <c r="GW13574" s="376"/>
      <c r="GX13574" s="376"/>
      <c r="GY13574" s="376"/>
      <c r="GZ13574" s="376"/>
      <c r="HA13574" s="376"/>
      <c r="HB13574" s="376"/>
      <c r="HC13574" s="376"/>
      <c r="HD13574" s="376"/>
      <c r="HE13574" s="376"/>
      <c r="HF13574" s="376"/>
      <c r="HG13574" s="376"/>
      <c r="HH13574" s="376"/>
      <c r="HI13574" s="376"/>
      <c r="HJ13574" s="376"/>
      <c r="HK13574" s="376"/>
      <c r="HL13574" s="376"/>
      <c r="HM13574" s="376"/>
      <c r="HN13574" s="376"/>
      <c r="HO13574" s="376"/>
      <c r="HP13574" s="376"/>
      <c r="HQ13574" s="376"/>
      <c r="HR13574" s="376"/>
      <c r="HS13574" s="376"/>
      <c r="HT13574" s="376"/>
      <c r="HU13574" s="376"/>
      <c r="HV13574" s="376"/>
      <c r="HW13574" s="376"/>
      <c r="HX13574" s="376"/>
      <c r="HY13574" s="376"/>
      <c r="HZ13574" s="376"/>
      <c r="IA13574" s="376"/>
      <c r="IB13574" s="376"/>
      <c r="IC13574" s="376"/>
      <c r="ID13574" s="376"/>
      <c r="IE13574" s="376"/>
      <c r="IF13574" s="376"/>
      <c r="IG13574" s="376"/>
      <c r="IH13574" s="376"/>
      <c r="II13574" s="376"/>
      <c r="IJ13574" s="376"/>
    </row>
    <row r="13575" spans="1:244" s="377" customFormat="1" x14ac:dyDescent="0.4">
      <c r="A13575" s="410"/>
      <c r="B13575" s="371"/>
      <c r="C13575" s="354"/>
      <c r="D13575" s="355"/>
      <c r="E13575" s="374"/>
      <c r="F13575" s="374"/>
      <c r="G13575" s="374"/>
      <c r="H13575" s="374"/>
      <c r="I13575" s="374"/>
      <c r="J13575" s="374"/>
      <c r="K13575" s="374"/>
      <c r="L13575" s="374"/>
      <c r="M13575" s="374"/>
      <c r="N13575" s="374"/>
      <c r="O13575" s="374"/>
      <c r="P13575" s="374"/>
      <c r="Q13575" s="374"/>
      <c r="R13575" s="374"/>
      <c r="S13575" s="374"/>
      <c r="T13575" s="374"/>
      <c r="U13575" s="374"/>
      <c r="V13575" s="374"/>
      <c r="W13575" s="374"/>
      <c r="X13575" s="369"/>
      <c r="Y13575" s="369"/>
      <c r="Z13575" s="369"/>
      <c r="AA13575" s="369"/>
      <c r="AB13575" s="369"/>
      <c r="AC13575" s="369"/>
      <c r="AD13575" s="369"/>
      <c r="AE13575" s="369"/>
      <c r="AF13575" s="369"/>
      <c r="AG13575" s="369"/>
      <c r="AH13575" s="369"/>
      <c r="AI13575" s="369"/>
      <c r="AJ13575" s="369"/>
      <c r="AK13575" s="369"/>
      <c r="AL13575" s="369"/>
      <c r="AM13575" s="369"/>
      <c r="AN13575" s="369"/>
      <c r="AO13575" s="369"/>
      <c r="AP13575" s="369"/>
      <c r="AQ13575" s="369"/>
      <c r="AR13575" s="372"/>
      <c r="AS13575" s="372"/>
      <c r="AT13575" s="372"/>
      <c r="AU13575" s="373"/>
      <c r="AV13575" s="11"/>
      <c r="AW13575" s="11"/>
      <c r="AX13575" s="11"/>
      <c r="AY13575" s="8"/>
      <c r="AZ13575" s="8"/>
      <c r="BA13575" s="8"/>
      <c r="BB13575" s="8"/>
      <c r="BC13575" s="11"/>
      <c r="BD13575" s="11"/>
      <c r="BE13575" s="11"/>
      <c r="BF13575" s="11"/>
      <c r="BG13575" s="11"/>
      <c r="BH13575" s="11"/>
      <c r="BI13575" s="11"/>
      <c r="BJ13575" s="11"/>
      <c r="BK13575" s="8"/>
      <c r="BL13575" s="8"/>
      <c r="BM13575" s="5"/>
      <c r="BN13575" s="5"/>
      <c r="BO13575" s="5"/>
      <c r="BP13575" s="5"/>
      <c r="BQ13575" s="5"/>
      <c r="BR13575" s="5"/>
      <c r="BS13575" s="5"/>
      <c r="BT13575" s="5"/>
      <c r="BU13575" s="5"/>
      <c r="BV13575" s="5"/>
      <c r="BW13575" s="5"/>
      <c r="BX13575" s="5"/>
      <c r="BY13575" s="5"/>
      <c r="BZ13575" s="5"/>
      <c r="CA13575" s="5"/>
      <c r="CB13575" s="5"/>
      <c r="CC13575" s="5"/>
      <c r="CD13575" s="5"/>
      <c r="CE13575" s="5"/>
      <c r="CF13575" s="5"/>
      <c r="CG13575" s="5"/>
      <c r="CH13575" s="5"/>
      <c r="CI13575" s="5"/>
      <c r="CJ13575" s="5"/>
      <c r="CK13575" s="5"/>
      <c r="CL13575" s="5"/>
      <c r="CM13575" s="5"/>
      <c r="CN13575" s="5"/>
      <c r="CO13575" s="5"/>
      <c r="CP13575" s="5"/>
      <c r="CQ13575" s="5"/>
      <c r="CR13575" s="5"/>
      <c r="CS13575" s="5"/>
      <c r="CT13575" s="5"/>
      <c r="CU13575" s="5"/>
      <c r="CV13575" s="5"/>
      <c r="CW13575" s="5"/>
      <c r="CX13575" s="5"/>
      <c r="CY13575" s="5"/>
      <c r="CZ13575" s="5"/>
      <c r="DA13575" s="5"/>
      <c r="DB13575" s="5"/>
      <c r="DC13575" s="5"/>
      <c r="DD13575" s="5"/>
      <c r="DE13575" s="5"/>
      <c r="DF13575" s="5"/>
      <c r="DG13575" s="5"/>
      <c r="DH13575" s="5"/>
      <c r="DI13575" s="5"/>
      <c r="DJ13575" s="5"/>
      <c r="DK13575" s="5"/>
      <c r="DL13575" s="5"/>
      <c r="DM13575" s="5"/>
      <c r="DN13575" s="5"/>
      <c r="DO13575" s="5"/>
      <c r="DP13575" s="5"/>
      <c r="DQ13575" s="5"/>
      <c r="DR13575" s="5"/>
      <c r="DS13575" s="5"/>
      <c r="DT13575" s="5"/>
      <c r="DU13575" s="5"/>
      <c r="DV13575" s="5"/>
      <c r="DW13575" s="5"/>
      <c r="DX13575" s="5"/>
      <c r="DY13575" s="5"/>
      <c r="DZ13575" s="5"/>
      <c r="EA13575" s="5"/>
      <c r="EB13575" s="5"/>
      <c r="EC13575" s="5"/>
      <c r="ED13575" s="5"/>
      <c r="EE13575" s="5"/>
      <c r="EF13575" s="5"/>
      <c r="EG13575" s="5"/>
      <c r="EH13575" s="5"/>
      <c r="EI13575" s="5"/>
      <c r="EJ13575" s="5"/>
      <c r="EK13575" s="5"/>
      <c r="EL13575" s="5"/>
      <c r="EM13575" s="5"/>
      <c r="EN13575" s="5"/>
      <c r="EO13575" s="5"/>
      <c r="EP13575" s="375"/>
      <c r="EQ13575" s="376"/>
      <c r="ER13575" s="376"/>
      <c r="ES13575" s="376"/>
      <c r="ET13575" s="376"/>
      <c r="EU13575" s="376"/>
      <c r="EV13575" s="376"/>
      <c r="EW13575" s="376"/>
      <c r="EX13575" s="376"/>
      <c r="EY13575" s="376"/>
      <c r="EZ13575" s="376"/>
      <c r="FA13575" s="376"/>
      <c r="FB13575" s="376"/>
      <c r="FC13575" s="376"/>
      <c r="FD13575" s="376"/>
      <c r="FE13575" s="376"/>
      <c r="FF13575" s="376"/>
      <c r="FG13575" s="376"/>
      <c r="FH13575" s="376"/>
      <c r="FI13575" s="376"/>
      <c r="FJ13575" s="376"/>
      <c r="FK13575" s="376"/>
      <c r="FL13575" s="376"/>
      <c r="FM13575" s="376"/>
      <c r="FN13575" s="376"/>
      <c r="FO13575" s="376"/>
      <c r="FP13575" s="376"/>
      <c r="FQ13575" s="376"/>
      <c r="FR13575" s="376"/>
      <c r="FS13575" s="376"/>
      <c r="FT13575" s="376"/>
      <c r="FU13575" s="376"/>
      <c r="FV13575" s="376"/>
      <c r="FW13575" s="376"/>
      <c r="FX13575" s="376"/>
      <c r="FY13575" s="376"/>
      <c r="FZ13575" s="376"/>
      <c r="GA13575" s="376"/>
      <c r="GB13575" s="376"/>
      <c r="GC13575" s="376"/>
      <c r="GD13575" s="376"/>
      <c r="GE13575" s="376"/>
      <c r="GF13575" s="376"/>
      <c r="GG13575" s="376"/>
      <c r="GH13575" s="376"/>
      <c r="GI13575" s="376"/>
      <c r="GJ13575" s="376"/>
      <c r="GK13575" s="376"/>
      <c r="GL13575" s="376"/>
      <c r="GM13575" s="376"/>
      <c r="GN13575" s="376"/>
      <c r="GO13575" s="376"/>
      <c r="GP13575" s="376"/>
      <c r="GQ13575" s="376"/>
      <c r="GR13575" s="376"/>
      <c r="GS13575" s="376"/>
      <c r="GT13575" s="376"/>
      <c r="GU13575" s="376"/>
      <c r="GV13575" s="376"/>
      <c r="GW13575" s="376"/>
      <c r="GX13575" s="376"/>
      <c r="GY13575" s="376"/>
      <c r="GZ13575" s="376"/>
      <c r="HA13575" s="376"/>
      <c r="HB13575" s="376"/>
      <c r="HC13575" s="376"/>
      <c r="HD13575" s="376"/>
      <c r="HE13575" s="376"/>
      <c r="HF13575" s="376"/>
      <c r="HG13575" s="376"/>
      <c r="HH13575" s="376"/>
      <c r="HI13575" s="376"/>
      <c r="HJ13575" s="376"/>
      <c r="HK13575" s="376"/>
      <c r="HL13575" s="376"/>
      <c r="HM13575" s="376"/>
      <c r="HN13575" s="376"/>
      <c r="HO13575" s="376"/>
      <c r="HP13575" s="376"/>
      <c r="HQ13575" s="376"/>
      <c r="HR13575" s="376"/>
      <c r="HS13575" s="376"/>
      <c r="HT13575" s="376"/>
      <c r="HU13575" s="376"/>
      <c r="HV13575" s="376"/>
      <c r="HW13575" s="376"/>
      <c r="HX13575" s="376"/>
      <c r="HY13575" s="376"/>
      <c r="HZ13575" s="376"/>
      <c r="IA13575" s="376"/>
      <c r="IB13575" s="376"/>
      <c r="IC13575" s="376"/>
      <c r="ID13575" s="376"/>
      <c r="IE13575" s="376"/>
      <c r="IF13575" s="376"/>
      <c r="IG13575" s="376"/>
      <c r="IH13575" s="376"/>
      <c r="II13575" s="376"/>
      <c r="IJ13575" s="376"/>
    </row>
    <row r="13576" spans="1:244" s="377" customFormat="1" x14ac:dyDescent="0.4">
      <c r="A13576" s="410"/>
      <c r="B13576" s="371"/>
      <c r="C13576" s="354"/>
      <c r="D13576" s="355"/>
      <c r="E13576" s="374"/>
      <c r="F13576" s="374"/>
      <c r="G13576" s="374"/>
      <c r="H13576" s="374"/>
      <c r="I13576" s="374"/>
      <c r="J13576" s="374"/>
      <c r="K13576" s="374"/>
      <c r="L13576" s="374"/>
      <c r="M13576" s="374"/>
      <c r="N13576" s="374"/>
      <c r="O13576" s="374"/>
      <c r="P13576" s="374"/>
      <c r="Q13576" s="374"/>
      <c r="R13576" s="374"/>
      <c r="S13576" s="374"/>
      <c r="T13576" s="374"/>
      <c r="U13576" s="374"/>
      <c r="V13576" s="374"/>
      <c r="W13576" s="374"/>
      <c r="X13576" s="369"/>
      <c r="Y13576" s="369"/>
      <c r="Z13576" s="369"/>
      <c r="AA13576" s="369"/>
      <c r="AB13576" s="369"/>
      <c r="AC13576" s="369"/>
      <c r="AD13576" s="369"/>
      <c r="AE13576" s="369"/>
      <c r="AF13576" s="369"/>
      <c r="AG13576" s="369"/>
      <c r="AH13576" s="369"/>
      <c r="AI13576" s="369"/>
      <c r="AJ13576" s="369"/>
      <c r="AK13576" s="369"/>
      <c r="AL13576" s="369"/>
      <c r="AM13576" s="369"/>
      <c r="AN13576" s="369"/>
      <c r="AO13576" s="369"/>
      <c r="AP13576" s="369"/>
      <c r="AQ13576" s="369"/>
      <c r="AR13576" s="372"/>
      <c r="AS13576" s="372"/>
      <c r="AT13576" s="372"/>
      <c r="AU13576" s="373"/>
      <c r="AV13576" s="11"/>
      <c r="AW13576" s="11"/>
      <c r="AX13576" s="11"/>
      <c r="AY13576" s="8"/>
      <c r="AZ13576" s="8"/>
      <c r="BA13576" s="8"/>
      <c r="BB13576" s="8"/>
      <c r="BC13576" s="11"/>
      <c r="BD13576" s="11"/>
      <c r="BE13576" s="11"/>
      <c r="BF13576" s="11"/>
      <c r="BG13576" s="11"/>
      <c r="BH13576" s="11"/>
      <c r="BI13576" s="11"/>
      <c r="BJ13576" s="11"/>
      <c r="BK13576" s="8"/>
      <c r="BL13576" s="8"/>
      <c r="BM13576" s="5"/>
      <c r="BN13576" s="5"/>
      <c r="BO13576" s="5"/>
      <c r="BP13576" s="5"/>
      <c r="BQ13576" s="5"/>
      <c r="BR13576" s="5"/>
      <c r="BS13576" s="5"/>
      <c r="BT13576" s="5"/>
      <c r="BU13576" s="5"/>
      <c r="BV13576" s="5"/>
      <c r="BW13576" s="5"/>
      <c r="BX13576" s="5"/>
      <c r="BY13576" s="5"/>
      <c r="BZ13576" s="5"/>
      <c r="CA13576" s="5"/>
      <c r="CB13576" s="5"/>
      <c r="CC13576" s="5"/>
      <c r="CD13576" s="5"/>
      <c r="CE13576" s="5"/>
      <c r="CF13576" s="5"/>
      <c r="CG13576" s="5"/>
      <c r="CH13576" s="5"/>
      <c r="CI13576" s="5"/>
      <c r="CJ13576" s="5"/>
      <c r="CK13576" s="5"/>
      <c r="CL13576" s="5"/>
      <c r="CM13576" s="5"/>
      <c r="CN13576" s="5"/>
      <c r="CO13576" s="5"/>
      <c r="CP13576" s="5"/>
      <c r="CQ13576" s="5"/>
      <c r="CR13576" s="5"/>
      <c r="CS13576" s="5"/>
      <c r="CT13576" s="5"/>
      <c r="CU13576" s="5"/>
      <c r="CV13576" s="5"/>
      <c r="CW13576" s="5"/>
      <c r="CX13576" s="5"/>
      <c r="CY13576" s="5"/>
      <c r="CZ13576" s="5"/>
      <c r="DA13576" s="5"/>
      <c r="DB13576" s="5"/>
      <c r="DC13576" s="5"/>
      <c r="DD13576" s="5"/>
      <c r="DE13576" s="5"/>
      <c r="DF13576" s="5"/>
      <c r="DG13576" s="5"/>
      <c r="DH13576" s="5"/>
      <c r="DI13576" s="5"/>
      <c r="DJ13576" s="5"/>
      <c r="DK13576" s="5"/>
      <c r="DL13576" s="5"/>
      <c r="DM13576" s="5"/>
      <c r="DN13576" s="5"/>
      <c r="DO13576" s="5"/>
      <c r="DP13576" s="5"/>
      <c r="DQ13576" s="5"/>
      <c r="DR13576" s="5"/>
      <c r="DS13576" s="5"/>
      <c r="DT13576" s="5"/>
      <c r="DU13576" s="5"/>
      <c r="DV13576" s="5"/>
      <c r="DW13576" s="5"/>
      <c r="DX13576" s="5"/>
      <c r="DY13576" s="5"/>
      <c r="DZ13576" s="5"/>
      <c r="EA13576" s="5"/>
      <c r="EB13576" s="5"/>
      <c r="EC13576" s="5"/>
      <c r="ED13576" s="5"/>
      <c r="EE13576" s="5"/>
      <c r="EF13576" s="5"/>
      <c r="EG13576" s="5"/>
      <c r="EH13576" s="5"/>
      <c r="EI13576" s="5"/>
      <c r="EJ13576" s="5"/>
      <c r="EK13576" s="5"/>
      <c r="EL13576" s="5"/>
      <c r="EM13576" s="5"/>
      <c r="EN13576" s="5"/>
      <c r="EO13576" s="5"/>
      <c r="EP13576" s="375"/>
      <c r="EQ13576" s="376"/>
      <c r="ER13576" s="376"/>
      <c r="ES13576" s="376"/>
      <c r="ET13576" s="376"/>
      <c r="EU13576" s="376"/>
      <c r="EV13576" s="376"/>
      <c r="EW13576" s="376"/>
      <c r="EX13576" s="376"/>
      <c r="EY13576" s="376"/>
      <c r="EZ13576" s="376"/>
      <c r="FA13576" s="376"/>
      <c r="FB13576" s="376"/>
      <c r="FC13576" s="376"/>
      <c r="FD13576" s="376"/>
      <c r="FE13576" s="376"/>
      <c r="FF13576" s="376"/>
      <c r="FG13576" s="376"/>
      <c r="FH13576" s="376"/>
      <c r="FI13576" s="376"/>
      <c r="FJ13576" s="376"/>
      <c r="FK13576" s="376"/>
      <c r="FL13576" s="376"/>
      <c r="FM13576" s="376"/>
      <c r="FN13576" s="376"/>
      <c r="FO13576" s="376"/>
      <c r="FP13576" s="376"/>
      <c r="FQ13576" s="376"/>
      <c r="FR13576" s="376"/>
      <c r="FS13576" s="376"/>
      <c r="FT13576" s="376"/>
      <c r="FU13576" s="376"/>
      <c r="FV13576" s="376"/>
      <c r="FW13576" s="376"/>
      <c r="FX13576" s="376"/>
      <c r="FY13576" s="376"/>
      <c r="FZ13576" s="376"/>
      <c r="GA13576" s="376"/>
      <c r="GB13576" s="376"/>
      <c r="GC13576" s="376"/>
      <c r="GD13576" s="376"/>
      <c r="GE13576" s="376"/>
      <c r="GF13576" s="376"/>
      <c r="GG13576" s="376"/>
      <c r="GH13576" s="376"/>
      <c r="GI13576" s="376"/>
      <c r="GJ13576" s="376"/>
      <c r="GK13576" s="376"/>
      <c r="GL13576" s="376"/>
      <c r="GM13576" s="376"/>
      <c r="GN13576" s="376"/>
      <c r="GO13576" s="376"/>
      <c r="GP13576" s="376"/>
      <c r="GQ13576" s="376"/>
      <c r="GR13576" s="376"/>
      <c r="GS13576" s="376"/>
      <c r="GT13576" s="376"/>
      <c r="GU13576" s="376"/>
      <c r="GV13576" s="376"/>
      <c r="GW13576" s="376"/>
      <c r="GX13576" s="376"/>
      <c r="GY13576" s="376"/>
      <c r="GZ13576" s="376"/>
      <c r="HA13576" s="376"/>
      <c r="HB13576" s="376"/>
      <c r="HC13576" s="376"/>
      <c r="HD13576" s="376"/>
      <c r="HE13576" s="376"/>
      <c r="HF13576" s="376"/>
      <c r="HG13576" s="376"/>
      <c r="HH13576" s="376"/>
      <c r="HI13576" s="376"/>
      <c r="HJ13576" s="376"/>
      <c r="HK13576" s="376"/>
      <c r="HL13576" s="376"/>
      <c r="HM13576" s="376"/>
      <c r="HN13576" s="376"/>
      <c r="HO13576" s="376"/>
      <c r="HP13576" s="376"/>
      <c r="HQ13576" s="376"/>
      <c r="HR13576" s="376"/>
      <c r="HS13576" s="376"/>
      <c r="HT13576" s="376"/>
      <c r="HU13576" s="376"/>
      <c r="HV13576" s="376"/>
      <c r="HW13576" s="376"/>
      <c r="HX13576" s="376"/>
      <c r="HY13576" s="376"/>
      <c r="HZ13576" s="376"/>
      <c r="IA13576" s="376"/>
      <c r="IB13576" s="376"/>
      <c r="IC13576" s="376"/>
      <c r="ID13576" s="376"/>
      <c r="IE13576" s="376"/>
      <c r="IF13576" s="376"/>
      <c r="IG13576" s="376"/>
      <c r="IH13576" s="376"/>
      <c r="II13576" s="376"/>
      <c r="IJ13576" s="376"/>
    </row>
    <row r="13577" spans="1:244" s="377" customFormat="1" x14ac:dyDescent="0.4">
      <c r="A13577" s="410"/>
      <c r="B13577" s="371"/>
      <c r="C13577" s="354"/>
      <c r="D13577" s="355"/>
      <c r="E13577" s="374"/>
      <c r="F13577" s="374"/>
      <c r="G13577" s="374"/>
      <c r="H13577" s="374"/>
      <c r="I13577" s="374"/>
      <c r="J13577" s="374"/>
      <c r="K13577" s="374"/>
      <c r="L13577" s="374"/>
      <c r="M13577" s="374"/>
      <c r="N13577" s="374"/>
      <c r="O13577" s="374"/>
      <c r="P13577" s="374"/>
      <c r="Q13577" s="374"/>
      <c r="R13577" s="374"/>
      <c r="S13577" s="374"/>
      <c r="T13577" s="374"/>
      <c r="U13577" s="374"/>
      <c r="V13577" s="374"/>
      <c r="W13577" s="374"/>
      <c r="X13577" s="369"/>
      <c r="Y13577" s="369"/>
      <c r="Z13577" s="369"/>
      <c r="AA13577" s="369"/>
      <c r="AB13577" s="369"/>
      <c r="AC13577" s="369"/>
      <c r="AD13577" s="369"/>
      <c r="AE13577" s="369"/>
      <c r="AF13577" s="369"/>
      <c r="AG13577" s="369"/>
      <c r="AH13577" s="369"/>
      <c r="AI13577" s="369"/>
      <c r="AJ13577" s="369"/>
      <c r="AK13577" s="369"/>
      <c r="AL13577" s="369"/>
      <c r="AM13577" s="369"/>
      <c r="AN13577" s="369"/>
      <c r="AO13577" s="369"/>
      <c r="AP13577" s="369"/>
      <c r="AQ13577" s="369"/>
      <c r="AR13577" s="372"/>
      <c r="AS13577" s="372"/>
      <c r="AT13577" s="372"/>
      <c r="AU13577" s="373"/>
      <c r="AV13577" s="11"/>
      <c r="AW13577" s="11"/>
      <c r="AX13577" s="11"/>
      <c r="AY13577" s="8"/>
      <c r="AZ13577" s="8"/>
      <c r="BA13577" s="8"/>
      <c r="BB13577" s="8"/>
      <c r="BC13577" s="11"/>
      <c r="BD13577" s="11"/>
      <c r="BE13577" s="11"/>
      <c r="BF13577" s="11"/>
      <c r="BG13577" s="11"/>
      <c r="BH13577" s="11"/>
      <c r="BI13577" s="11"/>
      <c r="BJ13577" s="11"/>
      <c r="BK13577" s="8"/>
      <c r="BL13577" s="8"/>
      <c r="BM13577" s="5"/>
      <c r="BN13577" s="5"/>
      <c r="BO13577" s="5"/>
      <c r="BP13577" s="5"/>
      <c r="BQ13577" s="5"/>
      <c r="BR13577" s="5"/>
      <c r="BS13577" s="5"/>
      <c r="BT13577" s="5"/>
      <c r="BU13577" s="5"/>
      <c r="BV13577" s="5"/>
      <c r="BW13577" s="5"/>
      <c r="BX13577" s="5"/>
      <c r="BY13577" s="5"/>
      <c r="BZ13577" s="5"/>
      <c r="CA13577" s="5"/>
      <c r="CB13577" s="5"/>
      <c r="CC13577" s="5"/>
      <c r="CD13577" s="5"/>
      <c r="CE13577" s="5"/>
      <c r="CF13577" s="5"/>
      <c r="CG13577" s="5"/>
      <c r="CH13577" s="5"/>
      <c r="CI13577" s="5"/>
      <c r="CJ13577" s="5"/>
      <c r="CK13577" s="5"/>
      <c r="CL13577" s="5"/>
      <c r="CM13577" s="5"/>
      <c r="CN13577" s="5"/>
      <c r="CO13577" s="5"/>
      <c r="CP13577" s="5"/>
      <c r="CQ13577" s="5"/>
      <c r="CR13577" s="5"/>
      <c r="CS13577" s="5"/>
      <c r="CT13577" s="5"/>
      <c r="CU13577" s="5"/>
      <c r="CV13577" s="5"/>
      <c r="CW13577" s="5"/>
      <c r="CX13577" s="5"/>
      <c r="CY13577" s="5"/>
      <c r="CZ13577" s="5"/>
      <c r="DA13577" s="5"/>
      <c r="DB13577" s="5"/>
      <c r="DC13577" s="5"/>
      <c r="DD13577" s="5"/>
      <c r="DE13577" s="5"/>
      <c r="DF13577" s="5"/>
      <c r="DG13577" s="5"/>
      <c r="DH13577" s="5"/>
      <c r="DI13577" s="5"/>
      <c r="DJ13577" s="5"/>
      <c r="DK13577" s="5"/>
      <c r="DL13577" s="5"/>
      <c r="DM13577" s="5"/>
      <c r="DN13577" s="5"/>
      <c r="DO13577" s="5"/>
      <c r="DP13577" s="5"/>
      <c r="DQ13577" s="5"/>
      <c r="DR13577" s="5"/>
      <c r="DS13577" s="5"/>
      <c r="DT13577" s="5"/>
      <c r="DU13577" s="5"/>
      <c r="DV13577" s="5"/>
      <c r="DW13577" s="5"/>
      <c r="DX13577" s="5"/>
      <c r="DY13577" s="5"/>
      <c r="DZ13577" s="5"/>
      <c r="EA13577" s="5"/>
      <c r="EB13577" s="5"/>
      <c r="EC13577" s="5"/>
      <c r="ED13577" s="5"/>
      <c r="EE13577" s="5"/>
      <c r="EF13577" s="5"/>
      <c r="EG13577" s="5"/>
      <c r="EH13577" s="5"/>
      <c r="EI13577" s="5"/>
      <c r="EJ13577" s="5"/>
      <c r="EK13577" s="5"/>
      <c r="EL13577" s="5"/>
      <c r="EM13577" s="5"/>
      <c r="EN13577" s="5"/>
      <c r="EO13577" s="5"/>
      <c r="EP13577" s="375"/>
      <c r="EQ13577" s="376"/>
      <c r="ER13577" s="376"/>
      <c r="ES13577" s="376"/>
      <c r="ET13577" s="376"/>
      <c r="EU13577" s="376"/>
      <c r="EV13577" s="376"/>
      <c r="EW13577" s="376"/>
      <c r="EX13577" s="376"/>
      <c r="EY13577" s="376"/>
      <c r="EZ13577" s="376"/>
      <c r="FA13577" s="376"/>
      <c r="FB13577" s="376"/>
      <c r="FC13577" s="376"/>
      <c r="FD13577" s="376"/>
      <c r="FE13577" s="376"/>
      <c r="FF13577" s="376"/>
      <c r="FG13577" s="376"/>
      <c r="FH13577" s="376"/>
      <c r="FI13577" s="376"/>
      <c r="FJ13577" s="376"/>
      <c r="FK13577" s="376"/>
      <c r="FL13577" s="376"/>
      <c r="FM13577" s="376"/>
      <c r="FN13577" s="376"/>
      <c r="FO13577" s="376"/>
      <c r="FP13577" s="376"/>
      <c r="FQ13577" s="376"/>
      <c r="FR13577" s="376"/>
      <c r="FS13577" s="376"/>
      <c r="FT13577" s="376"/>
      <c r="FU13577" s="376"/>
      <c r="FV13577" s="376"/>
      <c r="FW13577" s="376"/>
      <c r="FX13577" s="376"/>
      <c r="FY13577" s="376"/>
      <c r="FZ13577" s="376"/>
      <c r="GA13577" s="376"/>
      <c r="GB13577" s="376"/>
      <c r="GC13577" s="376"/>
      <c r="GD13577" s="376"/>
      <c r="GE13577" s="376"/>
      <c r="GF13577" s="376"/>
      <c r="GG13577" s="376"/>
      <c r="GH13577" s="376"/>
      <c r="GI13577" s="376"/>
      <c r="GJ13577" s="376"/>
      <c r="GK13577" s="376"/>
      <c r="GL13577" s="376"/>
      <c r="GM13577" s="376"/>
      <c r="GN13577" s="376"/>
      <c r="GO13577" s="376"/>
      <c r="GP13577" s="376"/>
      <c r="GQ13577" s="376"/>
      <c r="GR13577" s="376"/>
      <c r="GS13577" s="376"/>
      <c r="GT13577" s="376"/>
      <c r="GU13577" s="376"/>
      <c r="GV13577" s="376"/>
      <c r="GW13577" s="376"/>
      <c r="GX13577" s="376"/>
      <c r="GY13577" s="376"/>
      <c r="GZ13577" s="376"/>
      <c r="HA13577" s="376"/>
      <c r="HB13577" s="376"/>
      <c r="HC13577" s="376"/>
      <c r="HD13577" s="376"/>
      <c r="HE13577" s="376"/>
      <c r="HF13577" s="376"/>
      <c r="HG13577" s="376"/>
      <c r="HH13577" s="376"/>
      <c r="HI13577" s="376"/>
      <c r="HJ13577" s="376"/>
      <c r="HK13577" s="376"/>
      <c r="HL13577" s="376"/>
      <c r="HM13577" s="376"/>
      <c r="HN13577" s="376"/>
      <c r="HO13577" s="376"/>
      <c r="HP13577" s="376"/>
      <c r="HQ13577" s="376"/>
      <c r="HR13577" s="376"/>
      <c r="HS13577" s="376"/>
      <c r="HT13577" s="376"/>
      <c r="HU13577" s="376"/>
      <c r="HV13577" s="376"/>
      <c r="HW13577" s="376"/>
      <c r="HX13577" s="376"/>
      <c r="HY13577" s="376"/>
      <c r="HZ13577" s="376"/>
      <c r="IA13577" s="376"/>
      <c r="IB13577" s="376"/>
      <c r="IC13577" s="376"/>
      <c r="ID13577" s="376"/>
      <c r="IE13577" s="376"/>
      <c r="IF13577" s="376"/>
      <c r="IG13577" s="376"/>
      <c r="IH13577" s="376"/>
      <c r="II13577" s="376"/>
      <c r="IJ13577" s="376"/>
    </row>
    <row r="13578" spans="1:244" s="377" customFormat="1" x14ac:dyDescent="0.4">
      <c r="A13578" s="410"/>
      <c r="B13578" s="371"/>
      <c r="C13578" s="354"/>
      <c r="D13578" s="355"/>
      <c r="E13578" s="374"/>
      <c r="F13578" s="374"/>
      <c r="G13578" s="374"/>
      <c r="H13578" s="374"/>
      <c r="I13578" s="374"/>
      <c r="J13578" s="374"/>
      <c r="K13578" s="374"/>
      <c r="L13578" s="374"/>
      <c r="M13578" s="374"/>
      <c r="N13578" s="374"/>
      <c r="O13578" s="374"/>
      <c r="P13578" s="374"/>
      <c r="Q13578" s="374"/>
      <c r="R13578" s="374"/>
      <c r="S13578" s="374"/>
      <c r="T13578" s="374"/>
      <c r="U13578" s="374"/>
      <c r="V13578" s="374"/>
      <c r="W13578" s="374"/>
      <c r="X13578" s="369"/>
      <c r="Y13578" s="369"/>
      <c r="Z13578" s="369"/>
      <c r="AA13578" s="369"/>
      <c r="AB13578" s="369"/>
      <c r="AC13578" s="369"/>
      <c r="AD13578" s="369"/>
      <c r="AE13578" s="369"/>
      <c r="AF13578" s="369"/>
      <c r="AG13578" s="369"/>
      <c r="AH13578" s="369"/>
      <c r="AI13578" s="369"/>
      <c r="AJ13578" s="369"/>
      <c r="AK13578" s="369"/>
      <c r="AL13578" s="369"/>
      <c r="AM13578" s="369"/>
      <c r="AN13578" s="369"/>
      <c r="AO13578" s="369"/>
      <c r="AP13578" s="369"/>
      <c r="AQ13578" s="369"/>
      <c r="AR13578" s="372"/>
      <c r="AS13578" s="372"/>
      <c r="AT13578" s="372"/>
      <c r="AU13578" s="373"/>
      <c r="AV13578" s="11"/>
      <c r="AW13578" s="11"/>
      <c r="AX13578" s="11"/>
      <c r="AY13578" s="8"/>
      <c r="AZ13578" s="8"/>
      <c r="BA13578" s="8"/>
      <c r="BB13578" s="8"/>
      <c r="BC13578" s="11"/>
      <c r="BD13578" s="11"/>
      <c r="BE13578" s="11"/>
      <c r="BF13578" s="11"/>
      <c r="BG13578" s="11"/>
      <c r="BH13578" s="11"/>
      <c r="BI13578" s="11"/>
      <c r="BJ13578" s="11"/>
      <c r="BK13578" s="8"/>
      <c r="BL13578" s="8"/>
      <c r="BM13578" s="5"/>
      <c r="BN13578" s="5"/>
      <c r="BO13578" s="5"/>
      <c r="BP13578" s="5"/>
      <c r="BQ13578" s="5"/>
      <c r="BR13578" s="5"/>
      <c r="BS13578" s="5"/>
      <c r="BT13578" s="5"/>
      <c r="BU13578" s="5"/>
      <c r="BV13578" s="5"/>
      <c r="BW13578" s="5"/>
      <c r="BX13578" s="5"/>
      <c r="BY13578" s="5"/>
      <c r="BZ13578" s="5"/>
      <c r="CA13578" s="5"/>
      <c r="CB13578" s="5"/>
      <c r="CC13578" s="5"/>
      <c r="CD13578" s="5"/>
      <c r="CE13578" s="5"/>
      <c r="CF13578" s="5"/>
      <c r="CG13578" s="5"/>
      <c r="CH13578" s="5"/>
      <c r="CI13578" s="5"/>
      <c r="CJ13578" s="5"/>
      <c r="CK13578" s="5"/>
      <c r="CL13578" s="5"/>
      <c r="CM13578" s="5"/>
      <c r="CN13578" s="5"/>
      <c r="CO13578" s="5"/>
      <c r="CP13578" s="5"/>
      <c r="CQ13578" s="5"/>
      <c r="CR13578" s="5"/>
      <c r="CS13578" s="5"/>
      <c r="CT13578" s="5"/>
      <c r="CU13578" s="5"/>
      <c r="CV13578" s="5"/>
      <c r="CW13578" s="5"/>
      <c r="CX13578" s="5"/>
      <c r="CY13578" s="5"/>
      <c r="CZ13578" s="5"/>
      <c r="DA13578" s="5"/>
      <c r="DB13578" s="5"/>
      <c r="DC13578" s="5"/>
      <c r="DD13578" s="5"/>
      <c r="DE13578" s="5"/>
      <c r="DF13578" s="5"/>
      <c r="DG13578" s="5"/>
      <c r="DH13578" s="5"/>
      <c r="DI13578" s="5"/>
      <c r="DJ13578" s="5"/>
      <c r="DK13578" s="5"/>
      <c r="DL13578" s="5"/>
      <c r="DM13578" s="5"/>
      <c r="DN13578" s="5"/>
      <c r="DO13578" s="5"/>
      <c r="DP13578" s="5"/>
      <c r="DQ13578" s="5"/>
      <c r="DR13578" s="5"/>
      <c r="DS13578" s="5"/>
      <c r="DT13578" s="5"/>
      <c r="DU13578" s="5"/>
      <c r="DV13578" s="5"/>
      <c r="DW13578" s="5"/>
      <c r="DX13578" s="5"/>
      <c r="DY13578" s="5"/>
      <c r="DZ13578" s="5"/>
      <c r="EA13578" s="5"/>
      <c r="EB13578" s="5"/>
      <c r="EC13578" s="5"/>
      <c r="ED13578" s="5"/>
      <c r="EE13578" s="5"/>
      <c r="EF13578" s="5"/>
      <c r="EG13578" s="5"/>
      <c r="EH13578" s="5"/>
      <c r="EI13578" s="5"/>
      <c r="EJ13578" s="5"/>
      <c r="EK13578" s="5"/>
      <c r="EL13578" s="5"/>
      <c r="EM13578" s="5"/>
      <c r="EN13578" s="5"/>
      <c r="EO13578" s="5"/>
      <c r="EP13578" s="375"/>
      <c r="EQ13578" s="376"/>
      <c r="ER13578" s="376"/>
      <c r="ES13578" s="376"/>
      <c r="ET13578" s="376"/>
      <c r="EU13578" s="376"/>
      <c r="EV13578" s="376"/>
      <c r="EW13578" s="376"/>
      <c r="EX13578" s="376"/>
      <c r="EY13578" s="376"/>
      <c r="EZ13578" s="376"/>
      <c r="FA13578" s="376"/>
      <c r="FB13578" s="376"/>
      <c r="FC13578" s="376"/>
      <c r="FD13578" s="376"/>
      <c r="FE13578" s="376"/>
      <c r="FF13578" s="376"/>
      <c r="FG13578" s="376"/>
      <c r="FH13578" s="376"/>
      <c r="FI13578" s="376"/>
      <c r="FJ13578" s="376"/>
      <c r="FK13578" s="376"/>
      <c r="FL13578" s="376"/>
      <c r="FM13578" s="376"/>
      <c r="FN13578" s="376"/>
      <c r="FO13578" s="376"/>
      <c r="FP13578" s="376"/>
      <c r="FQ13578" s="376"/>
      <c r="FR13578" s="376"/>
      <c r="FS13578" s="376"/>
      <c r="FT13578" s="376"/>
      <c r="FU13578" s="376"/>
      <c r="FV13578" s="376"/>
      <c r="FW13578" s="376"/>
      <c r="FX13578" s="376"/>
      <c r="FY13578" s="376"/>
      <c r="FZ13578" s="376"/>
      <c r="GA13578" s="376"/>
      <c r="GB13578" s="376"/>
      <c r="GC13578" s="376"/>
      <c r="GD13578" s="376"/>
      <c r="GE13578" s="376"/>
      <c r="GF13578" s="376"/>
      <c r="GG13578" s="376"/>
      <c r="GH13578" s="376"/>
      <c r="GI13578" s="376"/>
      <c r="GJ13578" s="376"/>
      <c r="GK13578" s="376"/>
      <c r="GL13578" s="376"/>
      <c r="GM13578" s="376"/>
      <c r="GN13578" s="376"/>
      <c r="GO13578" s="376"/>
      <c r="GP13578" s="376"/>
      <c r="GQ13578" s="376"/>
      <c r="GR13578" s="376"/>
      <c r="GS13578" s="376"/>
      <c r="GT13578" s="376"/>
      <c r="GU13578" s="376"/>
      <c r="GV13578" s="376"/>
      <c r="GW13578" s="376"/>
      <c r="GX13578" s="376"/>
      <c r="GY13578" s="376"/>
      <c r="GZ13578" s="376"/>
      <c r="HA13578" s="376"/>
      <c r="HB13578" s="376"/>
      <c r="HC13578" s="376"/>
      <c r="HD13578" s="376"/>
      <c r="HE13578" s="376"/>
      <c r="HF13578" s="376"/>
      <c r="HG13578" s="376"/>
      <c r="HH13578" s="376"/>
      <c r="HI13578" s="376"/>
      <c r="HJ13578" s="376"/>
      <c r="HK13578" s="376"/>
      <c r="HL13578" s="376"/>
      <c r="HM13578" s="376"/>
      <c r="HN13578" s="376"/>
      <c r="HO13578" s="376"/>
      <c r="HP13578" s="376"/>
      <c r="HQ13578" s="376"/>
      <c r="HR13578" s="376"/>
      <c r="HS13578" s="376"/>
      <c r="HT13578" s="376"/>
      <c r="HU13578" s="376"/>
      <c r="HV13578" s="376"/>
      <c r="HW13578" s="376"/>
      <c r="HX13578" s="376"/>
      <c r="HY13578" s="376"/>
      <c r="HZ13578" s="376"/>
      <c r="IA13578" s="376"/>
      <c r="IB13578" s="376"/>
      <c r="IC13578" s="376"/>
      <c r="ID13578" s="376"/>
      <c r="IE13578" s="376"/>
      <c r="IF13578" s="376"/>
      <c r="IG13578" s="376"/>
      <c r="IH13578" s="376"/>
      <c r="II13578" s="376"/>
      <c r="IJ13578" s="376"/>
    </row>
    <row r="13579" spans="1:244" s="377" customFormat="1" x14ac:dyDescent="0.4">
      <c r="A13579" s="410"/>
      <c r="B13579" s="371"/>
      <c r="C13579" s="354"/>
      <c r="D13579" s="355"/>
      <c r="E13579" s="374"/>
      <c r="F13579" s="374"/>
      <c r="G13579" s="374"/>
      <c r="H13579" s="374"/>
      <c r="I13579" s="374"/>
      <c r="J13579" s="374"/>
      <c r="K13579" s="374"/>
      <c r="L13579" s="374"/>
      <c r="M13579" s="374"/>
      <c r="N13579" s="374"/>
      <c r="O13579" s="374"/>
      <c r="P13579" s="374"/>
      <c r="Q13579" s="374"/>
      <c r="R13579" s="374"/>
      <c r="S13579" s="374"/>
      <c r="T13579" s="374"/>
      <c r="U13579" s="374"/>
      <c r="V13579" s="374"/>
      <c r="W13579" s="374"/>
      <c r="X13579" s="369"/>
      <c r="Y13579" s="369"/>
      <c r="Z13579" s="369"/>
      <c r="AA13579" s="369"/>
      <c r="AB13579" s="369"/>
      <c r="AC13579" s="369"/>
      <c r="AD13579" s="369"/>
      <c r="AE13579" s="369"/>
      <c r="AF13579" s="369"/>
      <c r="AG13579" s="369"/>
      <c r="AH13579" s="369"/>
      <c r="AI13579" s="369"/>
      <c r="AJ13579" s="369"/>
      <c r="AK13579" s="369"/>
      <c r="AL13579" s="369"/>
      <c r="AM13579" s="369"/>
      <c r="AN13579" s="369"/>
      <c r="AO13579" s="369"/>
      <c r="AP13579" s="369"/>
      <c r="AQ13579" s="369"/>
      <c r="AR13579" s="372"/>
      <c r="AS13579" s="372"/>
      <c r="AT13579" s="372"/>
      <c r="AU13579" s="373"/>
      <c r="AV13579" s="11"/>
      <c r="AW13579" s="11"/>
      <c r="AX13579" s="11"/>
      <c r="AY13579" s="8"/>
      <c r="AZ13579" s="8"/>
      <c r="BA13579" s="8"/>
      <c r="BB13579" s="8"/>
      <c r="BC13579" s="11"/>
      <c r="BD13579" s="11"/>
      <c r="BE13579" s="11"/>
      <c r="BF13579" s="11"/>
      <c r="BG13579" s="11"/>
      <c r="BH13579" s="11"/>
      <c r="BI13579" s="11"/>
      <c r="BJ13579" s="11"/>
      <c r="BK13579" s="8"/>
      <c r="BL13579" s="8"/>
      <c r="BM13579" s="5"/>
      <c r="BN13579" s="5"/>
      <c r="BO13579" s="5"/>
      <c r="BP13579" s="5"/>
      <c r="BQ13579" s="5"/>
      <c r="BR13579" s="5"/>
      <c r="BS13579" s="5"/>
      <c r="BT13579" s="5"/>
      <c r="BU13579" s="5"/>
      <c r="BV13579" s="5"/>
      <c r="BW13579" s="5"/>
      <c r="BX13579" s="5"/>
      <c r="BY13579" s="5"/>
      <c r="BZ13579" s="5"/>
      <c r="CA13579" s="5"/>
      <c r="CB13579" s="5"/>
      <c r="CC13579" s="5"/>
      <c r="CD13579" s="5"/>
      <c r="CE13579" s="5"/>
      <c r="CF13579" s="5"/>
      <c r="CG13579" s="5"/>
      <c r="CH13579" s="5"/>
      <c r="CI13579" s="5"/>
      <c r="CJ13579" s="5"/>
      <c r="CK13579" s="5"/>
      <c r="CL13579" s="5"/>
      <c r="CM13579" s="5"/>
      <c r="CN13579" s="5"/>
      <c r="CO13579" s="5"/>
      <c r="CP13579" s="5"/>
      <c r="CQ13579" s="5"/>
      <c r="CR13579" s="5"/>
      <c r="CS13579" s="5"/>
      <c r="CT13579" s="5"/>
      <c r="CU13579" s="5"/>
      <c r="CV13579" s="5"/>
      <c r="CW13579" s="5"/>
      <c r="CX13579" s="5"/>
      <c r="CY13579" s="5"/>
      <c r="CZ13579" s="5"/>
      <c r="DA13579" s="5"/>
      <c r="DB13579" s="5"/>
      <c r="DC13579" s="5"/>
      <c r="DD13579" s="5"/>
      <c r="DE13579" s="5"/>
      <c r="DF13579" s="5"/>
      <c r="DG13579" s="5"/>
      <c r="DH13579" s="5"/>
      <c r="DI13579" s="5"/>
      <c r="DJ13579" s="5"/>
      <c r="DK13579" s="5"/>
      <c r="DL13579" s="5"/>
      <c r="DM13579" s="5"/>
      <c r="DN13579" s="5"/>
      <c r="DO13579" s="5"/>
      <c r="DP13579" s="5"/>
      <c r="DQ13579" s="5"/>
      <c r="DR13579" s="5"/>
      <c r="DS13579" s="5"/>
      <c r="DT13579" s="5"/>
      <c r="DU13579" s="5"/>
      <c r="DV13579" s="5"/>
      <c r="DW13579" s="5"/>
      <c r="DX13579" s="5"/>
      <c r="DY13579" s="5"/>
      <c r="DZ13579" s="5"/>
      <c r="EA13579" s="5"/>
      <c r="EB13579" s="5"/>
      <c r="EC13579" s="5"/>
      <c r="ED13579" s="5"/>
      <c r="EE13579" s="5"/>
      <c r="EF13579" s="5"/>
      <c r="EG13579" s="5"/>
      <c r="EH13579" s="5"/>
      <c r="EI13579" s="5"/>
      <c r="EJ13579" s="5"/>
      <c r="EK13579" s="5"/>
      <c r="EL13579" s="5"/>
      <c r="EM13579" s="5"/>
      <c r="EN13579" s="5"/>
      <c r="EO13579" s="5"/>
      <c r="EP13579" s="375"/>
      <c r="EQ13579" s="376"/>
      <c r="ER13579" s="376"/>
      <c r="ES13579" s="376"/>
      <c r="ET13579" s="376"/>
      <c r="EU13579" s="376"/>
      <c r="EV13579" s="376"/>
      <c r="EW13579" s="376"/>
      <c r="EX13579" s="376"/>
      <c r="EY13579" s="376"/>
      <c r="EZ13579" s="376"/>
      <c r="FA13579" s="376"/>
      <c r="FB13579" s="376"/>
      <c r="FC13579" s="376"/>
      <c r="FD13579" s="376"/>
      <c r="FE13579" s="376"/>
      <c r="FF13579" s="376"/>
      <c r="FG13579" s="376"/>
      <c r="FH13579" s="376"/>
      <c r="FI13579" s="376"/>
      <c r="FJ13579" s="376"/>
      <c r="FK13579" s="376"/>
      <c r="FL13579" s="376"/>
      <c r="FM13579" s="376"/>
      <c r="FN13579" s="376"/>
      <c r="FO13579" s="376"/>
      <c r="FP13579" s="376"/>
      <c r="FQ13579" s="376"/>
      <c r="FR13579" s="376"/>
      <c r="FS13579" s="376"/>
      <c r="FT13579" s="376"/>
      <c r="FU13579" s="376"/>
      <c r="FV13579" s="376"/>
      <c r="FW13579" s="376"/>
      <c r="FX13579" s="376"/>
      <c r="FY13579" s="376"/>
      <c r="FZ13579" s="376"/>
      <c r="GA13579" s="376"/>
      <c r="GB13579" s="376"/>
      <c r="GC13579" s="376"/>
      <c r="GD13579" s="376"/>
      <c r="GE13579" s="376"/>
      <c r="GF13579" s="376"/>
      <c r="GG13579" s="376"/>
      <c r="GH13579" s="376"/>
      <c r="GI13579" s="376"/>
      <c r="GJ13579" s="376"/>
      <c r="GK13579" s="376"/>
      <c r="GL13579" s="376"/>
      <c r="GM13579" s="376"/>
      <c r="GN13579" s="376"/>
      <c r="GO13579" s="376"/>
      <c r="GP13579" s="376"/>
      <c r="GQ13579" s="376"/>
      <c r="GR13579" s="376"/>
      <c r="GS13579" s="376"/>
      <c r="GT13579" s="376"/>
      <c r="GU13579" s="376"/>
      <c r="GV13579" s="376"/>
      <c r="GW13579" s="376"/>
      <c r="GX13579" s="376"/>
      <c r="GY13579" s="376"/>
      <c r="GZ13579" s="376"/>
      <c r="HA13579" s="376"/>
      <c r="HB13579" s="376"/>
      <c r="HC13579" s="376"/>
      <c r="HD13579" s="376"/>
      <c r="HE13579" s="376"/>
      <c r="HF13579" s="376"/>
      <c r="HG13579" s="376"/>
      <c r="HH13579" s="376"/>
      <c r="HI13579" s="376"/>
      <c r="HJ13579" s="376"/>
      <c r="HK13579" s="376"/>
      <c r="HL13579" s="376"/>
      <c r="HM13579" s="376"/>
      <c r="HN13579" s="376"/>
      <c r="HO13579" s="376"/>
      <c r="HP13579" s="376"/>
      <c r="HQ13579" s="376"/>
      <c r="HR13579" s="376"/>
      <c r="HS13579" s="376"/>
      <c r="HT13579" s="376"/>
      <c r="HU13579" s="376"/>
      <c r="HV13579" s="376"/>
      <c r="HW13579" s="376"/>
      <c r="HX13579" s="376"/>
      <c r="HY13579" s="376"/>
      <c r="HZ13579" s="376"/>
      <c r="IA13579" s="376"/>
      <c r="IB13579" s="376"/>
      <c r="IC13579" s="376"/>
      <c r="ID13579" s="376"/>
      <c r="IE13579" s="376"/>
      <c r="IF13579" s="376"/>
      <c r="IG13579" s="376"/>
      <c r="IH13579" s="376"/>
      <c r="II13579" s="376"/>
      <c r="IJ13579" s="376"/>
    </row>
    <row r="13580" spans="1:244" s="377" customFormat="1" x14ac:dyDescent="0.4">
      <c r="A13580" s="410"/>
      <c r="B13580" s="371"/>
      <c r="C13580" s="354"/>
      <c r="D13580" s="355"/>
      <c r="E13580" s="374"/>
      <c r="F13580" s="374"/>
      <c r="G13580" s="374"/>
      <c r="H13580" s="374"/>
      <c r="I13580" s="374"/>
      <c r="J13580" s="374"/>
      <c r="K13580" s="374"/>
      <c r="L13580" s="374"/>
      <c r="M13580" s="374"/>
      <c r="N13580" s="374"/>
      <c r="O13580" s="374"/>
      <c r="P13580" s="374"/>
      <c r="Q13580" s="374"/>
      <c r="R13580" s="374"/>
      <c r="S13580" s="374"/>
      <c r="T13580" s="374"/>
      <c r="U13580" s="374"/>
      <c r="V13580" s="374"/>
      <c r="W13580" s="374"/>
      <c r="X13580" s="369"/>
      <c r="Y13580" s="369"/>
      <c r="Z13580" s="369"/>
      <c r="AA13580" s="369"/>
      <c r="AB13580" s="369"/>
      <c r="AC13580" s="369"/>
      <c r="AD13580" s="369"/>
      <c r="AE13580" s="369"/>
      <c r="AF13580" s="369"/>
      <c r="AG13580" s="369"/>
      <c r="AH13580" s="369"/>
      <c r="AI13580" s="369"/>
      <c r="AJ13580" s="369"/>
      <c r="AK13580" s="369"/>
      <c r="AL13580" s="369"/>
      <c r="AM13580" s="369"/>
      <c r="AN13580" s="369"/>
      <c r="AO13580" s="369"/>
      <c r="AP13580" s="369"/>
      <c r="AQ13580" s="369"/>
      <c r="AR13580" s="372"/>
      <c r="AS13580" s="372"/>
      <c r="AT13580" s="372"/>
      <c r="AU13580" s="373"/>
      <c r="AV13580" s="11"/>
      <c r="AW13580" s="11"/>
      <c r="AX13580" s="11"/>
      <c r="AY13580" s="8"/>
      <c r="AZ13580" s="8"/>
      <c r="BA13580" s="8"/>
      <c r="BB13580" s="8"/>
      <c r="BC13580" s="11"/>
      <c r="BD13580" s="11"/>
      <c r="BE13580" s="11"/>
      <c r="BF13580" s="11"/>
      <c r="BG13580" s="11"/>
      <c r="BH13580" s="11"/>
      <c r="BI13580" s="11"/>
      <c r="BJ13580" s="11"/>
      <c r="BK13580" s="8"/>
      <c r="BL13580" s="8"/>
      <c r="BM13580" s="5"/>
      <c r="BN13580" s="5"/>
      <c r="BO13580" s="5"/>
      <c r="BP13580" s="5"/>
      <c r="BQ13580" s="5"/>
      <c r="BR13580" s="5"/>
      <c r="BS13580" s="5"/>
      <c r="BT13580" s="5"/>
      <c r="BU13580" s="5"/>
      <c r="BV13580" s="5"/>
      <c r="BW13580" s="5"/>
      <c r="BX13580" s="5"/>
      <c r="BY13580" s="5"/>
      <c r="BZ13580" s="5"/>
      <c r="CA13580" s="5"/>
      <c r="CB13580" s="5"/>
      <c r="CC13580" s="5"/>
      <c r="CD13580" s="5"/>
      <c r="CE13580" s="5"/>
      <c r="CF13580" s="5"/>
      <c r="CG13580" s="5"/>
      <c r="CH13580" s="5"/>
      <c r="CI13580" s="5"/>
      <c r="CJ13580" s="5"/>
      <c r="CK13580" s="5"/>
      <c r="CL13580" s="5"/>
      <c r="CM13580" s="5"/>
      <c r="CN13580" s="5"/>
      <c r="CO13580" s="5"/>
      <c r="CP13580" s="5"/>
      <c r="CQ13580" s="5"/>
      <c r="CR13580" s="5"/>
      <c r="CS13580" s="5"/>
      <c r="CT13580" s="5"/>
      <c r="CU13580" s="5"/>
      <c r="CV13580" s="5"/>
      <c r="CW13580" s="5"/>
      <c r="CX13580" s="5"/>
      <c r="CY13580" s="5"/>
      <c r="CZ13580" s="5"/>
      <c r="DA13580" s="5"/>
      <c r="DB13580" s="5"/>
      <c r="DC13580" s="5"/>
      <c r="DD13580" s="5"/>
      <c r="DE13580" s="5"/>
      <c r="DF13580" s="5"/>
      <c r="DG13580" s="5"/>
      <c r="DH13580" s="5"/>
      <c r="DI13580" s="5"/>
      <c r="DJ13580" s="5"/>
      <c r="DK13580" s="5"/>
      <c r="DL13580" s="5"/>
      <c r="DM13580" s="5"/>
      <c r="DN13580" s="5"/>
      <c r="DO13580" s="5"/>
      <c r="DP13580" s="5"/>
      <c r="DQ13580" s="5"/>
      <c r="DR13580" s="5"/>
      <c r="DS13580" s="5"/>
      <c r="DT13580" s="5"/>
      <c r="DU13580" s="5"/>
      <c r="DV13580" s="5"/>
      <c r="DW13580" s="5"/>
      <c r="DX13580" s="5"/>
      <c r="DY13580" s="5"/>
      <c r="DZ13580" s="5"/>
      <c r="EA13580" s="5"/>
      <c r="EB13580" s="5"/>
      <c r="EC13580" s="5"/>
      <c r="ED13580" s="5"/>
      <c r="EE13580" s="5"/>
      <c r="EF13580" s="5"/>
      <c r="EG13580" s="5"/>
      <c r="EH13580" s="5"/>
      <c r="EI13580" s="5"/>
      <c r="EJ13580" s="5"/>
      <c r="EK13580" s="5"/>
      <c r="EL13580" s="5"/>
      <c r="EM13580" s="5"/>
      <c r="EN13580" s="5"/>
      <c r="EO13580" s="5"/>
      <c r="EP13580" s="375"/>
      <c r="EQ13580" s="376"/>
      <c r="ER13580" s="376"/>
      <c r="ES13580" s="376"/>
      <c r="ET13580" s="376"/>
      <c r="EU13580" s="376"/>
      <c r="EV13580" s="376"/>
      <c r="EW13580" s="376"/>
      <c r="EX13580" s="376"/>
      <c r="EY13580" s="376"/>
      <c r="EZ13580" s="376"/>
      <c r="FA13580" s="376"/>
      <c r="FB13580" s="376"/>
      <c r="FC13580" s="376"/>
      <c r="FD13580" s="376"/>
      <c r="FE13580" s="376"/>
      <c r="FF13580" s="376"/>
      <c r="FG13580" s="376"/>
      <c r="FH13580" s="376"/>
      <c r="FI13580" s="376"/>
      <c r="FJ13580" s="376"/>
      <c r="FK13580" s="376"/>
      <c r="FL13580" s="376"/>
      <c r="FM13580" s="376"/>
      <c r="FN13580" s="376"/>
      <c r="FO13580" s="376"/>
      <c r="FP13580" s="376"/>
      <c r="FQ13580" s="376"/>
      <c r="FR13580" s="376"/>
      <c r="FS13580" s="376"/>
      <c r="FT13580" s="376"/>
      <c r="FU13580" s="376"/>
      <c r="FV13580" s="376"/>
      <c r="FW13580" s="376"/>
      <c r="FX13580" s="376"/>
      <c r="FY13580" s="376"/>
      <c r="FZ13580" s="376"/>
      <c r="GA13580" s="376"/>
      <c r="GB13580" s="376"/>
      <c r="GC13580" s="376"/>
      <c r="GD13580" s="376"/>
      <c r="GE13580" s="376"/>
      <c r="GF13580" s="376"/>
      <c r="GG13580" s="376"/>
      <c r="GH13580" s="376"/>
      <c r="GI13580" s="376"/>
      <c r="GJ13580" s="376"/>
      <c r="GK13580" s="376"/>
      <c r="GL13580" s="376"/>
      <c r="GM13580" s="376"/>
      <c r="GN13580" s="376"/>
      <c r="GO13580" s="376"/>
      <c r="GP13580" s="376"/>
      <c r="GQ13580" s="376"/>
      <c r="GR13580" s="376"/>
      <c r="GS13580" s="376"/>
      <c r="GT13580" s="376"/>
      <c r="GU13580" s="376"/>
      <c r="GV13580" s="376"/>
      <c r="GW13580" s="376"/>
      <c r="GX13580" s="376"/>
      <c r="GY13580" s="376"/>
      <c r="GZ13580" s="376"/>
      <c r="HA13580" s="376"/>
      <c r="HB13580" s="376"/>
      <c r="HC13580" s="376"/>
      <c r="HD13580" s="376"/>
      <c r="HE13580" s="376"/>
      <c r="HF13580" s="376"/>
      <c r="HG13580" s="376"/>
      <c r="HH13580" s="376"/>
      <c r="HI13580" s="376"/>
      <c r="HJ13580" s="376"/>
      <c r="HK13580" s="376"/>
      <c r="HL13580" s="376"/>
      <c r="HM13580" s="376"/>
      <c r="HN13580" s="376"/>
      <c r="HO13580" s="376"/>
      <c r="HP13580" s="376"/>
      <c r="HQ13580" s="376"/>
      <c r="HR13580" s="376"/>
      <c r="HS13580" s="376"/>
      <c r="HT13580" s="376"/>
      <c r="HU13580" s="376"/>
      <c r="HV13580" s="376"/>
      <c r="HW13580" s="376"/>
      <c r="HX13580" s="376"/>
      <c r="HY13580" s="376"/>
      <c r="HZ13580" s="376"/>
      <c r="IA13580" s="376"/>
      <c r="IB13580" s="376"/>
      <c r="IC13580" s="376"/>
      <c r="ID13580" s="376"/>
      <c r="IE13580" s="376"/>
      <c r="IF13580" s="376"/>
      <c r="IG13580" s="376"/>
      <c r="IH13580" s="376"/>
      <c r="II13580" s="376"/>
      <c r="IJ13580" s="376"/>
    </row>
    <row r="13581" spans="1:244" s="377" customFormat="1" x14ac:dyDescent="0.4">
      <c r="A13581" s="410"/>
      <c r="B13581" s="371"/>
      <c r="C13581" s="354"/>
      <c r="D13581" s="355"/>
      <c r="E13581" s="374"/>
      <c r="F13581" s="374"/>
      <c r="G13581" s="374"/>
      <c r="H13581" s="374"/>
      <c r="I13581" s="374"/>
      <c r="J13581" s="374"/>
      <c r="K13581" s="374"/>
      <c r="L13581" s="374"/>
      <c r="M13581" s="374"/>
      <c r="N13581" s="374"/>
      <c r="O13581" s="374"/>
      <c r="P13581" s="374"/>
      <c r="Q13581" s="374"/>
      <c r="R13581" s="374"/>
      <c r="S13581" s="374"/>
      <c r="T13581" s="374"/>
      <c r="U13581" s="374"/>
      <c r="V13581" s="374"/>
      <c r="W13581" s="374"/>
      <c r="X13581" s="369"/>
      <c r="Y13581" s="369"/>
      <c r="Z13581" s="369"/>
      <c r="AA13581" s="369"/>
      <c r="AB13581" s="369"/>
      <c r="AC13581" s="369"/>
      <c r="AD13581" s="369"/>
      <c r="AE13581" s="369"/>
      <c r="AF13581" s="369"/>
      <c r="AG13581" s="369"/>
      <c r="AH13581" s="369"/>
      <c r="AI13581" s="369"/>
      <c r="AJ13581" s="369"/>
      <c r="AK13581" s="369"/>
      <c r="AL13581" s="369"/>
      <c r="AM13581" s="369"/>
      <c r="AN13581" s="369"/>
      <c r="AO13581" s="369"/>
      <c r="AP13581" s="369"/>
      <c r="AQ13581" s="369"/>
      <c r="AR13581" s="372"/>
      <c r="AS13581" s="372"/>
      <c r="AT13581" s="372"/>
      <c r="AU13581" s="373"/>
      <c r="AV13581" s="11"/>
      <c r="AW13581" s="11"/>
      <c r="AX13581" s="11"/>
      <c r="AY13581" s="8"/>
      <c r="AZ13581" s="8"/>
      <c r="BA13581" s="8"/>
      <c r="BB13581" s="8"/>
      <c r="BC13581" s="11"/>
      <c r="BD13581" s="11"/>
      <c r="BE13581" s="11"/>
      <c r="BF13581" s="11"/>
      <c r="BG13581" s="11"/>
      <c r="BH13581" s="11"/>
      <c r="BI13581" s="11"/>
      <c r="BJ13581" s="11"/>
      <c r="BK13581" s="8"/>
      <c r="BL13581" s="8"/>
      <c r="BM13581" s="5"/>
      <c r="BN13581" s="5"/>
      <c r="BO13581" s="5"/>
      <c r="BP13581" s="5"/>
      <c r="BQ13581" s="5"/>
      <c r="BR13581" s="5"/>
      <c r="BS13581" s="5"/>
      <c r="BT13581" s="5"/>
      <c r="BU13581" s="5"/>
      <c r="BV13581" s="5"/>
      <c r="BW13581" s="5"/>
      <c r="BX13581" s="5"/>
      <c r="BY13581" s="5"/>
      <c r="BZ13581" s="5"/>
      <c r="CA13581" s="5"/>
      <c r="CB13581" s="5"/>
      <c r="CC13581" s="5"/>
      <c r="CD13581" s="5"/>
      <c r="CE13581" s="5"/>
      <c r="CF13581" s="5"/>
      <c r="CG13581" s="5"/>
      <c r="CH13581" s="5"/>
      <c r="CI13581" s="5"/>
      <c r="CJ13581" s="5"/>
      <c r="CK13581" s="5"/>
      <c r="CL13581" s="5"/>
      <c r="CM13581" s="5"/>
      <c r="CN13581" s="5"/>
      <c r="CO13581" s="5"/>
      <c r="CP13581" s="5"/>
      <c r="CQ13581" s="5"/>
      <c r="CR13581" s="5"/>
      <c r="CS13581" s="5"/>
      <c r="CT13581" s="5"/>
      <c r="CU13581" s="5"/>
      <c r="CV13581" s="5"/>
      <c r="CW13581" s="5"/>
      <c r="CX13581" s="5"/>
      <c r="CY13581" s="5"/>
      <c r="CZ13581" s="5"/>
      <c r="DA13581" s="5"/>
      <c r="DB13581" s="5"/>
      <c r="DC13581" s="5"/>
      <c r="DD13581" s="5"/>
      <c r="DE13581" s="5"/>
      <c r="DF13581" s="5"/>
      <c r="DG13581" s="5"/>
      <c r="DH13581" s="5"/>
      <c r="DI13581" s="5"/>
      <c r="DJ13581" s="5"/>
      <c r="DK13581" s="5"/>
      <c r="DL13581" s="5"/>
      <c r="DM13581" s="5"/>
      <c r="DN13581" s="5"/>
      <c r="DO13581" s="5"/>
      <c r="DP13581" s="5"/>
      <c r="DQ13581" s="5"/>
      <c r="DR13581" s="5"/>
      <c r="DS13581" s="5"/>
      <c r="DT13581" s="5"/>
      <c r="DU13581" s="5"/>
      <c r="DV13581" s="5"/>
      <c r="DW13581" s="5"/>
      <c r="DX13581" s="5"/>
      <c r="DY13581" s="5"/>
      <c r="DZ13581" s="5"/>
      <c r="EA13581" s="5"/>
      <c r="EB13581" s="5"/>
      <c r="EC13581" s="5"/>
      <c r="ED13581" s="5"/>
      <c r="EE13581" s="5"/>
      <c r="EF13581" s="5"/>
      <c r="EG13581" s="5"/>
      <c r="EH13581" s="5"/>
      <c r="EI13581" s="5"/>
      <c r="EJ13581" s="5"/>
      <c r="EK13581" s="5"/>
      <c r="EL13581" s="5"/>
      <c r="EM13581" s="5"/>
      <c r="EN13581" s="5"/>
      <c r="EO13581" s="5"/>
      <c r="EP13581" s="375"/>
      <c r="EQ13581" s="376"/>
      <c r="ER13581" s="376"/>
      <c r="ES13581" s="376"/>
      <c r="ET13581" s="376"/>
      <c r="EU13581" s="376"/>
      <c r="EV13581" s="376"/>
      <c r="EW13581" s="376"/>
      <c r="EX13581" s="376"/>
      <c r="EY13581" s="376"/>
      <c r="EZ13581" s="376"/>
      <c r="FA13581" s="376"/>
      <c r="FB13581" s="376"/>
      <c r="FC13581" s="376"/>
      <c r="FD13581" s="376"/>
      <c r="FE13581" s="376"/>
      <c r="FF13581" s="376"/>
      <c r="FG13581" s="376"/>
      <c r="FH13581" s="376"/>
      <c r="FI13581" s="376"/>
      <c r="FJ13581" s="376"/>
      <c r="FK13581" s="376"/>
      <c r="FL13581" s="376"/>
      <c r="FM13581" s="376"/>
      <c r="FN13581" s="376"/>
      <c r="FO13581" s="376"/>
      <c r="FP13581" s="376"/>
      <c r="FQ13581" s="376"/>
      <c r="FR13581" s="376"/>
      <c r="FS13581" s="376"/>
      <c r="FT13581" s="376"/>
      <c r="FU13581" s="376"/>
      <c r="FV13581" s="376"/>
      <c r="FW13581" s="376"/>
      <c r="FX13581" s="376"/>
      <c r="FY13581" s="376"/>
      <c r="FZ13581" s="376"/>
      <c r="GA13581" s="376"/>
      <c r="GB13581" s="376"/>
      <c r="GC13581" s="376"/>
      <c r="GD13581" s="376"/>
      <c r="GE13581" s="376"/>
      <c r="GF13581" s="376"/>
      <c r="GG13581" s="376"/>
      <c r="GH13581" s="376"/>
      <c r="GI13581" s="376"/>
      <c r="GJ13581" s="376"/>
      <c r="GK13581" s="376"/>
      <c r="GL13581" s="376"/>
      <c r="GM13581" s="376"/>
      <c r="GN13581" s="376"/>
      <c r="GO13581" s="376"/>
      <c r="GP13581" s="376"/>
      <c r="GQ13581" s="376"/>
      <c r="GR13581" s="376"/>
      <c r="GS13581" s="376"/>
      <c r="GT13581" s="376"/>
      <c r="GU13581" s="376"/>
      <c r="GV13581" s="376"/>
      <c r="GW13581" s="376"/>
      <c r="GX13581" s="376"/>
      <c r="GY13581" s="376"/>
      <c r="GZ13581" s="376"/>
      <c r="HA13581" s="376"/>
      <c r="HB13581" s="376"/>
      <c r="HC13581" s="376"/>
      <c r="HD13581" s="376"/>
      <c r="HE13581" s="376"/>
      <c r="HF13581" s="376"/>
      <c r="HG13581" s="376"/>
      <c r="HH13581" s="376"/>
      <c r="HI13581" s="376"/>
      <c r="HJ13581" s="376"/>
      <c r="HK13581" s="376"/>
      <c r="HL13581" s="376"/>
      <c r="HM13581" s="376"/>
      <c r="HN13581" s="376"/>
      <c r="HO13581" s="376"/>
      <c r="HP13581" s="376"/>
      <c r="HQ13581" s="376"/>
      <c r="HR13581" s="376"/>
      <c r="HS13581" s="376"/>
      <c r="HT13581" s="376"/>
      <c r="HU13581" s="376"/>
      <c r="HV13581" s="376"/>
      <c r="HW13581" s="376"/>
      <c r="HX13581" s="376"/>
      <c r="HY13581" s="376"/>
      <c r="HZ13581" s="376"/>
      <c r="IA13581" s="376"/>
      <c r="IB13581" s="376"/>
      <c r="IC13581" s="376"/>
      <c r="ID13581" s="376"/>
      <c r="IE13581" s="376"/>
      <c r="IF13581" s="376"/>
      <c r="IG13581" s="376"/>
      <c r="IH13581" s="376"/>
      <c r="II13581" s="376"/>
      <c r="IJ13581" s="376"/>
    </row>
    <row r="13582" spans="1:244" s="377" customFormat="1" x14ac:dyDescent="0.4">
      <c r="A13582" s="410"/>
      <c r="B13582" s="371"/>
      <c r="C13582" s="354"/>
      <c r="D13582" s="355"/>
      <c r="E13582" s="374"/>
      <c r="F13582" s="374"/>
      <c r="G13582" s="374"/>
      <c r="H13582" s="374"/>
      <c r="I13582" s="374"/>
      <c r="J13582" s="374"/>
      <c r="K13582" s="374"/>
      <c r="L13582" s="374"/>
      <c r="M13582" s="374"/>
      <c r="N13582" s="374"/>
      <c r="O13582" s="374"/>
      <c r="P13582" s="374"/>
      <c r="Q13582" s="374"/>
      <c r="R13582" s="374"/>
      <c r="S13582" s="374"/>
      <c r="T13582" s="374"/>
      <c r="U13582" s="374"/>
      <c r="V13582" s="374"/>
      <c r="W13582" s="374"/>
      <c r="X13582" s="369"/>
      <c r="Y13582" s="369"/>
      <c r="Z13582" s="369"/>
      <c r="AA13582" s="369"/>
      <c r="AB13582" s="369"/>
      <c r="AC13582" s="369"/>
      <c r="AD13582" s="369"/>
      <c r="AE13582" s="369"/>
      <c r="AF13582" s="369"/>
      <c r="AG13582" s="369"/>
      <c r="AH13582" s="369"/>
      <c r="AI13582" s="369"/>
      <c r="AJ13582" s="369"/>
      <c r="AK13582" s="369"/>
      <c r="AL13582" s="369"/>
      <c r="AM13582" s="369"/>
      <c r="AN13582" s="369"/>
      <c r="AO13582" s="369"/>
      <c r="AP13582" s="369"/>
      <c r="AQ13582" s="369"/>
      <c r="AR13582" s="372"/>
      <c r="AS13582" s="372"/>
      <c r="AT13582" s="372"/>
      <c r="AU13582" s="373"/>
      <c r="AV13582" s="11"/>
      <c r="AW13582" s="11"/>
      <c r="AX13582" s="11"/>
      <c r="AY13582" s="8"/>
      <c r="AZ13582" s="8"/>
      <c r="BA13582" s="8"/>
      <c r="BB13582" s="8"/>
      <c r="BC13582" s="11"/>
      <c r="BD13582" s="11"/>
      <c r="BE13582" s="11"/>
      <c r="BF13582" s="11"/>
      <c r="BG13582" s="11"/>
      <c r="BH13582" s="11"/>
      <c r="BI13582" s="11"/>
      <c r="BJ13582" s="11"/>
      <c r="BK13582" s="8"/>
      <c r="BL13582" s="8"/>
      <c r="BM13582" s="5"/>
      <c r="BN13582" s="5"/>
      <c r="BO13582" s="5"/>
      <c r="BP13582" s="5"/>
      <c r="BQ13582" s="5"/>
      <c r="BR13582" s="5"/>
      <c r="BS13582" s="5"/>
      <c r="BT13582" s="5"/>
      <c r="BU13582" s="5"/>
      <c r="BV13582" s="5"/>
      <c r="BW13582" s="5"/>
      <c r="BX13582" s="5"/>
      <c r="BY13582" s="5"/>
      <c r="BZ13582" s="5"/>
      <c r="CA13582" s="5"/>
      <c r="CB13582" s="5"/>
      <c r="CC13582" s="5"/>
      <c r="CD13582" s="5"/>
      <c r="CE13582" s="5"/>
      <c r="CF13582" s="5"/>
      <c r="CG13582" s="5"/>
      <c r="CH13582" s="5"/>
      <c r="CI13582" s="5"/>
      <c r="CJ13582" s="5"/>
      <c r="CK13582" s="5"/>
      <c r="CL13582" s="5"/>
      <c r="CM13582" s="5"/>
      <c r="CN13582" s="5"/>
      <c r="CO13582" s="5"/>
      <c r="CP13582" s="5"/>
      <c r="CQ13582" s="5"/>
      <c r="CR13582" s="5"/>
      <c r="CS13582" s="5"/>
      <c r="CT13582" s="5"/>
      <c r="CU13582" s="5"/>
      <c r="CV13582" s="5"/>
      <c r="CW13582" s="5"/>
      <c r="CX13582" s="5"/>
      <c r="CY13582" s="5"/>
      <c r="CZ13582" s="5"/>
      <c r="DA13582" s="5"/>
      <c r="DB13582" s="5"/>
      <c r="DC13582" s="5"/>
      <c r="DD13582" s="5"/>
      <c r="DE13582" s="5"/>
      <c r="DF13582" s="5"/>
      <c r="DG13582" s="5"/>
      <c r="DH13582" s="5"/>
      <c r="DI13582" s="5"/>
      <c r="DJ13582" s="5"/>
      <c r="DK13582" s="5"/>
      <c r="DL13582" s="5"/>
      <c r="DM13582" s="5"/>
      <c r="DN13582" s="5"/>
      <c r="DO13582" s="5"/>
      <c r="DP13582" s="5"/>
      <c r="DQ13582" s="5"/>
      <c r="DR13582" s="5"/>
      <c r="DS13582" s="5"/>
      <c r="DT13582" s="5"/>
      <c r="DU13582" s="5"/>
      <c r="DV13582" s="5"/>
      <c r="DW13582" s="5"/>
      <c r="DX13582" s="5"/>
      <c r="DY13582" s="5"/>
      <c r="DZ13582" s="5"/>
      <c r="EA13582" s="5"/>
      <c r="EB13582" s="5"/>
      <c r="EC13582" s="5"/>
      <c r="ED13582" s="5"/>
      <c r="EE13582" s="5"/>
      <c r="EF13582" s="5"/>
      <c r="EG13582" s="5"/>
      <c r="EH13582" s="5"/>
      <c r="EI13582" s="5"/>
      <c r="EJ13582" s="5"/>
      <c r="EK13582" s="5"/>
      <c r="EL13582" s="5"/>
      <c r="EM13582" s="5"/>
      <c r="EN13582" s="5"/>
      <c r="EO13582" s="5"/>
      <c r="EP13582" s="375"/>
      <c r="EQ13582" s="376"/>
      <c r="ER13582" s="376"/>
      <c r="ES13582" s="376"/>
      <c r="ET13582" s="376"/>
      <c r="EU13582" s="376"/>
      <c r="EV13582" s="376"/>
      <c r="EW13582" s="376"/>
      <c r="EX13582" s="376"/>
      <c r="EY13582" s="376"/>
      <c r="EZ13582" s="376"/>
      <c r="FA13582" s="376"/>
      <c r="FB13582" s="376"/>
      <c r="FC13582" s="376"/>
      <c r="FD13582" s="376"/>
      <c r="FE13582" s="376"/>
      <c r="FF13582" s="376"/>
      <c r="FG13582" s="376"/>
      <c r="FH13582" s="376"/>
      <c r="FI13582" s="376"/>
      <c r="FJ13582" s="376"/>
      <c r="FK13582" s="376"/>
      <c r="FL13582" s="376"/>
      <c r="FM13582" s="376"/>
      <c r="FN13582" s="376"/>
      <c r="FO13582" s="376"/>
      <c r="FP13582" s="376"/>
      <c r="FQ13582" s="376"/>
      <c r="FR13582" s="376"/>
      <c r="FS13582" s="376"/>
      <c r="FT13582" s="376"/>
      <c r="FU13582" s="376"/>
      <c r="FV13582" s="376"/>
      <c r="FW13582" s="376"/>
      <c r="FX13582" s="376"/>
      <c r="FY13582" s="376"/>
      <c r="FZ13582" s="376"/>
      <c r="GA13582" s="376"/>
      <c r="GB13582" s="376"/>
      <c r="GC13582" s="376"/>
      <c r="GD13582" s="376"/>
      <c r="GE13582" s="376"/>
      <c r="GF13582" s="376"/>
      <c r="GG13582" s="376"/>
      <c r="GH13582" s="376"/>
      <c r="GI13582" s="376"/>
      <c r="GJ13582" s="376"/>
      <c r="GK13582" s="376"/>
      <c r="GL13582" s="376"/>
      <c r="GM13582" s="376"/>
      <c r="GN13582" s="376"/>
      <c r="GO13582" s="376"/>
      <c r="GP13582" s="376"/>
      <c r="GQ13582" s="376"/>
      <c r="GR13582" s="376"/>
      <c r="GS13582" s="376"/>
      <c r="GT13582" s="376"/>
      <c r="GU13582" s="376"/>
      <c r="GV13582" s="376"/>
      <c r="GW13582" s="376"/>
      <c r="GX13582" s="376"/>
      <c r="GY13582" s="376"/>
      <c r="GZ13582" s="376"/>
      <c r="HA13582" s="376"/>
      <c r="HB13582" s="376"/>
      <c r="HC13582" s="376"/>
      <c r="HD13582" s="376"/>
      <c r="HE13582" s="376"/>
      <c r="HF13582" s="376"/>
      <c r="HG13582" s="376"/>
      <c r="HH13582" s="376"/>
      <c r="HI13582" s="376"/>
      <c r="HJ13582" s="376"/>
      <c r="HK13582" s="376"/>
      <c r="HL13582" s="376"/>
      <c r="HM13582" s="376"/>
      <c r="HN13582" s="376"/>
      <c r="HO13582" s="376"/>
      <c r="HP13582" s="376"/>
      <c r="HQ13582" s="376"/>
      <c r="HR13582" s="376"/>
      <c r="HS13582" s="376"/>
      <c r="HT13582" s="376"/>
      <c r="HU13582" s="376"/>
      <c r="HV13582" s="376"/>
      <c r="HW13582" s="376"/>
      <c r="HX13582" s="376"/>
      <c r="HY13582" s="376"/>
      <c r="HZ13582" s="376"/>
      <c r="IA13582" s="376"/>
      <c r="IB13582" s="376"/>
      <c r="IC13582" s="376"/>
      <c r="ID13582" s="376"/>
      <c r="IE13582" s="376"/>
      <c r="IF13582" s="376"/>
      <c r="IG13582" s="376"/>
      <c r="IH13582" s="376"/>
      <c r="II13582" s="376"/>
      <c r="IJ13582" s="376"/>
    </row>
    <row r="13583" spans="1:244" s="377" customFormat="1" x14ac:dyDescent="0.4">
      <c r="A13583" s="410"/>
      <c r="B13583" s="371"/>
      <c r="C13583" s="354"/>
      <c r="D13583" s="355"/>
      <c r="E13583" s="374"/>
      <c r="F13583" s="374"/>
      <c r="G13583" s="374"/>
      <c r="H13583" s="374"/>
      <c r="I13583" s="374"/>
      <c r="J13583" s="374"/>
      <c r="K13583" s="374"/>
      <c r="L13583" s="374"/>
      <c r="M13583" s="374"/>
      <c r="N13583" s="374"/>
      <c r="O13583" s="374"/>
      <c r="P13583" s="374"/>
      <c r="Q13583" s="374"/>
      <c r="R13583" s="374"/>
      <c r="S13583" s="374"/>
      <c r="T13583" s="374"/>
      <c r="U13583" s="374"/>
      <c r="V13583" s="374"/>
      <c r="W13583" s="374"/>
      <c r="X13583" s="369"/>
      <c r="Y13583" s="369"/>
      <c r="Z13583" s="369"/>
      <c r="AA13583" s="369"/>
      <c r="AB13583" s="369"/>
      <c r="AC13583" s="369"/>
      <c r="AD13583" s="369"/>
      <c r="AE13583" s="369"/>
      <c r="AF13583" s="369"/>
      <c r="AG13583" s="369"/>
      <c r="AH13583" s="369"/>
      <c r="AI13583" s="369"/>
      <c r="AJ13583" s="369"/>
      <c r="AK13583" s="369"/>
      <c r="AL13583" s="369"/>
      <c r="AM13583" s="369"/>
      <c r="AN13583" s="369"/>
      <c r="AO13583" s="369"/>
      <c r="AP13583" s="369"/>
      <c r="AQ13583" s="369"/>
      <c r="AR13583" s="372"/>
      <c r="AS13583" s="372"/>
      <c r="AT13583" s="372"/>
      <c r="AU13583" s="373"/>
      <c r="AV13583" s="11"/>
      <c r="AW13583" s="11"/>
      <c r="AX13583" s="11"/>
      <c r="AY13583" s="8"/>
      <c r="AZ13583" s="8"/>
      <c r="BA13583" s="8"/>
      <c r="BB13583" s="8"/>
      <c r="BC13583" s="11"/>
      <c r="BD13583" s="11"/>
      <c r="BE13583" s="11"/>
      <c r="BF13583" s="11"/>
      <c r="BG13583" s="11"/>
      <c r="BH13583" s="11"/>
      <c r="BI13583" s="11"/>
      <c r="BJ13583" s="11"/>
      <c r="BK13583" s="8"/>
      <c r="BL13583" s="8"/>
      <c r="BM13583" s="5"/>
      <c r="BN13583" s="5"/>
      <c r="BO13583" s="5"/>
      <c r="BP13583" s="5"/>
      <c r="BQ13583" s="5"/>
      <c r="BR13583" s="5"/>
      <c r="BS13583" s="5"/>
      <c r="BT13583" s="5"/>
      <c r="BU13583" s="5"/>
      <c r="BV13583" s="5"/>
      <c r="BW13583" s="5"/>
      <c r="BX13583" s="5"/>
      <c r="BY13583" s="5"/>
      <c r="BZ13583" s="5"/>
      <c r="CA13583" s="5"/>
      <c r="CB13583" s="5"/>
      <c r="CC13583" s="5"/>
      <c r="CD13583" s="5"/>
      <c r="CE13583" s="5"/>
      <c r="CF13583" s="5"/>
      <c r="CG13583" s="5"/>
      <c r="CH13583" s="5"/>
      <c r="CI13583" s="5"/>
      <c r="CJ13583" s="5"/>
      <c r="CK13583" s="5"/>
      <c r="CL13583" s="5"/>
      <c r="CM13583" s="5"/>
      <c r="CN13583" s="5"/>
      <c r="CO13583" s="5"/>
      <c r="CP13583" s="5"/>
      <c r="CQ13583" s="5"/>
      <c r="CR13583" s="5"/>
      <c r="CS13583" s="5"/>
      <c r="CT13583" s="5"/>
      <c r="CU13583" s="5"/>
      <c r="CV13583" s="5"/>
      <c r="CW13583" s="5"/>
      <c r="CX13583" s="5"/>
      <c r="CY13583" s="5"/>
      <c r="CZ13583" s="5"/>
      <c r="DA13583" s="5"/>
      <c r="DB13583" s="5"/>
      <c r="DC13583" s="5"/>
      <c r="DD13583" s="5"/>
      <c r="DE13583" s="5"/>
      <c r="DF13583" s="5"/>
      <c r="DG13583" s="5"/>
      <c r="DH13583" s="5"/>
      <c r="DI13583" s="5"/>
      <c r="DJ13583" s="5"/>
      <c r="DK13583" s="5"/>
      <c r="DL13583" s="5"/>
      <c r="DM13583" s="5"/>
      <c r="DN13583" s="5"/>
      <c r="DO13583" s="5"/>
      <c r="DP13583" s="5"/>
      <c r="DQ13583" s="5"/>
      <c r="DR13583" s="5"/>
      <c r="DS13583" s="5"/>
      <c r="DT13583" s="5"/>
      <c r="DU13583" s="5"/>
      <c r="DV13583" s="5"/>
      <c r="DW13583" s="5"/>
      <c r="DX13583" s="5"/>
      <c r="DY13583" s="5"/>
      <c r="DZ13583" s="5"/>
      <c r="EA13583" s="5"/>
      <c r="EB13583" s="5"/>
      <c r="EC13583" s="5"/>
      <c r="ED13583" s="5"/>
      <c r="EE13583" s="5"/>
      <c r="EF13583" s="5"/>
      <c r="EG13583" s="5"/>
      <c r="EH13583" s="5"/>
      <c r="EI13583" s="5"/>
      <c r="EJ13583" s="5"/>
      <c r="EK13583" s="5"/>
      <c r="EL13583" s="5"/>
      <c r="EM13583" s="5"/>
      <c r="EN13583" s="5"/>
      <c r="EO13583" s="5"/>
      <c r="EP13583" s="375"/>
      <c r="EQ13583" s="376"/>
      <c r="ER13583" s="376"/>
      <c r="ES13583" s="376"/>
      <c r="ET13583" s="376"/>
      <c r="EU13583" s="376"/>
      <c r="EV13583" s="376"/>
      <c r="EW13583" s="376"/>
      <c r="EX13583" s="376"/>
      <c r="EY13583" s="376"/>
      <c r="EZ13583" s="376"/>
      <c r="FA13583" s="376"/>
      <c r="FB13583" s="376"/>
      <c r="FC13583" s="376"/>
      <c r="FD13583" s="376"/>
      <c r="FE13583" s="376"/>
      <c r="FF13583" s="376"/>
      <c r="FG13583" s="376"/>
      <c r="FH13583" s="376"/>
      <c r="FI13583" s="376"/>
      <c r="FJ13583" s="376"/>
      <c r="FK13583" s="376"/>
      <c r="FL13583" s="376"/>
      <c r="FM13583" s="376"/>
      <c r="FN13583" s="376"/>
      <c r="FO13583" s="376"/>
      <c r="FP13583" s="376"/>
      <c r="FQ13583" s="376"/>
      <c r="FR13583" s="376"/>
      <c r="FS13583" s="376"/>
      <c r="FT13583" s="376"/>
      <c r="FU13583" s="376"/>
      <c r="FV13583" s="376"/>
      <c r="FW13583" s="376"/>
      <c r="FX13583" s="376"/>
      <c r="FY13583" s="376"/>
      <c r="FZ13583" s="376"/>
      <c r="GA13583" s="376"/>
      <c r="GB13583" s="376"/>
      <c r="GC13583" s="376"/>
      <c r="GD13583" s="376"/>
      <c r="GE13583" s="376"/>
      <c r="GF13583" s="376"/>
      <c r="GG13583" s="376"/>
      <c r="GH13583" s="376"/>
      <c r="GI13583" s="376"/>
      <c r="GJ13583" s="376"/>
      <c r="GK13583" s="376"/>
      <c r="GL13583" s="376"/>
      <c r="GM13583" s="376"/>
      <c r="GN13583" s="376"/>
      <c r="GO13583" s="376"/>
      <c r="GP13583" s="376"/>
      <c r="GQ13583" s="376"/>
      <c r="GR13583" s="376"/>
      <c r="GS13583" s="376"/>
      <c r="GT13583" s="376"/>
      <c r="GU13583" s="376"/>
      <c r="GV13583" s="376"/>
      <c r="GW13583" s="376"/>
      <c r="GX13583" s="376"/>
      <c r="GY13583" s="376"/>
      <c r="GZ13583" s="376"/>
      <c r="HA13583" s="376"/>
      <c r="HB13583" s="376"/>
      <c r="HC13583" s="376"/>
      <c r="HD13583" s="376"/>
      <c r="HE13583" s="376"/>
      <c r="HF13583" s="376"/>
      <c r="HG13583" s="376"/>
      <c r="HH13583" s="376"/>
      <c r="HI13583" s="376"/>
      <c r="HJ13583" s="376"/>
      <c r="HK13583" s="376"/>
      <c r="HL13583" s="376"/>
      <c r="HM13583" s="376"/>
      <c r="HN13583" s="376"/>
      <c r="HO13583" s="376"/>
      <c r="HP13583" s="376"/>
      <c r="HQ13583" s="376"/>
      <c r="HR13583" s="376"/>
      <c r="HS13583" s="376"/>
      <c r="HT13583" s="376"/>
      <c r="HU13583" s="376"/>
      <c r="HV13583" s="376"/>
      <c r="HW13583" s="376"/>
      <c r="HX13583" s="376"/>
      <c r="HY13583" s="376"/>
      <c r="HZ13583" s="376"/>
      <c r="IA13583" s="376"/>
      <c r="IB13583" s="376"/>
      <c r="IC13583" s="376"/>
      <c r="ID13583" s="376"/>
      <c r="IE13583" s="376"/>
      <c r="IF13583" s="376"/>
      <c r="IG13583" s="376"/>
      <c r="IH13583" s="376"/>
      <c r="II13583" s="376"/>
      <c r="IJ13583" s="376"/>
    </row>
    <row r="13584" spans="1:244" s="377" customFormat="1" x14ac:dyDescent="0.4">
      <c r="A13584" s="410"/>
      <c r="B13584" s="371"/>
      <c r="C13584" s="354"/>
      <c r="D13584" s="355"/>
      <c r="E13584" s="374"/>
      <c r="F13584" s="374"/>
      <c r="G13584" s="374"/>
      <c r="H13584" s="374"/>
      <c r="I13584" s="374"/>
      <c r="J13584" s="374"/>
      <c r="K13584" s="374"/>
      <c r="L13584" s="374"/>
      <c r="M13584" s="374"/>
      <c r="N13584" s="374"/>
      <c r="O13584" s="374"/>
      <c r="P13584" s="374"/>
      <c r="Q13584" s="374"/>
      <c r="R13584" s="374"/>
      <c r="S13584" s="374"/>
      <c r="T13584" s="374"/>
      <c r="U13584" s="374"/>
      <c r="V13584" s="374"/>
      <c r="W13584" s="374"/>
      <c r="X13584" s="369"/>
      <c r="Y13584" s="369"/>
      <c r="Z13584" s="369"/>
      <c r="AA13584" s="369"/>
      <c r="AB13584" s="369"/>
      <c r="AC13584" s="369"/>
      <c r="AD13584" s="369"/>
      <c r="AE13584" s="369"/>
      <c r="AF13584" s="369"/>
      <c r="AG13584" s="369"/>
      <c r="AH13584" s="369"/>
      <c r="AI13584" s="369"/>
      <c r="AJ13584" s="369"/>
      <c r="AK13584" s="369"/>
      <c r="AL13584" s="369"/>
      <c r="AM13584" s="369"/>
      <c r="AN13584" s="369"/>
      <c r="AO13584" s="369"/>
      <c r="AP13584" s="369"/>
      <c r="AQ13584" s="369"/>
      <c r="AR13584" s="372"/>
      <c r="AS13584" s="372"/>
      <c r="AT13584" s="372"/>
      <c r="AU13584" s="373"/>
      <c r="AV13584" s="11"/>
      <c r="AW13584" s="11"/>
      <c r="AX13584" s="11"/>
      <c r="AY13584" s="8"/>
      <c r="AZ13584" s="8"/>
      <c r="BA13584" s="8"/>
      <c r="BB13584" s="8"/>
      <c r="BC13584" s="11"/>
      <c r="BD13584" s="11"/>
      <c r="BE13584" s="11"/>
      <c r="BF13584" s="11"/>
      <c r="BG13584" s="11"/>
      <c r="BH13584" s="11"/>
      <c r="BI13584" s="11"/>
      <c r="BJ13584" s="11"/>
      <c r="BK13584" s="8"/>
      <c r="BL13584" s="8"/>
      <c r="BM13584" s="5"/>
      <c r="BN13584" s="5"/>
      <c r="BO13584" s="5"/>
      <c r="BP13584" s="5"/>
      <c r="BQ13584" s="5"/>
      <c r="BR13584" s="5"/>
      <c r="BS13584" s="5"/>
      <c r="BT13584" s="5"/>
      <c r="BU13584" s="5"/>
      <c r="BV13584" s="5"/>
      <c r="BW13584" s="5"/>
      <c r="BX13584" s="5"/>
      <c r="BY13584" s="5"/>
      <c r="BZ13584" s="5"/>
      <c r="CA13584" s="5"/>
      <c r="CB13584" s="5"/>
      <c r="CC13584" s="5"/>
      <c r="CD13584" s="5"/>
      <c r="CE13584" s="5"/>
      <c r="CF13584" s="5"/>
      <c r="CG13584" s="5"/>
      <c r="CH13584" s="5"/>
      <c r="CI13584" s="5"/>
      <c r="CJ13584" s="5"/>
      <c r="CK13584" s="5"/>
      <c r="CL13584" s="5"/>
      <c r="CM13584" s="5"/>
      <c r="CN13584" s="5"/>
      <c r="CO13584" s="5"/>
      <c r="CP13584" s="5"/>
      <c r="CQ13584" s="5"/>
      <c r="CR13584" s="5"/>
      <c r="CS13584" s="5"/>
      <c r="CT13584" s="5"/>
      <c r="CU13584" s="5"/>
      <c r="CV13584" s="5"/>
      <c r="CW13584" s="5"/>
      <c r="CX13584" s="5"/>
      <c r="CY13584" s="5"/>
      <c r="CZ13584" s="5"/>
      <c r="DA13584" s="5"/>
      <c r="DB13584" s="5"/>
      <c r="DC13584" s="5"/>
      <c r="DD13584" s="5"/>
      <c r="DE13584" s="5"/>
      <c r="DF13584" s="5"/>
      <c r="DG13584" s="5"/>
      <c r="DH13584" s="5"/>
      <c r="DI13584" s="5"/>
      <c r="DJ13584" s="5"/>
      <c r="DK13584" s="5"/>
      <c r="DL13584" s="5"/>
      <c r="DM13584" s="5"/>
      <c r="DN13584" s="5"/>
      <c r="DO13584" s="5"/>
      <c r="DP13584" s="5"/>
      <c r="DQ13584" s="5"/>
      <c r="DR13584" s="5"/>
      <c r="DS13584" s="5"/>
      <c r="DT13584" s="5"/>
      <c r="DU13584" s="5"/>
      <c r="DV13584" s="5"/>
      <c r="DW13584" s="5"/>
      <c r="DX13584" s="5"/>
      <c r="DY13584" s="5"/>
      <c r="DZ13584" s="5"/>
      <c r="EA13584" s="5"/>
      <c r="EB13584" s="5"/>
      <c r="EC13584" s="5"/>
      <c r="ED13584" s="5"/>
      <c r="EE13584" s="5"/>
      <c r="EF13584" s="5"/>
      <c r="EG13584" s="5"/>
      <c r="EH13584" s="5"/>
      <c r="EI13584" s="5"/>
      <c r="EJ13584" s="5"/>
      <c r="EK13584" s="5"/>
      <c r="EL13584" s="5"/>
      <c r="EM13584" s="5"/>
      <c r="EN13584" s="5"/>
      <c r="EO13584" s="5"/>
      <c r="EP13584" s="375"/>
      <c r="EQ13584" s="376"/>
      <c r="ER13584" s="376"/>
      <c r="ES13584" s="376"/>
      <c r="ET13584" s="376"/>
      <c r="EU13584" s="376"/>
      <c r="EV13584" s="376"/>
      <c r="EW13584" s="376"/>
      <c r="EX13584" s="376"/>
      <c r="EY13584" s="376"/>
      <c r="EZ13584" s="376"/>
      <c r="FA13584" s="376"/>
      <c r="FB13584" s="376"/>
      <c r="FC13584" s="376"/>
      <c r="FD13584" s="376"/>
      <c r="FE13584" s="376"/>
      <c r="FF13584" s="376"/>
      <c r="FG13584" s="376"/>
      <c r="FH13584" s="376"/>
      <c r="FI13584" s="376"/>
      <c r="FJ13584" s="376"/>
      <c r="FK13584" s="376"/>
      <c r="FL13584" s="376"/>
      <c r="FM13584" s="376"/>
      <c r="FN13584" s="376"/>
      <c r="FO13584" s="376"/>
      <c r="FP13584" s="376"/>
      <c r="FQ13584" s="376"/>
      <c r="FR13584" s="376"/>
      <c r="FS13584" s="376"/>
      <c r="FT13584" s="376"/>
      <c r="FU13584" s="376"/>
      <c r="FV13584" s="376"/>
      <c r="FW13584" s="376"/>
      <c r="FX13584" s="376"/>
      <c r="FY13584" s="376"/>
      <c r="FZ13584" s="376"/>
      <c r="GA13584" s="376"/>
      <c r="GB13584" s="376"/>
      <c r="GC13584" s="376"/>
      <c r="GD13584" s="376"/>
      <c r="GE13584" s="376"/>
      <c r="GF13584" s="376"/>
      <c r="GG13584" s="376"/>
      <c r="GH13584" s="376"/>
      <c r="GI13584" s="376"/>
      <c r="GJ13584" s="376"/>
      <c r="GK13584" s="376"/>
      <c r="GL13584" s="376"/>
      <c r="GM13584" s="376"/>
      <c r="GN13584" s="376"/>
      <c r="GO13584" s="376"/>
      <c r="GP13584" s="376"/>
      <c r="GQ13584" s="376"/>
      <c r="GR13584" s="376"/>
      <c r="GS13584" s="376"/>
      <c r="GT13584" s="376"/>
      <c r="GU13584" s="376"/>
      <c r="GV13584" s="376"/>
      <c r="GW13584" s="376"/>
      <c r="GX13584" s="376"/>
      <c r="GY13584" s="376"/>
      <c r="GZ13584" s="376"/>
      <c r="HA13584" s="376"/>
      <c r="HB13584" s="376"/>
      <c r="HC13584" s="376"/>
      <c r="HD13584" s="376"/>
      <c r="HE13584" s="376"/>
      <c r="HF13584" s="376"/>
      <c r="HG13584" s="376"/>
      <c r="HH13584" s="376"/>
      <c r="HI13584" s="376"/>
      <c r="HJ13584" s="376"/>
      <c r="HK13584" s="376"/>
      <c r="HL13584" s="376"/>
      <c r="HM13584" s="376"/>
      <c r="HN13584" s="376"/>
      <c r="HO13584" s="376"/>
      <c r="HP13584" s="376"/>
      <c r="HQ13584" s="376"/>
      <c r="HR13584" s="376"/>
      <c r="HS13584" s="376"/>
      <c r="HT13584" s="376"/>
      <c r="HU13584" s="376"/>
      <c r="HV13584" s="376"/>
      <c r="HW13584" s="376"/>
      <c r="HX13584" s="376"/>
      <c r="HY13584" s="376"/>
      <c r="HZ13584" s="376"/>
      <c r="IA13584" s="376"/>
      <c r="IB13584" s="376"/>
      <c r="IC13584" s="376"/>
      <c r="ID13584" s="376"/>
      <c r="IE13584" s="376"/>
      <c r="IF13584" s="376"/>
      <c r="IG13584" s="376"/>
      <c r="IH13584" s="376"/>
      <c r="II13584" s="376"/>
      <c r="IJ13584" s="376"/>
    </row>
    <row r="13585" spans="1:244" s="377" customFormat="1" x14ac:dyDescent="0.4">
      <c r="A13585" s="410"/>
      <c r="B13585" s="371"/>
      <c r="C13585" s="354"/>
      <c r="D13585" s="355"/>
      <c r="E13585" s="374"/>
      <c r="F13585" s="374"/>
      <c r="G13585" s="374"/>
      <c r="H13585" s="374"/>
      <c r="I13585" s="374"/>
      <c r="J13585" s="374"/>
      <c r="K13585" s="374"/>
      <c r="L13585" s="374"/>
      <c r="M13585" s="374"/>
      <c r="N13585" s="374"/>
      <c r="O13585" s="374"/>
      <c r="P13585" s="374"/>
      <c r="Q13585" s="374"/>
      <c r="R13585" s="374"/>
      <c r="S13585" s="374"/>
      <c r="T13585" s="374"/>
      <c r="U13585" s="374"/>
      <c r="V13585" s="374"/>
      <c r="W13585" s="374"/>
      <c r="X13585" s="369"/>
      <c r="Y13585" s="369"/>
      <c r="Z13585" s="369"/>
      <c r="AA13585" s="369"/>
      <c r="AB13585" s="369"/>
      <c r="AC13585" s="369"/>
      <c r="AD13585" s="369"/>
      <c r="AE13585" s="369"/>
      <c r="AF13585" s="369"/>
      <c r="AG13585" s="369"/>
      <c r="AH13585" s="369"/>
      <c r="AI13585" s="369"/>
      <c r="AJ13585" s="369"/>
      <c r="AK13585" s="369"/>
      <c r="AL13585" s="369"/>
      <c r="AM13585" s="369"/>
      <c r="AN13585" s="369"/>
      <c r="AO13585" s="369"/>
      <c r="AP13585" s="369"/>
      <c r="AQ13585" s="369"/>
      <c r="AR13585" s="372"/>
      <c r="AS13585" s="372"/>
      <c r="AT13585" s="372"/>
      <c r="AU13585" s="373"/>
      <c r="AV13585" s="11"/>
      <c r="AW13585" s="11"/>
      <c r="AX13585" s="11"/>
      <c r="AY13585" s="8"/>
      <c r="AZ13585" s="8"/>
      <c r="BA13585" s="8"/>
      <c r="BB13585" s="8"/>
      <c r="BC13585" s="11"/>
      <c r="BD13585" s="11"/>
      <c r="BE13585" s="11"/>
      <c r="BF13585" s="11"/>
      <c r="BG13585" s="11"/>
      <c r="BH13585" s="11"/>
      <c r="BI13585" s="11"/>
      <c r="BJ13585" s="11"/>
      <c r="BK13585" s="8"/>
      <c r="BL13585" s="8"/>
      <c r="BM13585" s="5"/>
      <c r="BN13585" s="5"/>
      <c r="BO13585" s="5"/>
      <c r="BP13585" s="5"/>
      <c r="BQ13585" s="5"/>
      <c r="BR13585" s="5"/>
      <c r="BS13585" s="5"/>
      <c r="BT13585" s="5"/>
      <c r="BU13585" s="5"/>
      <c r="BV13585" s="5"/>
      <c r="BW13585" s="5"/>
      <c r="BX13585" s="5"/>
      <c r="BY13585" s="5"/>
      <c r="BZ13585" s="5"/>
      <c r="CA13585" s="5"/>
      <c r="CB13585" s="5"/>
      <c r="CC13585" s="5"/>
      <c r="CD13585" s="5"/>
      <c r="CE13585" s="5"/>
      <c r="CF13585" s="5"/>
      <c r="CG13585" s="5"/>
      <c r="CH13585" s="5"/>
      <c r="CI13585" s="5"/>
      <c r="CJ13585" s="5"/>
      <c r="CK13585" s="5"/>
      <c r="CL13585" s="5"/>
      <c r="CM13585" s="5"/>
      <c r="CN13585" s="5"/>
      <c r="CO13585" s="5"/>
      <c r="CP13585" s="5"/>
      <c r="CQ13585" s="5"/>
      <c r="CR13585" s="5"/>
      <c r="CS13585" s="5"/>
      <c r="CT13585" s="5"/>
      <c r="CU13585" s="5"/>
      <c r="CV13585" s="5"/>
      <c r="CW13585" s="5"/>
      <c r="CX13585" s="5"/>
      <c r="CY13585" s="5"/>
      <c r="CZ13585" s="5"/>
      <c r="DA13585" s="5"/>
      <c r="DB13585" s="5"/>
      <c r="DC13585" s="5"/>
      <c r="DD13585" s="5"/>
      <c r="DE13585" s="5"/>
      <c r="DF13585" s="5"/>
      <c r="DG13585" s="5"/>
      <c r="DH13585" s="5"/>
      <c r="DI13585" s="5"/>
      <c r="DJ13585" s="5"/>
      <c r="DK13585" s="5"/>
      <c r="DL13585" s="5"/>
      <c r="DM13585" s="5"/>
      <c r="DN13585" s="5"/>
      <c r="DO13585" s="5"/>
      <c r="DP13585" s="5"/>
      <c r="DQ13585" s="5"/>
      <c r="DR13585" s="5"/>
      <c r="DS13585" s="5"/>
      <c r="DT13585" s="5"/>
      <c r="DU13585" s="5"/>
      <c r="DV13585" s="5"/>
      <c r="DW13585" s="5"/>
      <c r="DX13585" s="5"/>
      <c r="DY13585" s="5"/>
      <c r="DZ13585" s="5"/>
      <c r="EA13585" s="5"/>
      <c r="EB13585" s="5"/>
      <c r="EC13585" s="5"/>
      <c r="ED13585" s="5"/>
      <c r="EE13585" s="5"/>
      <c r="EF13585" s="5"/>
      <c r="EG13585" s="5"/>
      <c r="EH13585" s="5"/>
      <c r="EI13585" s="5"/>
      <c r="EJ13585" s="5"/>
      <c r="EK13585" s="5"/>
      <c r="EL13585" s="5"/>
      <c r="EM13585" s="5"/>
      <c r="EN13585" s="5"/>
      <c r="EO13585" s="5"/>
      <c r="EP13585" s="375"/>
      <c r="EQ13585" s="376"/>
      <c r="ER13585" s="376"/>
      <c r="ES13585" s="376"/>
      <c r="ET13585" s="376"/>
      <c r="EU13585" s="376"/>
      <c r="EV13585" s="376"/>
      <c r="EW13585" s="376"/>
      <c r="EX13585" s="376"/>
      <c r="EY13585" s="376"/>
      <c r="EZ13585" s="376"/>
      <c r="FA13585" s="376"/>
      <c r="FB13585" s="376"/>
      <c r="FC13585" s="376"/>
      <c r="FD13585" s="376"/>
      <c r="FE13585" s="376"/>
      <c r="FF13585" s="376"/>
      <c r="FG13585" s="376"/>
      <c r="FH13585" s="376"/>
      <c r="FI13585" s="376"/>
      <c r="FJ13585" s="376"/>
      <c r="FK13585" s="376"/>
      <c r="FL13585" s="376"/>
      <c r="FM13585" s="376"/>
      <c r="FN13585" s="376"/>
      <c r="FO13585" s="376"/>
      <c r="FP13585" s="376"/>
      <c r="FQ13585" s="376"/>
      <c r="FR13585" s="376"/>
      <c r="FS13585" s="376"/>
      <c r="FT13585" s="376"/>
      <c r="FU13585" s="376"/>
      <c r="FV13585" s="376"/>
      <c r="FW13585" s="376"/>
      <c r="FX13585" s="376"/>
      <c r="FY13585" s="376"/>
      <c r="FZ13585" s="376"/>
      <c r="GA13585" s="376"/>
      <c r="GB13585" s="376"/>
      <c r="GC13585" s="376"/>
      <c r="GD13585" s="376"/>
      <c r="GE13585" s="376"/>
      <c r="GF13585" s="376"/>
      <c r="GG13585" s="376"/>
      <c r="GH13585" s="376"/>
      <c r="GI13585" s="376"/>
      <c r="GJ13585" s="376"/>
      <c r="GK13585" s="376"/>
      <c r="GL13585" s="376"/>
      <c r="GM13585" s="376"/>
      <c r="GN13585" s="376"/>
      <c r="GO13585" s="376"/>
      <c r="GP13585" s="376"/>
      <c r="GQ13585" s="376"/>
      <c r="GR13585" s="376"/>
      <c r="GS13585" s="376"/>
      <c r="GT13585" s="376"/>
      <c r="GU13585" s="376"/>
      <c r="GV13585" s="376"/>
      <c r="GW13585" s="376"/>
      <c r="GX13585" s="376"/>
      <c r="GY13585" s="376"/>
      <c r="GZ13585" s="376"/>
      <c r="HA13585" s="376"/>
      <c r="HB13585" s="376"/>
      <c r="HC13585" s="376"/>
      <c r="HD13585" s="376"/>
      <c r="HE13585" s="376"/>
      <c r="HF13585" s="376"/>
      <c r="HG13585" s="376"/>
      <c r="HH13585" s="376"/>
      <c r="HI13585" s="376"/>
      <c r="HJ13585" s="376"/>
      <c r="HK13585" s="376"/>
      <c r="HL13585" s="376"/>
      <c r="HM13585" s="376"/>
      <c r="HN13585" s="376"/>
      <c r="HO13585" s="376"/>
      <c r="HP13585" s="376"/>
      <c r="HQ13585" s="376"/>
      <c r="HR13585" s="376"/>
      <c r="HS13585" s="376"/>
      <c r="HT13585" s="376"/>
      <c r="HU13585" s="376"/>
      <c r="HV13585" s="376"/>
      <c r="HW13585" s="376"/>
      <c r="HX13585" s="376"/>
      <c r="HY13585" s="376"/>
      <c r="HZ13585" s="376"/>
      <c r="IA13585" s="376"/>
      <c r="IB13585" s="376"/>
      <c r="IC13585" s="376"/>
      <c r="ID13585" s="376"/>
      <c r="IE13585" s="376"/>
      <c r="IF13585" s="376"/>
      <c r="IG13585" s="376"/>
      <c r="IH13585" s="376"/>
      <c r="II13585" s="376"/>
      <c r="IJ13585" s="376"/>
    </row>
    <row r="13586" spans="1:244" s="377" customFormat="1" x14ac:dyDescent="0.4">
      <c r="A13586" s="410"/>
      <c r="B13586" s="371"/>
      <c r="C13586" s="354"/>
      <c r="D13586" s="355"/>
      <c r="E13586" s="374"/>
      <c r="F13586" s="374"/>
      <c r="G13586" s="374"/>
      <c r="H13586" s="374"/>
      <c r="I13586" s="374"/>
      <c r="J13586" s="374"/>
      <c r="K13586" s="374"/>
      <c r="L13586" s="374"/>
      <c r="M13586" s="374"/>
      <c r="N13586" s="374"/>
      <c r="O13586" s="374"/>
      <c r="P13586" s="374"/>
      <c r="Q13586" s="374"/>
      <c r="R13586" s="374"/>
      <c r="S13586" s="374"/>
      <c r="T13586" s="374"/>
      <c r="U13586" s="374"/>
      <c r="V13586" s="374"/>
      <c r="W13586" s="374"/>
      <c r="X13586" s="369"/>
      <c r="Y13586" s="369"/>
      <c r="Z13586" s="369"/>
      <c r="AA13586" s="369"/>
      <c r="AB13586" s="369"/>
      <c r="AC13586" s="369"/>
      <c r="AD13586" s="369"/>
      <c r="AE13586" s="369"/>
      <c r="AF13586" s="369"/>
      <c r="AG13586" s="369"/>
      <c r="AH13586" s="369"/>
      <c r="AI13586" s="369"/>
      <c r="AJ13586" s="369"/>
      <c r="AK13586" s="369"/>
      <c r="AL13586" s="369"/>
      <c r="AM13586" s="369"/>
      <c r="AN13586" s="369"/>
      <c r="AO13586" s="369"/>
      <c r="AP13586" s="369"/>
      <c r="AQ13586" s="369"/>
      <c r="AR13586" s="372"/>
      <c r="AS13586" s="372"/>
      <c r="AT13586" s="372"/>
      <c r="AU13586" s="373"/>
      <c r="AV13586" s="11"/>
      <c r="AW13586" s="11"/>
      <c r="AX13586" s="11"/>
      <c r="AY13586" s="8"/>
      <c r="AZ13586" s="8"/>
      <c r="BA13586" s="8"/>
      <c r="BB13586" s="8"/>
      <c r="BC13586" s="11"/>
      <c r="BD13586" s="11"/>
      <c r="BE13586" s="11"/>
      <c r="BF13586" s="11"/>
      <c r="BG13586" s="11"/>
      <c r="BH13586" s="11"/>
      <c r="BI13586" s="11"/>
      <c r="BJ13586" s="11"/>
      <c r="BK13586" s="8"/>
      <c r="BL13586" s="8"/>
      <c r="BM13586" s="5"/>
      <c r="BN13586" s="5"/>
      <c r="BO13586" s="5"/>
      <c r="BP13586" s="5"/>
      <c r="BQ13586" s="5"/>
      <c r="BR13586" s="5"/>
      <c r="BS13586" s="5"/>
      <c r="BT13586" s="5"/>
      <c r="BU13586" s="5"/>
      <c r="BV13586" s="5"/>
      <c r="BW13586" s="5"/>
      <c r="BX13586" s="5"/>
      <c r="BY13586" s="5"/>
      <c r="BZ13586" s="5"/>
      <c r="CA13586" s="5"/>
      <c r="CB13586" s="5"/>
      <c r="CC13586" s="5"/>
      <c r="CD13586" s="5"/>
      <c r="CE13586" s="5"/>
      <c r="CF13586" s="5"/>
      <c r="CG13586" s="5"/>
      <c r="CH13586" s="5"/>
      <c r="CI13586" s="5"/>
      <c r="CJ13586" s="5"/>
      <c r="CK13586" s="5"/>
      <c r="CL13586" s="5"/>
      <c r="CM13586" s="5"/>
      <c r="CN13586" s="5"/>
      <c r="CO13586" s="5"/>
      <c r="CP13586" s="5"/>
      <c r="CQ13586" s="5"/>
      <c r="CR13586" s="5"/>
      <c r="CS13586" s="5"/>
      <c r="CT13586" s="5"/>
      <c r="CU13586" s="5"/>
      <c r="CV13586" s="5"/>
      <c r="CW13586" s="5"/>
      <c r="CX13586" s="5"/>
      <c r="CY13586" s="5"/>
      <c r="CZ13586" s="5"/>
      <c r="DA13586" s="5"/>
      <c r="DB13586" s="5"/>
      <c r="DC13586" s="5"/>
      <c r="DD13586" s="5"/>
      <c r="DE13586" s="5"/>
      <c r="DF13586" s="5"/>
      <c r="DG13586" s="5"/>
      <c r="DH13586" s="5"/>
      <c r="DI13586" s="5"/>
      <c r="DJ13586" s="5"/>
      <c r="DK13586" s="5"/>
      <c r="DL13586" s="5"/>
      <c r="DM13586" s="5"/>
      <c r="DN13586" s="5"/>
      <c r="DO13586" s="5"/>
      <c r="DP13586" s="5"/>
      <c r="DQ13586" s="5"/>
      <c r="DR13586" s="5"/>
      <c r="DS13586" s="5"/>
      <c r="DT13586" s="5"/>
      <c r="DU13586" s="5"/>
      <c r="DV13586" s="5"/>
      <c r="DW13586" s="5"/>
      <c r="DX13586" s="5"/>
      <c r="DY13586" s="5"/>
      <c r="DZ13586" s="5"/>
      <c r="EA13586" s="5"/>
      <c r="EB13586" s="5"/>
      <c r="EC13586" s="5"/>
      <c r="ED13586" s="5"/>
      <c r="EE13586" s="5"/>
      <c r="EF13586" s="5"/>
      <c r="EG13586" s="5"/>
      <c r="EH13586" s="5"/>
      <c r="EI13586" s="5"/>
      <c r="EJ13586" s="5"/>
      <c r="EK13586" s="5"/>
      <c r="EL13586" s="5"/>
      <c r="EM13586" s="5"/>
      <c r="EN13586" s="5"/>
      <c r="EO13586" s="5"/>
      <c r="EP13586" s="375"/>
      <c r="EQ13586" s="376"/>
      <c r="ER13586" s="376"/>
      <c r="ES13586" s="376"/>
      <c r="ET13586" s="376"/>
      <c r="EU13586" s="376"/>
      <c r="EV13586" s="376"/>
      <c r="EW13586" s="376"/>
      <c r="EX13586" s="376"/>
      <c r="EY13586" s="376"/>
      <c r="EZ13586" s="376"/>
      <c r="FA13586" s="376"/>
      <c r="FB13586" s="376"/>
      <c r="FC13586" s="376"/>
      <c r="FD13586" s="376"/>
      <c r="FE13586" s="376"/>
      <c r="FF13586" s="376"/>
      <c r="FG13586" s="376"/>
      <c r="FH13586" s="376"/>
      <c r="FI13586" s="376"/>
      <c r="FJ13586" s="376"/>
      <c r="FK13586" s="376"/>
      <c r="FL13586" s="376"/>
      <c r="FM13586" s="376"/>
      <c r="FN13586" s="376"/>
      <c r="FO13586" s="376"/>
      <c r="FP13586" s="376"/>
      <c r="FQ13586" s="376"/>
      <c r="FR13586" s="376"/>
      <c r="FS13586" s="376"/>
      <c r="FT13586" s="376"/>
      <c r="FU13586" s="376"/>
      <c r="FV13586" s="376"/>
      <c r="FW13586" s="376"/>
      <c r="FX13586" s="376"/>
      <c r="FY13586" s="376"/>
      <c r="FZ13586" s="376"/>
      <c r="GA13586" s="376"/>
      <c r="GB13586" s="376"/>
      <c r="GC13586" s="376"/>
      <c r="GD13586" s="376"/>
      <c r="GE13586" s="376"/>
      <c r="GF13586" s="376"/>
      <c r="GG13586" s="376"/>
      <c r="GH13586" s="376"/>
      <c r="GI13586" s="376"/>
      <c r="GJ13586" s="376"/>
      <c r="GK13586" s="376"/>
      <c r="GL13586" s="376"/>
      <c r="GM13586" s="376"/>
      <c r="GN13586" s="376"/>
      <c r="GO13586" s="376"/>
      <c r="GP13586" s="376"/>
      <c r="GQ13586" s="376"/>
      <c r="GR13586" s="376"/>
      <c r="GS13586" s="376"/>
      <c r="GT13586" s="376"/>
      <c r="GU13586" s="376"/>
      <c r="GV13586" s="376"/>
      <c r="GW13586" s="376"/>
      <c r="GX13586" s="376"/>
      <c r="GY13586" s="376"/>
      <c r="GZ13586" s="376"/>
      <c r="HA13586" s="376"/>
      <c r="HB13586" s="376"/>
      <c r="HC13586" s="376"/>
      <c r="HD13586" s="376"/>
      <c r="HE13586" s="376"/>
      <c r="HF13586" s="376"/>
      <c r="HG13586" s="376"/>
      <c r="HH13586" s="376"/>
      <c r="HI13586" s="376"/>
      <c r="HJ13586" s="376"/>
      <c r="HK13586" s="376"/>
      <c r="HL13586" s="376"/>
      <c r="HM13586" s="376"/>
      <c r="HN13586" s="376"/>
      <c r="HO13586" s="376"/>
      <c r="HP13586" s="376"/>
      <c r="HQ13586" s="376"/>
      <c r="HR13586" s="376"/>
      <c r="HS13586" s="376"/>
      <c r="HT13586" s="376"/>
      <c r="HU13586" s="376"/>
      <c r="HV13586" s="376"/>
      <c r="HW13586" s="376"/>
      <c r="HX13586" s="376"/>
      <c r="HY13586" s="376"/>
      <c r="HZ13586" s="376"/>
      <c r="IA13586" s="376"/>
      <c r="IB13586" s="376"/>
      <c r="IC13586" s="376"/>
      <c r="ID13586" s="376"/>
      <c r="IE13586" s="376"/>
      <c r="IF13586" s="376"/>
      <c r="IG13586" s="376"/>
      <c r="IH13586" s="376"/>
      <c r="II13586" s="376"/>
      <c r="IJ13586" s="376"/>
    </row>
    <row r="13587" spans="1:244" s="377" customFormat="1" x14ac:dyDescent="0.4">
      <c r="A13587" s="410"/>
      <c r="B13587" s="371"/>
      <c r="C13587" s="354"/>
      <c r="D13587" s="355"/>
      <c r="E13587" s="374"/>
      <c r="F13587" s="374"/>
      <c r="G13587" s="374"/>
      <c r="H13587" s="374"/>
      <c r="I13587" s="374"/>
      <c r="J13587" s="374"/>
      <c r="K13587" s="374"/>
      <c r="L13587" s="374"/>
      <c r="M13587" s="374"/>
      <c r="N13587" s="374"/>
      <c r="O13587" s="374"/>
      <c r="P13587" s="374"/>
      <c r="Q13587" s="374"/>
      <c r="R13587" s="374"/>
      <c r="S13587" s="374"/>
      <c r="T13587" s="374"/>
      <c r="U13587" s="374"/>
      <c r="V13587" s="374"/>
      <c r="W13587" s="374"/>
      <c r="X13587" s="369"/>
      <c r="Y13587" s="369"/>
      <c r="Z13587" s="369"/>
      <c r="AA13587" s="369"/>
      <c r="AB13587" s="369"/>
      <c r="AC13587" s="369"/>
      <c r="AD13587" s="369"/>
      <c r="AE13587" s="369"/>
      <c r="AF13587" s="369"/>
      <c r="AG13587" s="369"/>
      <c r="AH13587" s="369"/>
      <c r="AI13587" s="369"/>
      <c r="AJ13587" s="369"/>
      <c r="AK13587" s="369"/>
      <c r="AL13587" s="369"/>
      <c r="AM13587" s="369"/>
      <c r="AN13587" s="369"/>
      <c r="AO13587" s="369"/>
      <c r="AP13587" s="369"/>
      <c r="AQ13587" s="369"/>
      <c r="AR13587" s="372"/>
      <c r="AS13587" s="372"/>
      <c r="AT13587" s="372"/>
      <c r="AU13587" s="373"/>
      <c r="AV13587" s="11"/>
      <c r="AW13587" s="11"/>
      <c r="AX13587" s="11"/>
      <c r="AY13587" s="8"/>
      <c r="AZ13587" s="8"/>
      <c r="BA13587" s="8"/>
      <c r="BB13587" s="8"/>
      <c r="BC13587" s="11"/>
      <c r="BD13587" s="11"/>
      <c r="BE13587" s="11"/>
      <c r="BF13587" s="11"/>
      <c r="BG13587" s="11"/>
      <c r="BH13587" s="11"/>
      <c r="BI13587" s="11"/>
      <c r="BJ13587" s="11"/>
      <c r="BK13587" s="8"/>
      <c r="BL13587" s="8"/>
      <c r="BM13587" s="5"/>
      <c r="BN13587" s="5"/>
      <c r="BO13587" s="5"/>
      <c r="BP13587" s="5"/>
      <c r="BQ13587" s="5"/>
      <c r="BR13587" s="5"/>
      <c r="BS13587" s="5"/>
      <c r="BT13587" s="5"/>
      <c r="BU13587" s="5"/>
      <c r="BV13587" s="5"/>
      <c r="BW13587" s="5"/>
      <c r="BX13587" s="5"/>
      <c r="BY13587" s="5"/>
      <c r="BZ13587" s="5"/>
      <c r="CA13587" s="5"/>
      <c r="CB13587" s="5"/>
      <c r="CC13587" s="5"/>
      <c r="CD13587" s="5"/>
      <c r="CE13587" s="5"/>
      <c r="CF13587" s="5"/>
      <c r="CG13587" s="5"/>
      <c r="CH13587" s="5"/>
      <c r="CI13587" s="5"/>
      <c r="CJ13587" s="5"/>
      <c r="CK13587" s="5"/>
      <c r="CL13587" s="5"/>
      <c r="CM13587" s="5"/>
      <c r="CN13587" s="5"/>
      <c r="CO13587" s="5"/>
      <c r="CP13587" s="5"/>
      <c r="CQ13587" s="5"/>
      <c r="CR13587" s="5"/>
      <c r="CS13587" s="5"/>
      <c r="CT13587" s="5"/>
      <c r="CU13587" s="5"/>
      <c r="CV13587" s="5"/>
      <c r="CW13587" s="5"/>
      <c r="CX13587" s="5"/>
      <c r="CY13587" s="5"/>
      <c r="CZ13587" s="5"/>
      <c r="DA13587" s="5"/>
      <c r="DB13587" s="5"/>
      <c r="DC13587" s="5"/>
      <c r="DD13587" s="5"/>
      <c r="DE13587" s="5"/>
      <c r="DF13587" s="5"/>
      <c r="DG13587" s="5"/>
      <c r="DH13587" s="5"/>
      <c r="DI13587" s="5"/>
      <c r="DJ13587" s="5"/>
      <c r="DK13587" s="5"/>
      <c r="DL13587" s="5"/>
      <c r="DM13587" s="5"/>
      <c r="DN13587" s="5"/>
      <c r="DO13587" s="5"/>
      <c r="DP13587" s="5"/>
      <c r="DQ13587" s="5"/>
      <c r="DR13587" s="5"/>
      <c r="DS13587" s="5"/>
      <c r="DT13587" s="5"/>
      <c r="DU13587" s="5"/>
      <c r="DV13587" s="5"/>
      <c r="DW13587" s="5"/>
      <c r="DX13587" s="5"/>
      <c r="DY13587" s="5"/>
      <c r="DZ13587" s="5"/>
      <c r="EA13587" s="5"/>
      <c r="EB13587" s="5"/>
      <c r="EC13587" s="5"/>
      <c r="ED13587" s="5"/>
      <c r="EE13587" s="5"/>
      <c r="EF13587" s="5"/>
      <c r="EG13587" s="5"/>
      <c r="EH13587" s="5"/>
      <c r="EI13587" s="5"/>
      <c r="EJ13587" s="5"/>
      <c r="EK13587" s="5"/>
      <c r="EL13587" s="5"/>
      <c r="EM13587" s="5"/>
      <c r="EN13587" s="5"/>
      <c r="EO13587" s="5"/>
      <c r="EP13587" s="375"/>
      <c r="EQ13587" s="376"/>
      <c r="ER13587" s="376"/>
      <c r="ES13587" s="376"/>
      <c r="ET13587" s="376"/>
      <c r="EU13587" s="376"/>
      <c r="EV13587" s="376"/>
      <c r="EW13587" s="376"/>
      <c r="EX13587" s="376"/>
      <c r="EY13587" s="376"/>
      <c r="EZ13587" s="376"/>
      <c r="FA13587" s="376"/>
      <c r="FB13587" s="376"/>
      <c r="FC13587" s="376"/>
      <c r="FD13587" s="376"/>
      <c r="FE13587" s="376"/>
      <c r="FF13587" s="376"/>
      <c r="FG13587" s="376"/>
      <c r="FH13587" s="376"/>
      <c r="FI13587" s="376"/>
      <c r="FJ13587" s="376"/>
      <c r="FK13587" s="376"/>
      <c r="FL13587" s="376"/>
      <c r="FM13587" s="376"/>
      <c r="FN13587" s="376"/>
      <c r="FO13587" s="376"/>
      <c r="FP13587" s="376"/>
      <c r="FQ13587" s="376"/>
      <c r="FR13587" s="376"/>
      <c r="FS13587" s="376"/>
      <c r="FT13587" s="376"/>
      <c r="FU13587" s="376"/>
      <c r="FV13587" s="376"/>
      <c r="FW13587" s="376"/>
      <c r="FX13587" s="376"/>
      <c r="FY13587" s="376"/>
      <c r="FZ13587" s="376"/>
      <c r="GA13587" s="376"/>
      <c r="GB13587" s="376"/>
      <c r="GC13587" s="376"/>
      <c r="GD13587" s="376"/>
      <c r="GE13587" s="376"/>
      <c r="GF13587" s="376"/>
      <c r="GG13587" s="376"/>
      <c r="GH13587" s="376"/>
      <c r="GI13587" s="376"/>
      <c r="GJ13587" s="376"/>
      <c r="GK13587" s="376"/>
      <c r="GL13587" s="376"/>
      <c r="GM13587" s="376"/>
      <c r="GN13587" s="376"/>
      <c r="GO13587" s="376"/>
      <c r="GP13587" s="376"/>
      <c r="GQ13587" s="376"/>
      <c r="GR13587" s="376"/>
      <c r="GS13587" s="376"/>
      <c r="GT13587" s="376"/>
      <c r="GU13587" s="376"/>
      <c r="GV13587" s="376"/>
      <c r="GW13587" s="376"/>
      <c r="GX13587" s="376"/>
      <c r="GY13587" s="376"/>
      <c r="GZ13587" s="376"/>
      <c r="HA13587" s="376"/>
      <c r="HB13587" s="376"/>
      <c r="HC13587" s="376"/>
      <c r="HD13587" s="376"/>
      <c r="HE13587" s="376"/>
      <c r="HF13587" s="376"/>
      <c r="HG13587" s="376"/>
      <c r="HH13587" s="376"/>
      <c r="HI13587" s="376"/>
      <c r="HJ13587" s="376"/>
      <c r="HK13587" s="376"/>
      <c r="HL13587" s="376"/>
      <c r="HM13587" s="376"/>
      <c r="HN13587" s="376"/>
      <c r="HO13587" s="376"/>
      <c r="HP13587" s="376"/>
      <c r="HQ13587" s="376"/>
      <c r="HR13587" s="376"/>
      <c r="HS13587" s="376"/>
      <c r="HT13587" s="376"/>
      <c r="HU13587" s="376"/>
      <c r="HV13587" s="376"/>
      <c r="HW13587" s="376"/>
      <c r="HX13587" s="376"/>
      <c r="HY13587" s="376"/>
      <c r="HZ13587" s="376"/>
      <c r="IA13587" s="376"/>
      <c r="IB13587" s="376"/>
      <c r="IC13587" s="376"/>
      <c r="ID13587" s="376"/>
      <c r="IE13587" s="376"/>
      <c r="IF13587" s="376"/>
      <c r="IG13587" s="376"/>
      <c r="IH13587" s="376"/>
      <c r="II13587" s="376"/>
      <c r="IJ13587" s="376"/>
    </row>
    <row r="13588" spans="1:244" s="377" customFormat="1" x14ac:dyDescent="0.4">
      <c r="A13588" s="410"/>
      <c r="B13588" s="371"/>
      <c r="C13588" s="354"/>
      <c r="D13588" s="355"/>
      <c r="E13588" s="374"/>
      <c r="F13588" s="374"/>
      <c r="G13588" s="374"/>
      <c r="H13588" s="374"/>
      <c r="I13588" s="374"/>
      <c r="J13588" s="374"/>
      <c r="K13588" s="374"/>
      <c r="L13588" s="374"/>
      <c r="M13588" s="374"/>
      <c r="N13588" s="374"/>
      <c r="O13588" s="374"/>
      <c r="P13588" s="374"/>
      <c r="Q13588" s="374"/>
      <c r="R13588" s="374"/>
      <c r="S13588" s="374"/>
      <c r="T13588" s="374"/>
      <c r="U13588" s="374"/>
      <c r="V13588" s="374"/>
      <c r="W13588" s="374"/>
      <c r="X13588" s="369"/>
      <c r="Y13588" s="369"/>
      <c r="Z13588" s="369"/>
      <c r="AA13588" s="369"/>
      <c r="AB13588" s="369"/>
      <c r="AC13588" s="369"/>
      <c r="AD13588" s="369"/>
      <c r="AE13588" s="369"/>
      <c r="AF13588" s="369"/>
      <c r="AG13588" s="369"/>
      <c r="AH13588" s="369"/>
      <c r="AI13588" s="369"/>
      <c r="AJ13588" s="369"/>
      <c r="AK13588" s="369"/>
      <c r="AL13588" s="369"/>
      <c r="AM13588" s="369"/>
      <c r="AN13588" s="369"/>
      <c r="AO13588" s="369"/>
      <c r="AP13588" s="369"/>
      <c r="AQ13588" s="369"/>
      <c r="AR13588" s="372"/>
      <c r="AS13588" s="372"/>
      <c r="AT13588" s="372"/>
      <c r="AU13588" s="373"/>
      <c r="AV13588" s="11"/>
      <c r="AW13588" s="11"/>
      <c r="AX13588" s="11"/>
      <c r="AY13588" s="8"/>
      <c r="AZ13588" s="8"/>
      <c r="BA13588" s="8"/>
      <c r="BB13588" s="8"/>
      <c r="BC13588" s="11"/>
      <c r="BD13588" s="11"/>
      <c r="BE13588" s="11"/>
      <c r="BF13588" s="11"/>
      <c r="BG13588" s="11"/>
      <c r="BH13588" s="11"/>
      <c r="BI13588" s="11"/>
      <c r="BJ13588" s="11"/>
      <c r="BK13588" s="8"/>
      <c r="BL13588" s="8"/>
      <c r="BM13588" s="5"/>
      <c r="BN13588" s="5"/>
      <c r="BO13588" s="5"/>
      <c r="BP13588" s="5"/>
      <c r="BQ13588" s="5"/>
      <c r="BR13588" s="5"/>
      <c r="BS13588" s="5"/>
      <c r="BT13588" s="5"/>
      <c r="BU13588" s="5"/>
      <c r="BV13588" s="5"/>
      <c r="BW13588" s="5"/>
      <c r="BX13588" s="5"/>
      <c r="BY13588" s="5"/>
      <c r="BZ13588" s="5"/>
      <c r="CA13588" s="5"/>
      <c r="CB13588" s="5"/>
      <c r="CC13588" s="5"/>
      <c r="CD13588" s="5"/>
      <c r="CE13588" s="5"/>
      <c r="CF13588" s="5"/>
      <c r="CG13588" s="5"/>
      <c r="CH13588" s="5"/>
      <c r="CI13588" s="5"/>
      <c r="CJ13588" s="5"/>
      <c r="CK13588" s="5"/>
      <c r="CL13588" s="5"/>
      <c r="CM13588" s="5"/>
      <c r="CN13588" s="5"/>
      <c r="CO13588" s="5"/>
      <c r="CP13588" s="5"/>
      <c r="CQ13588" s="5"/>
      <c r="CR13588" s="5"/>
      <c r="CS13588" s="5"/>
      <c r="CT13588" s="5"/>
      <c r="CU13588" s="5"/>
      <c r="CV13588" s="5"/>
      <c r="CW13588" s="5"/>
      <c r="CX13588" s="5"/>
      <c r="CY13588" s="5"/>
      <c r="CZ13588" s="5"/>
      <c r="DA13588" s="5"/>
      <c r="DB13588" s="5"/>
      <c r="DC13588" s="5"/>
      <c r="DD13588" s="5"/>
      <c r="DE13588" s="5"/>
      <c r="DF13588" s="5"/>
      <c r="DG13588" s="5"/>
      <c r="DH13588" s="5"/>
      <c r="DI13588" s="5"/>
      <c r="DJ13588" s="5"/>
      <c r="DK13588" s="5"/>
      <c r="DL13588" s="5"/>
      <c r="DM13588" s="5"/>
      <c r="DN13588" s="5"/>
      <c r="DO13588" s="5"/>
      <c r="DP13588" s="5"/>
      <c r="DQ13588" s="5"/>
      <c r="DR13588" s="5"/>
      <c r="DS13588" s="5"/>
      <c r="DT13588" s="5"/>
      <c r="DU13588" s="5"/>
      <c r="DV13588" s="5"/>
      <c r="DW13588" s="5"/>
      <c r="DX13588" s="5"/>
      <c r="DY13588" s="5"/>
      <c r="DZ13588" s="5"/>
      <c r="EA13588" s="5"/>
      <c r="EB13588" s="5"/>
      <c r="EC13588" s="5"/>
      <c r="ED13588" s="5"/>
      <c r="EE13588" s="5"/>
      <c r="EF13588" s="5"/>
      <c r="EG13588" s="5"/>
      <c r="EH13588" s="5"/>
      <c r="EI13588" s="5"/>
      <c r="EJ13588" s="5"/>
      <c r="EK13588" s="5"/>
      <c r="EL13588" s="5"/>
      <c r="EM13588" s="5"/>
      <c r="EN13588" s="5"/>
      <c r="EO13588" s="5"/>
      <c r="EP13588" s="375"/>
      <c r="EQ13588" s="376"/>
      <c r="ER13588" s="376"/>
      <c r="ES13588" s="376"/>
      <c r="ET13588" s="376"/>
      <c r="EU13588" s="376"/>
      <c r="EV13588" s="376"/>
      <c r="EW13588" s="376"/>
      <c r="EX13588" s="376"/>
      <c r="EY13588" s="376"/>
      <c r="EZ13588" s="376"/>
      <c r="FA13588" s="376"/>
      <c r="FB13588" s="376"/>
      <c r="FC13588" s="376"/>
      <c r="FD13588" s="376"/>
      <c r="FE13588" s="376"/>
      <c r="FF13588" s="376"/>
      <c r="FG13588" s="376"/>
      <c r="FH13588" s="376"/>
      <c r="FI13588" s="376"/>
      <c r="FJ13588" s="376"/>
      <c r="FK13588" s="376"/>
      <c r="FL13588" s="376"/>
      <c r="FM13588" s="376"/>
      <c r="FN13588" s="376"/>
      <c r="FO13588" s="376"/>
      <c r="FP13588" s="376"/>
      <c r="FQ13588" s="376"/>
      <c r="FR13588" s="376"/>
      <c r="FS13588" s="376"/>
      <c r="FT13588" s="376"/>
      <c r="FU13588" s="376"/>
      <c r="FV13588" s="376"/>
      <c r="FW13588" s="376"/>
      <c r="FX13588" s="376"/>
      <c r="FY13588" s="376"/>
      <c r="FZ13588" s="376"/>
      <c r="GA13588" s="376"/>
      <c r="GB13588" s="376"/>
      <c r="GC13588" s="376"/>
      <c r="GD13588" s="376"/>
      <c r="GE13588" s="376"/>
      <c r="GF13588" s="376"/>
      <c r="GG13588" s="376"/>
      <c r="GH13588" s="376"/>
      <c r="GI13588" s="376"/>
      <c r="GJ13588" s="376"/>
      <c r="GK13588" s="376"/>
      <c r="GL13588" s="376"/>
      <c r="GM13588" s="376"/>
      <c r="GN13588" s="376"/>
      <c r="GO13588" s="376"/>
      <c r="GP13588" s="376"/>
      <c r="GQ13588" s="376"/>
      <c r="GR13588" s="376"/>
      <c r="GS13588" s="376"/>
      <c r="GT13588" s="376"/>
      <c r="GU13588" s="376"/>
      <c r="GV13588" s="376"/>
      <c r="GW13588" s="376"/>
      <c r="GX13588" s="376"/>
      <c r="GY13588" s="376"/>
      <c r="GZ13588" s="376"/>
      <c r="HA13588" s="376"/>
      <c r="HB13588" s="376"/>
      <c r="HC13588" s="376"/>
      <c r="HD13588" s="376"/>
      <c r="HE13588" s="376"/>
      <c r="HF13588" s="376"/>
      <c r="HG13588" s="376"/>
      <c r="HH13588" s="376"/>
      <c r="HI13588" s="376"/>
      <c r="HJ13588" s="376"/>
      <c r="HK13588" s="376"/>
      <c r="HL13588" s="376"/>
      <c r="HM13588" s="376"/>
      <c r="HN13588" s="376"/>
      <c r="HO13588" s="376"/>
      <c r="HP13588" s="376"/>
      <c r="HQ13588" s="376"/>
      <c r="HR13588" s="376"/>
      <c r="HS13588" s="376"/>
      <c r="HT13588" s="376"/>
      <c r="HU13588" s="376"/>
      <c r="HV13588" s="376"/>
      <c r="HW13588" s="376"/>
      <c r="HX13588" s="376"/>
      <c r="HY13588" s="376"/>
      <c r="HZ13588" s="376"/>
      <c r="IA13588" s="376"/>
      <c r="IB13588" s="376"/>
      <c r="IC13588" s="376"/>
      <c r="ID13588" s="376"/>
      <c r="IE13588" s="376"/>
      <c r="IF13588" s="376"/>
      <c r="IG13588" s="376"/>
      <c r="IH13588" s="376"/>
      <c r="II13588" s="376"/>
      <c r="IJ13588" s="376"/>
    </row>
    <row r="13589" spans="1:244" s="377" customFormat="1" x14ac:dyDescent="0.4">
      <c r="A13589" s="410"/>
      <c r="B13589" s="371"/>
      <c r="C13589" s="354"/>
      <c r="D13589" s="355"/>
      <c r="E13589" s="374"/>
      <c r="F13589" s="374"/>
      <c r="G13589" s="374"/>
      <c r="H13589" s="374"/>
      <c r="I13589" s="374"/>
      <c r="J13589" s="374"/>
      <c r="K13589" s="374"/>
      <c r="L13589" s="374"/>
      <c r="M13589" s="374"/>
      <c r="N13589" s="374"/>
      <c r="O13589" s="374"/>
      <c r="P13589" s="374"/>
      <c r="Q13589" s="374"/>
      <c r="R13589" s="374"/>
      <c r="S13589" s="374"/>
      <c r="T13589" s="374"/>
      <c r="U13589" s="374"/>
      <c r="V13589" s="374"/>
      <c r="W13589" s="374"/>
      <c r="X13589" s="369"/>
      <c r="Y13589" s="369"/>
      <c r="Z13589" s="369"/>
      <c r="AA13589" s="369"/>
      <c r="AB13589" s="369"/>
      <c r="AC13589" s="369"/>
      <c r="AD13589" s="369"/>
      <c r="AE13589" s="369"/>
      <c r="AF13589" s="369"/>
      <c r="AG13589" s="369"/>
      <c r="AH13589" s="369"/>
      <c r="AI13589" s="369"/>
      <c r="AJ13589" s="369"/>
      <c r="AK13589" s="369"/>
      <c r="AL13589" s="369"/>
      <c r="AM13589" s="369"/>
      <c r="AN13589" s="369"/>
      <c r="AO13589" s="369"/>
      <c r="AP13589" s="369"/>
      <c r="AQ13589" s="369"/>
      <c r="AR13589" s="372"/>
      <c r="AS13589" s="372"/>
      <c r="AT13589" s="372"/>
      <c r="AU13589" s="373"/>
      <c r="AV13589" s="11"/>
      <c r="AW13589" s="11"/>
      <c r="AX13589" s="11"/>
      <c r="AY13589" s="8"/>
      <c r="AZ13589" s="8"/>
      <c r="BA13589" s="8"/>
      <c r="BB13589" s="8"/>
      <c r="BC13589" s="11"/>
      <c r="BD13589" s="11"/>
      <c r="BE13589" s="11"/>
      <c r="BF13589" s="11"/>
      <c r="BG13589" s="11"/>
      <c r="BH13589" s="11"/>
      <c r="BI13589" s="11"/>
      <c r="BJ13589" s="11"/>
      <c r="BK13589" s="8"/>
      <c r="BL13589" s="8"/>
      <c r="BM13589" s="5"/>
      <c r="BN13589" s="5"/>
      <c r="BO13589" s="5"/>
      <c r="BP13589" s="5"/>
      <c r="BQ13589" s="5"/>
      <c r="BR13589" s="5"/>
      <c r="BS13589" s="5"/>
      <c r="BT13589" s="5"/>
      <c r="BU13589" s="5"/>
      <c r="BV13589" s="5"/>
      <c r="BW13589" s="5"/>
      <c r="BX13589" s="5"/>
      <c r="BY13589" s="5"/>
      <c r="BZ13589" s="5"/>
      <c r="CA13589" s="5"/>
      <c r="CB13589" s="5"/>
      <c r="CC13589" s="5"/>
      <c r="CD13589" s="5"/>
      <c r="CE13589" s="5"/>
      <c r="CF13589" s="5"/>
      <c r="CG13589" s="5"/>
      <c r="CH13589" s="5"/>
      <c r="CI13589" s="5"/>
      <c r="CJ13589" s="5"/>
      <c r="CK13589" s="5"/>
      <c r="CL13589" s="5"/>
      <c r="CM13589" s="5"/>
      <c r="CN13589" s="5"/>
      <c r="CO13589" s="5"/>
      <c r="CP13589" s="5"/>
      <c r="CQ13589" s="5"/>
      <c r="CR13589" s="5"/>
      <c r="CS13589" s="5"/>
      <c r="CT13589" s="5"/>
      <c r="CU13589" s="5"/>
      <c r="CV13589" s="5"/>
      <c r="CW13589" s="5"/>
      <c r="CX13589" s="5"/>
      <c r="CY13589" s="5"/>
      <c r="CZ13589" s="5"/>
      <c r="DA13589" s="5"/>
      <c r="DB13589" s="5"/>
      <c r="DC13589" s="5"/>
      <c r="DD13589" s="5"/>
      <c r="DE13589" s="5"/>
      <c r="DF13589" s="5"/>
      <c r="DG13589" s="5"/>
      <c r="DH13589" s="5"/>
      <c r="DI13589" s="5"/>
      <c r="DJ13589" s="5"/>
      <c r="DK13589" s="5"/>
      <c r="DL13589" s="5"/>
      <c r="DM13589" s="5"/>
      <c r="DN13589" s="5"/>
      <c r="DO13589" s="5"/>
      <c r="DP13589" s="5"/>
      <c r="DQ13589" s="5"/>
      <c r="DR13589" s="5"/>
      <c r="DS13589" s="5"/>
      <c r="DT13589" s="5"/>
      <c r="DU13589" s="5"/>
      <c r="DV13589" s="5"/>
      <c r="DW13589" s="5"/>
      <c r="DX13589" s="5"/>
      <c r="DY13589" s="5"/>
      <c r="DZ13589" s="5"/>
      <c r="EA13589" s="5"/>
      <c r="EB13589" s="5"/>
      <c r="EC13589" s="5"/>
      <c r="ED13589" s="5"/>
      <c r="EE13589" s="5"/>
      <c r="EF13589" s="5"/>
      <c r="EG13589" s="5"/>
      <c r="EH13589" s="5"/>
      <c r="EI13589" s="5"/>
      <c r="EJ13589" s="5"/>
      <c r="EK13589" s="5"/>
      <c r="EL13589" s="5"/>
      <c r="EM13589" s="5"/>
      <c r="EN13589" s="5"/>
      <c r="EO13589" s="5"/>
      <c r="EP13589" s="375"/>
      <c r="EQ13589" s="376"/>
      <c r="ER13589" s="376"/>
      <c r="ES13589" s="376"/>
      <c r="ET13589" s="376"/>
      <c r="EU13589" s="376"/>
      <c r="EV13589" s="376"/>
      <c r="EW13589" s="376"/>
      <c r="EX13589" s="376"/>
      <c r="EY13589" s="376"/>
      <c r="EZ13589" s="376"/>
      <c r="FA13589" s="376"/>
      <c r="FB13589" s="376"/>
      <c r="FC13589" s="376"/>
      <c r="FD13589" s="376"/>
      <c r="FE13589" s="376"/>
      <c r="FF13589" s="376"/>
      <c r="FG13589" s="376"/>
      <c r="FH13589" s="376"/>
      <c r="FI13589" s="376"/>
      <c r="FJ13589" s="376"/>
      <c r="FK13589" s="376"/>
      <c r="FL13589" s="376"/>
      <c r="FM13589" s="376"/>
      <c r="FN13589" s="376"/>
      <c r="FO13589" s="376"/>
      <c r="FP13589" s="376"/>
      <c r="FQ13589" s="376"/>
      <c r="FR13589" s="376"/>
      <c r="FS13589" s="376"/>
      <c r="FT13589" s="376"/>
      <c r="FU13589" s="376"/>
      <c r="FV13589" s="376"/>
      <c r="FW13589" s="376"/>
      <c r="FX13589" s="376"/>
      <c r="FY13589" s="376"/>
      <c r="FZ13589" s="376"/>
      <c r="GA13589" s="376"/>
      <c r="GB13589" s="376"/>
      <c r="GC13589" s="376"/>
      <c r="GD13589" s="376"/>
      <c r="GE13589" s="376"/>
      <c r="GF13589" s="376"/>
      <c r="GG13589" s="376"/>
      <c r="GH13589" s="376"/>
      <c r="GI13589" s="376"/>
      <c r="GJ13589" s="376"/>
      <c r="GK13589" s="376"/>
      <c r="GL13589" s="376"/>
      <c r="GM13589" s="376"/>
      <c r="GN13589" s="376"/>
      <c r="GO13589" s="376"/>
      <c r="GP13589" s="376"/>
      <c r="GQ13589" s="376"/>
      <c r="GR13589" s="376"/>
      <c r="GS13589" s="376"/>
      <c r="GT13589" s="376"/>
      <c r="GU13589" s="376"/>
      <c r="GV13589" s="376"/>
      <c r="GW13589" s="376"/>
      <c r="GX13589" s="376"/>
      <c r="GY13589" s="376"/>
      <c r="GZ13589" s="376"/>
      <c r="HA13589" s="376"/>
      <c r="HB13589" s="376"/>
      <c r="HC13589" s="376"/>
      <c r="HD13589" s="376"/>
      <c r="HE13589" s="376"/>
      <c r="HF13589" s="376"/>
      <c r="HG13589" s="376"/>
      <c r="HH13589" s="376"/>
      <c r="HI13589" s="376"/>
      <c r="HJ13589" s="376"/>
      <c r="HK13589" s="376"/>
      <c r="HL13589" s="376"/>
      <c r="HM13589" s="376"/>
      <c r="HN13589" s="376"/>
      <c r="HO13589" s="376"/>
      <c r="HP13589" s="376"/>
      <c r="HQ13589" s="376"/>
      <c r="HR13589" s="376"/>
      <c r="HS13589" s="376"/>
      <c r="HT13589" s="376"/>
      <c r="HU13589" s="376"/>
      <c r="HV13589" s="376"/>
      <c r="HW13589" s="376"/>
      <c r="HX13589" s="376"/>
      <c r="HY13589" s="376"/>
      <c r="HZ13589" s="376"/>
      <c r="IA13589" s="376"/>
      <c r="IB13589" s="376"/>
      <c r="IC13589" s="376"/>
      <c r="ID13589" s="376"/>
      <c r="IE13589" s="376"/>
      <c r="IF13589" s="376"/>
      <c r="IG13589" s="376"/>
      <c r="IH13589" s="376"/>
      <c r="II13589" s="376"/>
      <c r="IJ13589" s="376"/>
    </row>
    <row r="13590" spans="1:244" s="377" customFormat="1" x14ac:dyDescent="0.4">
      <c r="A13590" s="410"/>
      <c r="B13590" s="371"/>
      <c r="C13590" s="354"/>
      <c r="D13590" s="355"/>
      <c r="E13590" s="374"/>
      <c r="F13590" s="374"/>
      <c r="G13590" s="374"/>
      <c r="H13590" s="374"/>
      <c r="I13590" s="374"/>
      <c r="J13590" s="374"/>
      <c r="K13590" s="374"/>
      <c r="L13590" s="374"/>
      <c r="M13590" s="374"/>
      <c r="N13590" s="374"/>
      <c r="O13590" s="374"/>
      <c r="P13590" s="374"/>
      <c r="Q13590" s="374"/>
      <c r="R13590" s="374"/>
      <c r="S13590" s="374"/>
      <c r="T13590" s="374"/>
      <c r="U13590" s="374"/>
      <c r="V13590" s="374"/>
      <c r="W13590" s="374"/>
      <c r="X13590" s="369"/>
      <c r="Y13590" s="369"/>
      <c r="Z13590" s="369"/>
      <c r="AA13590" s="369"/>
      <c r="AB13590" s="369"/>
      <c r="AC13590" s="369"/>
      <c r="AD13590" s="369"/>
      <c r="AE13590" s="369"/>
      <c r="AF13590" s="369"/>
      <c r="AG13590" s="369"/>
      <c r="AH13590" s="369"/>
      <c r="AI13590" s="369"/>
      <c r="AJ13590" s="369"/>
      <c r="AK13590" s="369"/>
      <c r="AL13590" s="369"/>
      <c r="AM13590" s="369"/>
      <c r="AN13590" s="369"/>
      <c r="AO13590" s="369"/>
      <c r="AP13590" s="369"/>
      <c r="AQ13590" s="369"/>
      <c r="AR13590" s="372"/>
      <c r="AS13590" s="372"/>
      <c r="AT13590" s="372"/>
      <c r="AU13590" s="373"/>
      <c r="AV13590" s="11"/>
      <c r="AW13590" s="11"/>
      <c r="AX13590" s="11"/>
      <c r="AY13590" s="8"/>
      <c r="AZ13590" s="8"/>
      <c r="BA13590" s="8"/>
      <c r="BB13590" s="8"/>
      <c r="BC13590" s="11"/>
      <c r="BD13590" s="11"/>
      <c r="BE13590" s="11"/>
      <c r="BF13590" s="11"/>
      <c r="BG13590" s="11"/>
      <c r="BH13590" s="11"/>
      <c r="BI13590" s="11"/>
      <c r="BJ13590" s="11"/>
      <c r="BK13590" s="8"/>
      <c r="BL13590" s="8"/>
      <c r="BM13590" s="5"/>
      <c r="BN13590" s="5"/>
      <c r="BO13590" s="5"/>
      <c r="BP13590" s="5"/>
      <c r="BQ13590" s="5"/>
      <c r="BR13590" s="5"/>
      <c r="BS13590" s="5"/>
      <c r="BT13590" s="5"/>
      <c r="BU13590" s="5"/>
      <c r="BV13590" s="5"/>
      <c r="BW13590" s="5"/>
      <c r="BX13590" s="5"/>
      <c r="BY13590" s="5"/>
      <c r="BZ13590" s="5"/>
      <c r="CA13590" s="5"/>
      <c r="CB13590" s="5"/>
      <c r="CC13590" s="5"/>
      <c r="CD13590" s="5"/>
      <c r="CE13590" s="5"/>
      <c r="CF13590" s="5"/>
      <c r="CG13590" s="5"/>
      <c r="CH13590" s="5"/>
      <c r="CI13590" s="5"/>
      <c r="CJ13590" s="5"/>
      <c r="CK13590" s="5"/>
      <c r="CL13590" s="5"/>
      <c r="CM13590" s="5"/>
      <c r="CN13590" s="5"/>
      <c r="CO13590" s="5"/>
      <c r="CP13590" s="5"/>
      <c r="CQ13590" s="5"/>
      <c r="CR13590" s="5"/>
      <c r="CS13590" s="5"/>
      <c r="CT13590" s="5"/>
      <c r="CU13590" s="5"/>
      <c r="CV13590" s="5"/>
      <c r="CW13590" s="5"/>
      <c r="CX13590" s="5"/>
      <c r="CY13590" s="5"/>
      <c r="CZ13590" s="5"/>
      <c r="DA13590" s="5"/>
      <c r="DB13590" s="5"/>
      <c r="DC13590" s="5"/>
      <c r="DD13590" s="5"/>
      <c r="DE13590" s="5"/>
      <c r="DF13590" s="5"/>
      <c r="DG13590" s="5"/>
      <c r="DH13590" s="5"/>
      <c r="DI13590" s="5"/>
      <c r="DJ13590" s="5"/>
      <c r="DK13590" s="5"/>
      <c r="DL13590" s="5"/>
      <c r="DM13590" s="5"/>
      <c r="DN13590" s="5"/>
      <c r="DO13590" s="5"/>
      <c r="DP13590" s="5"/>
      <c r="DQ13590" s="5"/>
      <c r="DR13590" s="5"/>
      <c r="DS13590" s="5"/>
      <c r="DT13590" s="5"/>
      <c r="DU13590" s="5"/>
      <c r="DV13590" s="5"/>
      <c r="DW13590" s="5"/>
      <c r="DX13590" s="5"/>
      <c r="DY13590" s="5"/>
      <c r="DZ13590" s="5"/>
      <c r="EA13590" s="5"/>
      <c r="EB13590" s="5"/>
      <c r="EC13590" s="5"/>
      <c r="ED13590" s="5"/>
      <c r="EE13590" s="5"/>
      <c r="EF13590" s="5"/>
      <c r="EG13590" s="5"/>
      <c r="EH13590" s="5"/>
      <c r="EI13590" s="5"/>
      <c r="EJ13590" s="5"/>
      <c r="EK13590" s="5"/>
      <c r="EL13590" s="5"/>
      <c r="EM13590" s="5"/>
      <c r="EN13590" s="5"/>
      <c r="EO13590" s="5"/>
      <c r="EP13590" s="375"/>
      <c r="EQ13590" s="376"/>
      <c r="ER13590" s="376"/>
      <c r="ES13590" s="376"/>
      <c r="ET13590" s="376"/>
      <c r="EU13590" s="376"/>
      <c r="EV13590" s="376"/>
      <c r="EW13590" s="376"/>
      <c r="EX13590" s="376"/>
      <c r="EY13590" s="376"/>
      <c r="EZ13590" s="376"/>
      <c r="FA13590" s="376"/>
      <c r="FB13590" s="376"/>
      <c r="FC13590" s="376"/>
      <c r="FD13590" s="376"/>
      <c r="FE13590" s="376"/>
      <c r="FF13590" s="376"/>
      <c r="FG13590" s="376"/>
      <c r="FH13590" s="376"/>
      <c r="FI13590" s="376"/>
      <c r="FJ13590" s="376"/>
      <c r="FK13590" s="376"/>
      <c r="FL13590" s="376"/>
      <c r="FM13590" s="376"/>
      <c r="FN13590" s="376"/>
      <c r="FO13590" s="376"/>
      <c r="FP13590" s="376"/>
      <c r="FQ13590" s="376"/>
      <c r="FR13590" s="376"/>
      <c r="FS13590" s="376"/>
      <c r="FT13590" s="376"/>
      <c r="FU13590" s="376"/>
      <c r="FV13590" s="376"/>
      <c r="FW13590" s="376"/>
      <c r="FX13590" s="376"/>
      <c r="FY13590" s="376"/>
      <c r="FZ13590" s="376"/>
      <c r="GA13590" s="376"/>
      <c r="GB13590" s="376"/>
      <c r="GC13590" s="376"/>
      <c r="GD13590" s="376"/>
      <c r="GE13590" s="376"/>
      <c r="GF13590" s="376"/>
      <c r="GG13590" s="376"/>
      <c r="GH13590" s="376"/>
      <c r="GI13590" s="376"/>
      <c r="GJ13590" s="376"/>
      <c r="GK13590" s="376"/>
      <c r="GL13590" s="376"/>
      <c r="GM13590" s="376"/>
      <c r="GN13590" s="376"/>
      <c r="GO13590" s="376"/>
      <c r="GP13590" s="376"/>
      <c r="GQ13590" s="376"/>
      <c r="GR13590" s="376"/>
      <c r="GS13590" s="376"/>
      <c r="GT13590" s="376"/>
      <c r="GU13590" s="376"/>
      <c r="GV13590" s="376"/>
      <c r="GW13590" s="376"/>
      <c r="GX13590" s="376"/>
      <c r="GY13590" s="376"/>
      <c r="GZ13590" s="376"/>
      <c r="HA13590" s="376"/>
      <c r="HB13590" s="376"/>
      <c r="HC13590" s="376"/>
      <c r="HD13590" s="376"/>
      <c r="HE13590" s="376"/>
      <c r="HF13590" s="376"/>
      <c r="HG13590" s="376"/>
      <c r="HH13590" s="376"/>
      <c r="HI13590" s="376"/>
      <c r="HJ13590" s="376"/>
      <c r="HK13590" s="376"/>
      <c r="HL13590" s="376"/>
      <c r="HM13590" s="376"/>
      <c r="HN13590" s="376"/>
      <c r="HO13590" s="376"/>
      <c r="HP13590" s="376"/>
      <c r="HQ13590" s="376"/>
      <c r="HR13590" s="376"/>
      <c r="HS13590" s="376"/>
      <c r="HT13590" s="376"/>
      <c r="HU13590" s="376"/>
      <c r="HV13590" s="376"/>
      <c r="HW13590" s="376"/>
      <c r="HX13590" s="376"/>
      <c r="HY13590" s="376"/>
      <c r="HZ13590" s="376"/>
      <c r="IA13590" s="376"/>
      <c r="IB13590" s="376"/>
      <c r="IC13590" s="376"/>
      <c r="ID13590" s="376"/>
      <c r="IE13590" s="376"/>
      <c r="IF13590" s="376"/>
      <c r="IG13590" s="376"/>
      <c r="IH13590" s="376"/>
      <c r="II13590" s="376"/>
      <c r="IJ13590" s="376"/>
    </row>
    <row r="13591" spans="1:244" s="377" customFormat="1" x14ac:dyDescent="0.4">
      <c r="A13591" s="410"/>
      <c r="B13591" s="371"/>
      <c r="C13591" s="354"/>
      <c r="D13591" s="355"/>
      <c r="E13591" s="374"/>
      <c r="F13591" s="374"/>
      <c r="G13591" s="374"/>
      <c r="H13591" s="374"/>
      <c r="I13591" s="374"/>
      <c r="J13591" s="374"/>
      <c r="K13591" s="374"/>
      <c r="L13591" s="374"/>
      <c r="M13591" s="374"/>
      <c r="N13591" s="374"/>
      <c r="O13591" s="374"/>
      <c r="P13591" s="374"/>
      <c r="Q13591" s="374"/>
      <c r="R13591" s="374"/>
      <c r="S13591" s="374"/>
      <c r="T13591" s="374"/>
      <c r="U13591" s="374"/>
      <c r="V13591" s="374"/>
      <c r="W13591" s="374"/>
      <c r="X13591" s="369"/>
      <c r="Y13591" s="369"/>
      <c r="Z13591" s="369"/>
      <c r="AA13591" s="369"/>
      <c r="AB13591" s="369"/>
      <c r="AC13591" s="369"/>
      <c r="AD13591" s="369"/>
      <c r="AE13591" s="369"/>
      <c r="AF13591" s="369"/>
      <c r="AG13591" s="369"/>
      <c r="AH13591" s="369"/>
      <c r="AI13591" s="369"/>
      <c r="AJ13591" s="369"/>
      <c r="AK13591" s="369"/>
      <c r="AL13591" s="369"/>
      <c r="AM13591" s="369"/>
      <c r="AN13591" s="369"/>
      <c r="AO13591" s="369"/>
      <c r="AP13591" s="369"/>
      <c r="AQ13591" s="369"/>
      <c r="AR13591" s="372"/>
      <c r="AS13591" s="372"/>
      <c r="AT13591" s="372"/>
      <c r="AU13591" s="373"/>
      <c r="AV13591" s="11"/>
      <c r="AW13591" s="11"/>
      <c r="AX13591" s="11"/>
      <c r="AY13591" s="8"/>
      <c r="AZ13591" s="8"/>
      <c r="BA13591" s="8"/>
      <c r="BB13591" s="8"/>
      <c r="BC13591" s="11"/>
      <c r="BD13591" s="11"/>
      <c r="BE13591" s="11"/>
      <c r="BF13591" s="11"/>
      <c r="BG13591" s="11"/>
      <c r="BH13591" s="11"/>
      <c r="BI13591" s="11"/>
      <c r="BJ13591" s="11"/>
      <c r="BK13591" s="8"/>
      <c r="BL13591" s="8"/>
      <c r="BM13591" s="5"/>
      <c r="BN13591" s="5"/>
      <c r="BO13591" s="5"/>
      <c r="BP13591" s="5"/>
      <c r="BQ13591" s="5"/>
      <c r="BR13591" s="5"/>
      <c r="BS13591" s="5"/>
      <c r="BT13591" s="5"/>
      <c r="BU13591" s="5"/>
      <c r="BV13591" s="5"/>
      <c r="BW13591" s="5"/>
      <c r="BX13591" s="5"/>
      <c r="BY13591" s="5"/>
      <c r="BZ13591" s="5"/>
      <c r="CA13591" s="5"/>
      <c r="CB13591" s="5"/>
      <c r="CC13591" s="5"/>
      <c r="CD13591" s="5"/>
      <c r="CE13591" s="5"/>
      <c r="CF13591" s="5"/>
      <c r="CG13591" s="5"/>
      <c r="CH13591" s="5"/>
      <c r="CI13591" s="5"/>
      <c r="CJ13591" s="5"/>
      <c r="CK13591" s="5"/>
      <c r="CL13591" s="5"/>
      <c r="CM13591" s="5"/>
      <c r="CN13591" s="5"/>
      <c r="CO13591" s="5"/>
      <c r="CP13591" s="5"/>
      <c r="CQ13591" s="5"/>
      <c r="CR13591" s="5"/>
      <c r="CS13591" s="5"/>
      <c r="CT13591" s="5"/>
      <c r="CU13591" s="5"/>
      <c r="CV13591" s="5"/>
      <c r="CW13591" s="5"/>
      <c r="CX13591" s="5"/>
      <c r="CY13591" s="5"/>
      <c r="CZ13591" s="5"/>
      <c r="DA13591" s="5"/>
      <c r="DB13591" s="5"/>
      <c r="DC13591" s="5"/>
      <c r="DD13591" s="5"/>
      <c r="DE13591" s="5"/>
      <c r="DF13591" s="5"/>
      <c r="DG13591" s="5"/>
      <c r="DH13591" s="5"/>
      <c r="DI13591" s="5"/>
      <c r="DJ13591" s="5"/>
      <c r="DK13591" s="5"/>
      <c r="DL13591" s="5"/>
      <c r="DM13591" s="5"/>
      <c r="DN13591" s="5"/>
      <c r="DO13591" s="5"/>
      <c r="DP13591" s="5"/>
      <c r="DQ13591" s="5"/>
      <c r="DR13591" s="5"/>
      <c r="DS13591" s="5"/>
      <c r="DT13591" s="5"/>
      <c r="DU13591" s="5"/>
      <c r="DV13591" s="5"/>
      <c r="DW13591" s="5"/>
      <c r="DX13591" s="5"/>
      <c r="DY13591" s="5"/>
      <c r="DZ13591" s="5"/>
      <c r="EA13591" s="5"/>
      <c r="EB13591" s="5"/>
      <c r="EC13591" s="5"/>
      <c r="ED13591" s="5"/>
      <c r="EE13591" s="5"/>
      <c r="EF13591" s="5"/>
      <c r="EG13591" s="5"/>
      <c r="EH13591" s="5"/>
      <c r="EI13591" s="5"/>
      <c r="EJ13591" s="5"/>
      <c r="EK13591" s="5"/>
      <c r="EL13591" s="5"/>
      <c r="EM13591" s="5"/>
      <c r="EN13591" s="5"/>
      <c r="EO13591" s="5"/>
      <c r="EP13591" s="375"/>
      <c r="EQ13591" s="376"/>
      <c r="ER13591" s="376"/>
      <c r="ES13591" s="376"/>
      <c r="ET13591" s="376"/>
      <c r="EU13591" s="376"/>
      <c r="EV13591" s="376"/>
      <c r="EW13591" s="376"/>
      <c r="EX13591" s="376"/>
      <c r="EY13591" s="376"/>
      <c r="EZ13591" s="376"/>
      <c r="FA13591" s="376"/>
      <c r="FB13591" s="376"/>
      <c r="FC13591" s="376"/>
      <c r="FD13591" s="376"/>
      <c r="FE13591" s="376"/>
      <c r="FF13591" s="376"/>
      <c r="FG13591" s="376"/>
      <c r="FH13591" s="376"/>
      <c r="FI13591" s="376"/>
      <c r="FJ13591" s="376"/>
      <c r="FK13591" s="376"/>
      <c r="FL13591" s="376"/>
      <c r="FM13591" s="376"/>
      <c r="FN13591" s="376"/>
      <c r="FO13591" s="376"/>
      <c r="FP13591" s="376"/>
      <c r="FQ13591" s="376"/>
      <c r="FR13591" s="376"/>
      <c r="FS13591" s="376"/>
      <c r="FT13591" s="376"/>
      <c r="FU13591" s="376"/>
      <c r="FV13591" s="376"/>
      <c r="FW13591" s="376"/>
      <c r="FX13591" s="376"/>
      <c r="FY13591" s="376"/>
      <c r="FZ13591" s="376"/>
      <c r="GA13591" s="376"/>
      <c r="GB13591" s="376"/>
      <c r="GC13591" s="376"/>
      <c r="GD13591" s="376"/>
      <c r="GE13591" s="376"/>
      <c r="GF13591" s="376"/>
      <c r="GG13591" s="376"/>
      <c r="GH13591" s="376"/>
      <c r="GI13591" s="376"/>
      <c r="GJ13591" s="376"/>
      <c r="GK13591" s="376"/>
      <c r="GL13591" s="376"/>
      <c r="GM13591" s="376"/>
      <c r="GN13591" s="376"/>
      <c r="GO13591" s="376"/>
      <c r="GP13591" s="376"/>
      <c r="GQ13591" s="376"/>
      <c r="GR13591" s="376"/>
      <c r="GS13591" s="376"/>
      <c r="GT13591" s="376"/>
      <c r="GU13591" s="376"/>
      <c r="GV13591" s="376"/>
      <c r="GW13591" s="376"/>
      <c r="GX13591" s="376"/>
      <c r="GY13591" s="376"/>
      <c r="GZ13591" s="376"/>
      <c r="HA13591" s="376"/>
      <c r="HB13591" s="376"/>
      <c r="HC13591" s="376"/>
      <c r="HD13591" s="376"/>
      <c r="HE13591" s="376"/>
      <c r="HF13591" s="376"/>
      <c r="HG13591" s="376"/>
      <c r="HH13591" s="376"/>
      <c r="HI13591" s="376"/>
      <c r="HJ13591" s="376"/>
      <c r="HK13591" s="376"/>
      <c r="HL13591" s="376"/>
      <c r="HM13591" s="376"/>
      <c r="HN13591" s="376"/>
      <c r="HO13591" s="376"/>
      <c r="HP13591" s="376"/>
      <c r="HQ13591" s="376"/>
      <c r="HR13591" s="376"/>
      <c r="HS13591" s="376"/>
      <c r="HT13591" s="376"/>
      <c r="HU13591" s="376"/>
      <c r="HV13591" s="376"/>
      <c r="HW13591" s="376"/>
      <c r="HX13591" s="376"/>
      <c r="HY13591" s="376"/>
      <c r="HZ13591" s="376"/>
      <c r="IA13591" s="376"/>
      <c r="IB13591" s="376"/>
      <c r="IC13591" s="376"/>
      <c r="ID13591" s="376"/>
      <c r="IE13591" s="376"/>
      <c r="IF13591" s="376"/>
      <c r="IG13591" s="376"/>
      <c r="IH13591" s="376"/>
      <c r="II13591" s="376"/>
      <c r="IJ13591" s="376"/>
    </row>
    <row r="13592" spans="1:244" s="377" customFormat="1" x14ac:dyDescent="0.4">
      <c r="A13592" s="410"/>
      <c r="B13592" s="371"/>
      <c r="C13592" s="354"/>
      <c r="D13592" s="355"/>
      <c r="E13592" s="374"/>
      <c r="F13592" s="374"/>
      <c r="G13592" s="374"/>
      <c r="H13592" s="374"/>
      <c r="I13592" s="374"/>
      <c r="J13592" s="374"/>
      <c r="K13592" s="374"/>
      <c r="L13592" s="374"/>
      <c r="M13592" s="374"/>
      <c r="N13592" s="374"/>
      <c r="O13592" s="374"/>
      <c r="P13592" s="374"/>
      <c r="Q13592" s="374"/>
      <c r="R13592" s="374"/>
      <c r="S13592" s="374"/>
      <c r="T13592" s="374"/>
      <c r="U13592" s="374"/>
      <c r="V13592" s="374"/>
      <c r="W13592" s="374"/>
      <c r="X13592" s="369"/>
      <c r="Y13592" s="369"/>
      <c r="Z13592" s="369"/>
      <c r="AA13592" s="369"/>
      <c r="AB13592" s="369"/>
      <c r="AC13592" s="369"/>
      <c r="AD13592" s="369"/>
      <c r="AE13592" s="369"/>
      <c r="AF13592" s="369"/>
      <c r="AG13592" s="369"/>
      <c r="AH13592" s="369"/>
      <c r="AI13592" s="369"/>
      <c r="AJ13592" s="369"/>
      <c r="AK13592" s="369"/>
      <c r="AL13592" s="369"/>
      <c r="AM13592" s="369"/>
      <c r="AN13592" s="369"/>
      <c r="AO13592" s="369"/>
      <c r="AP13592" s="369"/>
      <c r="AQ13592" s="369"/>
      <c r="AR13592" s="372"/>
      <c r="AS13592" s="372"/>
      <c r="AT13592" s="372"/>
      <c r="AU13592" s="373"/>
      <c r="AV13592" s="11"/>
      <c r="AW13592" s="11"/>
      <c r="AX13592" s="11"/>
      <c r="AY13592" s="8"/>
      <c r="AZ13592" s="8"/>
      <c r="BA13592" s="8"/>
      <c r="BB13592" s="8"/>
      <c r="BC13592" s="11"/>
      <c r="BD13592" s="11"/>
      <c r="BE13592" s="11"/>
      <c r="BF13592" s="11"/>
      <c r="BG13592" s="11"/>
      <c r="BH13592" s="11"/>
      <c r="BI13592" s="11"/>
      <c r="BJ13592" s="11"/>
      <c r="BK13592" s="8"/>
      <c r="BL13592" s="8"/>
      <c r="BM13592" s="5"/>
      <c r="BN13592" s="5"/>
      <c r="BO13592" s="5"/>
      <c r="BP13592" s="5"/>
      <c r="BQ13592" s="5"/>
      <c r="BR13592" s="5"/>
      <c r="BS13592" s="5"/>
      <c r="BT13592" s="5"/>
      <c r="BU13592" s="5"/>
      <c r="BV13592" s="5"/>
      <c r="BW13592" s="5"/>
      <c r="BX13592" s="5"/>
      <c r="BY13592" s="5"/>
      <c r="BZ13592" s="5"/>
      <c r="CA13592" s="5"/>
      <c r="CB13592" s="5"/>
      <c r="CC13592" s="5"/>
      <c r="CD13592" s="5"/>
      <c r="CE13592" s="5"/>
      <c r="CF13592" s="5"/>
      <c r="CG13592" s="5"/>
      <c r="CH13592" s="5"/>
      <c r="CI13592" s="5"/>
      <c r="CJ13592" s="5"/>
      <c r="CK13592" s="5"/>
      <c r="CL13592" s="5"/>
      <c r="CM13592" s="5"/>
      <c r="CN13592" s="5"/>
      <c r="CO13592" s="5"/>
      <c r="CP13592" s="5"/>
      <c r="CQ13592" s="5"/>
      <c r="CR13592" s="5"/>
      <c r="CS13592" s="5"/>
      <c r="CT13592" s="5"/>
      <c r="CU13592" s="5"/>
      <c r="CV13592" s="5"/>
      <c r="CW13592" s="5"/>
      <c r="CX13592" s="5"/>
      <c r="CY13592" s="5"/>
      <c r="CZ13592" s="5"/>
      <c r="DA13592" s="5"/>
      <c r="DB13592" s="5"/>
      <c r="DC13592" s="5"/>
      <c r="DD13592" s="5"/>
      <c r="DE13592" s="5"/>
      <c r="DF13592" s="5"/>
      <c r="DG13592" s="5"/>
      <c r="DH13592" s="5"/>
      <c r="DI13592" s="5"/>
      <c r="DJ13592" s="5"/>
      <c r="DK13592" s="5"/>
      <c r="DL13592" s="5"/>
      <c r="DM13592" s="5"/>
      <c r="DN13592" s="5"/>
      <c r="DO13592" s="5"/>
      <c r="DP13592" s="5"/>
      <c r="DQ13592" s="5"/>
      <c r="DR13592" s="5"/>
      <c r="DS13592" s="5"/>
      <c r="DT13592" s="5"/>
      <c r="DU13592" s="5"/>
      <c r="DV13592" s="5"/>
      <c r="DW13592" s="5"/>
      <c r="DX13592" s="5"/>
      <c r="DY13592" s="5"/>
      <c r="DZ13592" s="5"/>
      <c r="EA13592" s="5"/>
      <c r="EB13592" s="5"/>
      <c r="EC13592" s="5"/>
      <c r="ED13592" s="5"/>
      <c r="EE13592" s="5"/>
      <c r="EF13592" s="5"/>
      <c r="EG13592" s="5"/>
      <c r="EH13592" s="5"/>
      <c r="EI13592" s="5"/>
      <c r="EJ13592" s="5"/>
      <c r="EK13592" s="5"/>
      <c r="EL13592" s="5"/>
      <c r="EM13592" s="5"/>
      <c r="EN13592" s="5"/>
      <c r="EO13592" s="5"/>
      <c r="EP13592" s="375"/>
      <c r="EQ13592" s="376"/>
      <c r="ER13592" s="376"/>
      <c r="ES13592" s="376"/>
      <c r="ET13592" s="376"/>
      <c r="EU13592" s="376"/>
      <c r="EV13592" s="376"/>
      <c r="EW13592" s="376"/>
      <c r="EX13592" s="376"/>
      <c r="EY13592" s="376"/>
      <c r="EZ13592" s="376"/>
      <c r="FA13592" s="376"/>
      <c r="FB13592" s="376"/>
      <c r="FC13592" s="376"/>
      <c r="FD13592" s="376"/>
      <c r="FE13592" s="376"/>
      <c r="FF13592" s="376"/>
      <c r="FG13592" s="376"/>
      <c r="FH13592" s="376"/>
      <c r="FI13592" s="376"/>
      <c r="FJ13592" s="376"/>
      <c r="FK13592" s="376"/>
      <c r="FL13592" s="376"/>
      <c r="FM13592" s="376"/>
      <c r="FN13592" s="376"/>
      <c r="FO13592" s="376"/>
      <c r="FP13592" s="376"/>
      <c r="FQ13592" s="376"/>
      <c r="FR13592" s="376"/>
      <c r="FS13592" s="376"/>
      <c r="FT13592" s="376"/>
      <c r="FU13592" s="376"/>
      <c r="FV13592" s="376"/>
      <c r="FW13592" s="376"/>
      <c r="FX13592" s="376"/>
      <c r="FY13592" s="376"/>
      <c r="FZ13592" s="376"/>
      <c r="GA13592" s="376"/>
      <c r="GB13592" s="376"/>
      <c r="GC13592" s="376"/>
      <c r="GD13592" s="376"/>
      <c r="GE13592" s="376"/>
      <c r="GF13592" s="376"/>
      <c r="GG13592" s="376"/>
      <c r="GH13592" s="376"/>
      <c r="GI13592" s="376"/>
      <c r="GJ13592" s="376"/>
      <c r="GK13592" s="376"/>
      <c r="GL13592" s="376"/>
      <c r="GM13592" s="376"/>
      <c r="GN13592" s="376"/>
      <c r="GO13592" s="376"/>
      <c r="GP13592" s="376"/>
      <c r="GQ13592" s="376"/>
      <c r="GR13592" s="376"/>
      <c r="GS13592" s="376"/>
      <c r="GT13592" s="376"/>
      <c r="GU13592" s="376"/>
      <c r="GV13592" s="376"/>
      <c r="GW13592" s="376"/>
      <c r="GX13592" s="376"/>
      <c r="GY13592" s="376"/>
      <c r="GZ13592" s="376"/>
      <c r="HA13592" s="376"/>
      <c r="HB13592" s="376"/>
      <c r="HC13592" s="376"/>
      <c r="HD13592" s="376"/>
      <c r="HE13592" s="376"/>
      <c r="HF13592" s="376"/>
      <c r="HG13592" s="376"/>
      <c r="HH13592" s="376"/>
      <c r="HI13592" s="376"/>
      <c r="HJ13592" s="376"/>
      <c r="HK13592" s="376"/>
      <c r="HL13592" s="376"/>
      <c r="HM13592" s="376"/>
      <c r="HN13592" s="376"/>
      <c r="HO13592" s="376"/>
      <c r="HP13592" s="376"/>
      <c r="HQ13592" s="376"/>
      <c r="HR13592" s="376"/>
      <c r="HS13592" s="376"/>
      <c r="HT13592" s="376"/>
      <c r="HU13592" s="376"/>
      <c r="HV13592" s="376"/>
      <c r="HW13592" s="376"/>
      <c r="HX13592" s="376"/>
      <c r="HY13592" s="376"/>
      <c r="HZ13592" s="376"/>
      <c r="IA13592" s="376"/>
      <c r="IB13592" s="376"/>
      <c r="IC13592" s="376"/>
      <c r="ID13592" s="376"/>
      <c r="IE13592" s="376"/>
      <c r="IF13592" s="376"/>
      <c r="IG13592" s="376"/>
      <c r="IH13592" s="376"/>
      <c r="II13592" s="376"/>
      <c r="IJ13592" s="376"/>
    </row>
    <row r="13593" spans="1:244" s="377" customFormat="1" x14ac:dyDescent="0.4">
      <c r="A13593" s="410"/>
      <c r="B13593" s="371"/>
      <c r="C13593" s="354"/>
      <c r="D13593" s="355"/>
      <c r="E13593" s="374"/>
      <c r="F13593" s="374"/>
      <c r="G13593" s="374"/>
      <c r="H13593" s="374"/>
      <c r="I13593" s="374"/>
      <c r="J13593" s="374"/>
      <c r="K13593" s="374"/>
      <c r="L13593" s="374"/>
      <c r="M13593" s="374"/>
      <c r="N13593" s="374"/>
      <c r="O13593" s="374"/>
      <c r="P13593" s="374"/>
      <c r="Q13593" s="374"/>
      <c r="R13593" s="374"/>
      <c r="S13593" s="374"/>
      <c r="T13593" s="374"/>
      <c r="U13593" s="374"/>
      <c r="V13593" s="374"/>
      <c r="W13593" s="374"/>
      <c r="X13593" s="369"/>
      <c r="Y13593" s="369"/>
      <c r="Z13593" s="369"/>
      <c r="AA13593" s="369"/>
      <c r="AB13593" s="369"/>
      <c r="AC13593" s="369"/>
      <c r="AD13593" s="369"/>
      <c r="AE13593" s="369"/>
      <c r="AF13593" s="369"/>
      <c r="AG13593" s="369"/>
      <c r="AH13593" s="369"/>
      <c r="AI13593" s="369"/>
      <c r="AJ13593" s="369"/>
      <c r="AK13593" s="369"/>
      <c r="AL13593" s="369"/>
      <c r="AM13593" s="369"/>
      <c r="AN13593" s="369"/>
      <c r="AO13593" s="369"/>
      <c r="AP13593" s="369"/>
      <c r="AQ13593" s="369"/>
      <c r="AR13593" s="372"/>
      <c r="AS13593" s="372"/>
      <c r="AT13593" s="372"/>
      <c r="AU13593" s="373"/>
      <c r="AV13593" s="11"/>
      <c r="AW13593" s="11"/>
      <c r="AX13593" s="11"/>
      <c r="AY13593" s="8"/>
      <c r="AZ13593" s="8"/>
      <c r="BA13593" s="8"/>
      <c r="BB13593" s="8"/>
      <c r="BC13593" s="11"/>
      <c r="BD13593" s="11"/>
      <c r="BE13593" s="11"/>
      <c r="BF13593" s="11"/>
      <c r="BG13593" s="11"/>
      <c r="BH13593" s="11"/>
      <c r="BI13593" s="11"/>
      <c r="BJ13593" s="11"/>
      <c r="BK13593" s="8"/>
      <c r="BL13593" s="8"/>
      <c r="BM13593" s="5"/>
      <c r="BN13593" s="5"/>
      <c r="BO13593" s="5"/>
      <c r="BP13593" s="5"/>
      <c r="BQ13593" s="5"/>
      <c r="BR13593" s="5"/>
      <c r="BS13593" s="5"/>
      <c r="BT13593" s="5"/>
      <c r="BU13593" s="5"/>
      <c r="BV13593" s="5"/>
      <c r="BW13593" s="5"/>
      <c r="BX13593" s="5"/>
      <c r="BY13593" s="5"/>
      <c r="BZ13593" s="5"/>
      <c r="CA13593" s="5"/>
      <c r="CB13593" s="5"/>
      <c r="CC13593" s="5"/>
      <c r="CD13593" s="5"/>
      <c r="CE13593" s="5"/>
      <c r="CF13593" s="5"/>
      <c r="CG13593" s="5"/>
      <c r="CH13593" s="5"/>
      <c r="CI13593" s="5"/>
      <c r="CJ13593" s="5"/>
      <c r="CK13593" s="5"/>
      <c r="CL13593" s="5"/>
      <c r="CM13593" s="5"/>
      <c r="CN13593" s="5"/>
      <c r="CO13593" s="5"/>
      <c r="CP13593" s="5"/>
      <c r="CQ13593" s="5"/>
      <c r="CR13593" s="5"/>
      <c r="CS13593" s="5"/>
      <c r="CT13593" s="5"/>
      <c r="CU13593" s="5"/>
      <c r="CV13593" s="5"/>
      <c r="CW13593" s="5"/>
      <c r="CX13593" s="5"/>
      <c r="CY13593" s="5"/>
      <c r="CZ13593" s="5"/>
      <c r="DA13593" s="5"/>
      <c r="DB13593" s="5"/>
      <c r="DC13593" s="5"/>
      <c r="DD13593" s="5"/>
      <c r="DE13593" s="5"/>
      <c r="DF13593" s="5"/>
      <c r="DG13593" s="5"/>
      <c r="DH13593" s="5"/>
      <c r="DI13593" s="5"/>
      <c r="DJ13593" s="5"/>
      <c r="DK13593" s="5"/>
      <c r="DL13593" s="5"/>
      <c r="DM13593" s="5"/>
      <c r="DN13593" s="5"/>
      <c r="DO13593" s="5"/>
      <c r="DP13593" s="5"/>
      <c r="DQ13593" s="5"/>
      <c r="DR13593" s="5"/>
      <c r="DS13593" s="5"/>
      <c r="DT13593" s="5"/>
      <c r="DU13593" s="5"/>
      <c r="DV13593" s="5"/>
      <c r="DW13593" s="5"/>
      <c r="DX13593" s="5"/>
      <c r="DY13593" s="5"/>
      <c r="DZ13593" s="5"/>
      <c r="EA13593" s="5"/>
      <c r="EB13593" s="5"/>
      <c r="EC13593" s="5"/>
      <c r="ED13593" s="5"/>
      <c r="EE13593" s="5"/>
      <c r="EF13593" s="5"/>
      <c r="EG13593" s="5"/>
      <c r="EH13593" s="5"/>
      <c r="EI13593" s="5"/>
      <c r="EJ13593" s="5"/>
      <c r="EK13593" s="5"/>
      <c r="EL13593" s="5"/>
      <c r="EM13593" s="5"/>
      <c r="EN13593" s="5"/>
      <c r="EO13593" s="5"/>
      <c r="EP13593" s="375"/>
      <c r="EQ13593" s="376"/>
      <c r="ER13593" s="376"/>
      <c r="ES13593" s="376"/>
      <c r="ET13593" s="376"/>
      <c r="EU13593" s="376"/>
      <c r="EV13593" s="376"/>
      <c r="EW13593" s="376"/>
      <c r="EX13593" s="376"/>
      <c r="EY13593" s="376"/>
      <c r="EZ13593" s="376"/>
      <c r="FA13593" s="376"/>
      <c r="FB13593" s="376"/>
      <c r="FC13593" s="376"/>
      <c r="FD13593" s="376"/>
      <c r="FE13593" s="376"/>
      <c r="FF13593" s="376"/>
      <c r="FG13593" s="376"/>
      <c r="FH13593" s="376"/>
      <c r="FI13593" s="376"/>
      <c r="FJ13593" s="376"/>
      <c r="FK13593" s="376"/>
      <c r="FL13593" s="376"/>
      <c r="FM13593" s="376"/>
      <c r="FN13593" s="376"/>
      <c r="FO13593" s="376"/>
      <c r="FP13593" s="376"/>
      <c r="FQ13593" s="376"/>
      <c r="FR13593" s="376"/>
      <c r="FS13593" s="376"/>
      <c r="FT13593" s="376"/>
      <c r="FU13593" s="376"/>
      <c r="FV13593" s="376"/>
      <c r="FW13593" s="376"/>
      <c r="FX13593" s="376"/>
      <c r="FY13593" s="376"/>
      <c r="FZ13593" s="376"/>
      <c r="GA13593" s="376"/>
      <c r="GB13593" s="376"/>
      <c r="GC13593" s="376"/>
      <c r="GD13593" s="376"/>
      <c r="GE13593" s="376"/>
      <c r="GF13593" s="376"/>
      <c r="GG13593" s="376"/>
      <c r="GH13593" s="376"/>
      <c r="GI13593" s="376"/>
      <c r="GJ13593" s="376"/>
      <c r="GK13593" s="376"/>
      <c r="GL13593" s="376"/>
      <c r="GM13593" s="376"/>
      <c r="GN13593" s="376"/>
      <c r="GO13593" s="376"/>
      <c r="GP13593" s="376"/>
      <c r="GQ13593" s="376"/>
      <c r="GR13593" s="376"/>
      <c r="GS13593" s="376"/>
      <c r="GT13593" s="376"/>
      <c r="GU13593" s="376"/>
      <c r="GV13593" s="376"/>
      <c r="GW13593" s="376"/>
      <c r="GX13593" s="376"/>
      <c r="GY13593" s="376"/>
      <c r="GZ13593" s="376"/>
      <c r="HA13593" s="376"/>
      <c r="HB13593" s="376"/>
      <c r="HC13593" s="376"/>
      <c r="HD13593" s="376"/>
      <c r="HE13593" s="376"/>
      <c r="HF13593" s="376"/>
      <c r="HG13593" s="376"/>
      <c r="HH13593" s="376"/>
      <c r="HI13593" s="376"/>
      <c r="HJ13593" s="376"/>
      <c r="HK13593" s="376"/>
      <c r="HL13593" s="376"/>
      <c r="HM13593" s="376"/>
      <c r="HN13593" s="376"/>
      <c r="HO13593" s="376"/>
      <c r="HP13593" s="376"/>
      <c r="HQ13593" s="376"/>
      <c r="HR13593" s="376"/>
      <c r="HS13593" s="376"/>
      <c r="HT13593" s="376"/>
      <c r="HU13593" s="376"/>
      <c r="HV13593" s="376"/>
      <c r="HW13593" s="376"/>
      <c r="HX13593" s="376"/>
      <c r="HY13593" s="376"/>
      <c r="HZ13593" s="376"/>
      <c r="IA13593" s="376"/>
      <c r="IB13593" s="376"/>
      <c r="IC13593" s="376"/>
      <c r="ID13593" s="376"/>
      <c r="IE13593" s="376"/>
      <c r="IF13593" s="376"/>
      <c r="IG13593" s="376"/>
      <c r="IH13593" s="376"/>
      <c r="II13593" s="376"/>
      <c r="IJ13593" s="376"/>
    </row>
    <row r="13594" spans="1:244" s="377" customFormat="1" x14ac:dyDescent="0.4">
      <c r="A13594" s="410"/>
      <c r="B13594" s="371"/>
      <c r="C13594" s="354"/>
      <c r="D13594" s="355"/>
      <c r="E13594" s="374"/>
      <c r="F13594" s="374"/>
      <c r="G13594" s="374"/>
      <c r="H13594" s="374"/>
      <c r="I13594" s="374"/>
      <c r="J13594" s="374"/>
      <c r="K13594" s="374"/>
      <c r="L13594" s="374"/>
      <c r="M13594" s="374"/>
      <c r="N13594" s="374"/>
      <c r="O13594" s="374"/>
      <c r="P13594" s="374"/>
      <c r="Q13594" s="374"/>
      <c r="R13594" s="374"/>
      <c r="S13594" s="374"/>
      <c r="T13594" s="374"/>
      <c r="U13594" s="374"/>
      <c r="V13594" s="374"/>
      <c r="W13594" s="374"/>
      <c r="X13594" s="369"/>
      <c r="Y13594" s="369"/>
      <c r="Z13594" s="369"/>
      <c r="AA13594" s="369"/>
      <c r="AB13594" s="369"/>
      <c r="AC13594" s="369"/>
      <c r="AD13594" s="369"/>
      <c r="AE13594" s="369"/>
      <c r="AF13594" s="369"/>
      <c r="AG13594" s="369"/>
      <c r="AH13594" s="369"/>
      <c r="AI13594" s="369"/>
      <c r="AJ13594" s="369"/>
      <c r="AK13594" s="369"/>
      <c r="AL13594" s="369"/>
      <c r="AM13594" s="369"/>
      <c r="AN13594" s="369"/>
      <c r="AO13594" s="369"/>
      <c r="AP13594" s="369"/>
      <c r="AQ13594" s="369"/>
      <c r="AR13594" s="372"/>
      <c r="AS13594" s="372"/>
      <c r="AT13594" s="372"/>
      <c r="AU13594" s="373"/>
      <c r="AV13594" s="11"/>
      <c r="AW13594" s="11"/>
      <c r="AX13594" s="11"/>
      <c r="AY13594" s="8"/>
      <c r="AZ13594" s="8"/>
      <c r="BA13594" s="8"/>
      <c r="BB13594" s="8"/>
      <c r="BC13594" s="11"/>
      <c r="BD13594" s="11"/>
      <c r="BE13594" s="11"/>
      <c r="BF13594" s="11"/>
      <c r="BG13594" s="11"/>
      <c r="BH13594" s="11"/>
      <c r="BI13594" s="11"/>
      <c r="BJ13594" s="11"/>
      <c r="BK13594" s="8"/>
      <c r="BL13594" s="8"/>
      <c r="BM13594" s="5"/>
      <c r="BN13594" s="5"/>
      <c r="BO13594" s="5"/>
      <c r="BP13594" s="5"/>
      <c r="BQ13594" s="5"/>
      <c r="BR13594" s="5"/>
      <c r="BS13594" s="5"/>
      <c r="BT13594" s="5"/>
      <c r="BU13594" s="5"/>
      <c r="BV13594" s="5"/>
      <c r="BW13594" s="5"/>
      <c r="BX13594" s="5"/>
      <c r="BY13594" s="5"/>
      <c r="BZ13594" s="5"/>
      <c r="CA13594" s="5"/>
      <c r="CB13594" s="5"/>
      <c r="CC13594" s="5"/>
      <c r="CD13594" s="5"/>
      <c r="CE13594" s="5"/>
      <c r="CF13594" s="5"/>
      <c r="CG13594" s="5"/>
      <c r="CH13594" s="5"/>
      <c r="CI13594" s="5"/>
      <c r="CJ13594" s="5"/>
      <c r="CK13594" s="5"/>
      <c r="CL13594" s="5"/>
      <c r="CM13594" s="5"/>
      <c r="CN13594" s="5"/>
      <c r="CO13594" s="5"/>
      <c r="CP13594" s="5"/>
      <c r="CQ13594" s="5"/>
      <c r="CR13594" s="5"/>
      <c r="CS13594" s="5"/>
      <c r="CT13594" s="5"/>
      <c r="CU13594" s="5"/>
      <c r="CV13594" s="5"/>
      <c r="CW13594" s="5"/>
      <c r="CX13594" s="5"/>
      <c r="CY13594" s="5"/>
      <c r="CZ13594" s="5"/>
      <c r="DA13594" s="5"/>
      <c r="DB13594" s="5"/>
      <c r="DC13594" s="5"/>
      <c r="DD13594" s="5"/>
      <c r="DE13594" s="5"/>
      <c r="DF13594" s="5"/>
      <c r="DG13594" s="5"/>
      <c r="DH13594" s="5"/>
      <c r="DI13594" s="5"/>
      <c r="DJ13594" s="5"/>
      <c r="DK13594" s="5"/>
      <c r="DL13594" s="5"/>
      <c r="DM13594" s="5"/>
      <c r="DN13594" s="5"/>
      <c r="DO13594" s="5"/>
      <c r="DP13594" s="5"/>
      <c r="DQ13594" s="5"/>
      <c r="DR13594" s="5"/>
      <c r="DS13594" s="5"/>
      <c r="DT13594" s="5"/>
      <c r="DU13594" s="5"/>
      <c r="DV13594" s="5"/>
      <c r="DW13594" s="5"/>
      <c r="DX13594" s="5"/>
      <c r="DY13594" s="5"/>
      <c r="DZ13594" s="5"/>
      <c r="EA13594" s="5"/>
      <c r="EB13594" s="5"/>
      <c r="EC13594" s="5"/>
      <c r="ED13594" s="5"/>
      <c r="EE13594" s="5"/>
      <c r="EF13594" s="5"/>
      <c r="EG13594" s="5"/>
      <c r="EH13594" s="5"/>
      <c r="EI13594" s="5"/>
      <c r="EJ13594" s="5"/>
      <c r="EK13594" s="5"/>
      <c r="EL13594" s="5"/>
      <c r="EM13594" s="5"/>
      <c r="EN13594" s="5"/>
      <c r="EO13594" s="5"/>
      <c r="EP13594" s="375"/>
      <c r="EQ13594" s="376"/>
      <c r="ER13594" s="376"/>
      <c r="ES13594" s="376"/>
      <c r="ET13594" s="376"/>
      <c r="EU13594" s="376"/>
      <c r="EV13594" s="376"/>
      <c r="EW13594" s="376"/>
      <c r="EX13594" s="376"/>
      <c r="EY13594" s="376"/>
      <c r="EZ13594" s="376"/>
      <c r="FA13594" s="376"/>
      <c r="FB13594" s="376"/>
      <c r="FC13594" s="376"/>
      <c r="FD13594" s="376"/>
      <c r="FE13594" s="376"/>
      <c r="FF13594" s="376"/>
      <c r="FG13594" s="376"/>
      <c r="FH13594" s="376"/>
      <c r="FI13594" s="376"/>
      <c r="FJ13594" s="376"/>
      <c r="FK13594" s="376"/>
      <c r="FL13594" s="376"/>
      <c r="FM13594" s="376"/>
      <c r="FN13594" s="376"/>
      <c r="FO13594" s="376"/>
      <c r="FP13594" s="376"/>
      <c r="FQ13594" s="376"/>
      <c r="FR13594" s="376"/>
      <c r="FS13594" s="376"/>
      <c r="FT13594" s="376"/>
      <c r="FU13594" s="376"/>
      <c r="FV13594" s="376"/>
      <c r="FW13594" s="376"/>
      <c r="FX13594" s="376"/>
      <c r="FY13594" s="376"/>
      <c r="FZ13594" s="376"/>
      <c r="GA13594" s="376"/>
      <c r="GB13594" s="376"/>
      <c r="GC13594" s="376"/>
      <c r="GD13594" s="376"/>
      <c r="GE13594" s="376"/>
      <c r="GF13594" s="376"/>
      <c r="GG13594" s="376"/>
      <c r="GH13594" s="376"/>
      <c r="GI13594" s="376"/>
      <c r="GJ13594" s="376"/>
      <c r="GK13594" s="376"/>
      <c r="GL13594" s="376"/>
      <c r="GM13594" s="376"/>
      <c r="GN13594" s="376"/>
      <c r="GO13594" s="376"/>
      <c r="GP13594" s="376"/>
      <c r="GQ13594" s="376"/>
      <c r="GR13594" s="376"/>
      <c r="GS13594" s="376"/>
      <c r="GT13594" s="376"/>
      <c r="GU13594" s="376"/>
      <c r="GV13594" s="376"/>
      <c r="GW13594" s="376"/>
      <c r="GX13594" s="376"/>
      <c r="GY13594" s="376"/>
      <c r="GZ13594" s="376"/>
      <c r="HA13594" s="376"/>
      <c r="HB13594" s="376"/>
      <c r="HC13594" s="376"/>
      <c r="HD13594" s="376"/>
      <c r="HE13594" s="376"/>
      <c r="HF13594" s="376"/>
      <c r="HG13594" s="376"/>
      <c r="HH13594" s="376"/>
      <c r="HI13594" s="376"/>
      <c r="HJ13594" s="376"/>
      <c r="HK13594" s="376"/>
      <c r="HL13594" s="376"/>
      <c r="HM13594" s="376"/>
      <c r="HN13594" s="376"/>
      <c r="HO13594" s="376"/>
      <c r="HP13594" s="376"/>
      <c r="HQ13594" s="376"/>
      <c r="HR13594" s="376"/>
      <c r="HS13594" s="376"/>
      <c r="HT13594" s="376"/>
      <c r="HU13594" s="376"/>
      <c r="HV13594" s="376"/>
      <c r="HW13594" s="376"/>
      <c r="HX13594" s="376"/>
      <c r="HY13594" s="376"/>
      <c r="HZ13594" s="376"/>
      <c r="IA13594" s="376"/>
      <c r="IB13594" s="376"/>
      <c r="IC13594" s="376"/>
      <c r="ID13594" s="376"/>
      <c r="IE13594" s="376"/>
      <c r="IF13594" s="376"/>
      <c r="IG13594" s="376"/>
      <c r="IH13594" s="376"/>
      <c r="II13594" s="376"/>
      <c r="IJ13594" s="376"/>
    </row>
    <row r="13595" spans="1:244" s="377" customFormat="1" x14ac:dyDescent="0.4">
      <c r="A13595" s="410"/>
      <c r="B13595" s="371"/>
      <c r="C13595" s="354"/>
      <c r="D13595" s="355"/>
      <c r="E13595" s="374"/>
      <c r="F13595" s="374"/>
      <c r="G13595" s="374"/>
      <c r="H13595" s="374"/>
      <c r="I13595" s="374"/>
      <c r="J13595" s="374"/>
      <c r="K13595" s="374"/>
      <c r="L13595" s="374"/>
      <c r="M13595" s="374"/>
      <c r="N13595" s="374"/>
      <c r="O13595" s="374"/>
      <c r="P13595" s="374"/>
      <c r="Q13595" s="374"/>
      <c r="R13595" s="374"/>
      <c r="S13595" s="374"/>
      <c r="T13595" s="374"/>
      <c r="U13595" s="374"/>
      <c r="V13595" s="374"/>
      <c r="W13595" s="374"/>
      <c r="X13595" s="369"/>
      <c r="Y13595" s="369"/>
      <c r="Z13595" s="369"/>
      <c r="AA13595" s="369"/>
      <c r="AB13595" s="369"/>
      <c r="AC13595" s="369"/>
      <c r="AD13595" s="369"/>
      <c r="AE13595" s="369"/>
      <c r="AF13595" s="369"/>
      <c r="AG13595" s="369"/>
      <c r="AH13595" s="369"/>
      <c r="AI13595" s="369"/>
      <c r="AJ13595" s="369"/>
      <c r="AK13595" s="369"/>
      <c r="AL13595" s="369"/>
      <c r="AM13595" s="369"/>
      <c r="AN13595" s="369"/>
      <c r="AO13595" s="369"/>
      <c r="AP13595" s="369"/>
      <c r="AQ13595" s="369"/>
      <c r="AR13595" s="372"/>
      <c r="AS13595" s="372"/>
      <c r="AT13595" s="372"/>
      <c r="AU13595" s="373"/>
      <c r="AV13595" s="11"/>
      <c r="AW13595" s="11"/>
      <c r="AX13595" s="11"/>
      <c r="AY13595" s="8"/>
      <c r="AZ13595" s="8"/>
      <c r="BA13595" s="8"/>
      <c r="BB13595" s="8"/>
      <c r="BC13595" s="11"/>
      <c r="BD13595" s="11"/>
      <c r="BE13595" s="11"/>
      <c r="BF13595" s="11"/>
      <c r="BG13595" s="11"/>
      <c r="BH13595" s="11"/>
      <c r="BI13595" s="11"/>
      <c r="BJ13595" s="11"/>
      <c r="BK13595" s="8"/>
      <c r="BL13595" s="8"/>
      <c r="BM13595" s="5"/>
      <c r="BN13595" s="5"/>
      <c r="BO13595" s="5"/>
      <c r="BP13595" s="5"/>
      <c r="BQ13595" s="5"/>
      <c r="BR13595" s="5"/>
      <c r="BS13595" s="5"/>
      <c r="BT13595" s="5"/>
      <c r="BU13595" s="5"/>
      <c r="BV13595" s="5"/>
      <c r="BW13595" s="5"/>
      <c r="BX13595" s="5"/>
      <c r="BY13595" s="5"/>
      <c r="BZ13595" s="5"/>
      <c r="CA13595" s="5"/>
      <c r="CB13595" s="5"/>
      <c r="CC13595" s="5"/>
      <c r="CD13595" s="5"/>
      <c r="CE13595" s="5"/>
      <c r="CF13595" s="5"/>
      <c r="CG13595" s="5"/>
      <c r="CH13595" s="5"/>
      <c r="CI13595" s="5"/>
      <c r="CJ13595" s="5"/>
      <c r="CK13595" s="5"/>
      <c r="CL13595" s="5"/>
      <c r="CM13595" s="5"/>
      <c r="CN13595" s="5"/>
      <c r="CO13595" s="5"/>
      <c r="CP13595" s="5"/>
      <c r="CQ13595" s="5"/>
      <c r="CR13595" s="5"/>
      <c r="CS13595" s="5"/>
      <c r="CT13595" s="5"/>
      <c r="CU13595" s="5"/>
      <c r="CV13595" s="5"/>
      <c r="CW13595" s="5"/>
      <c r="CX13595" s="5"/>
      <c r="CY13595" s="5"/>
      <c r="CZ13595" s="5"/>
      <c r="DA13595" s="5"/>
      <c r="DB13595" s="5"/>
      <c r="DC13595" s="5"/>
      <c r="DD13595" s="5"/>
      <c r="DE13595" s="5"/>
      <c r="DF13595" s="5"/>
      <c r="DG13595" s="5"/>
      <c r="DH13595" s="5"/>
      <c r="DI13595" s="5"/>
      <c r="DJ13595" s="5"/>
      <c r="DK13595" s="5"/>
      <c r="DL13595" s="5"/>
      <c r="DM13595" s="5"/>
      <c r="DN13595" s="5"/>
      <c r="DO13595" s="5"/>
      <c r="DP13595" s="5"/>
      <c r="DQ13595" s="5"/>
      <c r="DR13595" s="5"/>
      <c r="DS13595" s="5"/>
      <c r="DT13595" s="5"/>
      <c r="DU13595" s="5"/>
      <c r="DV13595" s="5"/>
      <c r="DW13595" s="5"/>
      <c r="DX13595" s="5"/>
      <c r="DY13595" s="5"/>
      <c r="DZ13595" s="5"/>
      <c r="EA13595" s="5"/>
      <c r="EB13595" s="5"/>
      <c r="EC13595" s="5"/>
      <c r="ED13595" s="5"/>
      <c r="EE13595" s="5"/>
      <c r="EF13595" s="5"/>
      <c r="EG13595" s="5"/>
      <c r="EH13595" s="5"/>
      <c r="EI13595" s="5"/>
      <c r="EJ13595" s="5"/>
      <c r="EK13595" s="5"/>
      <c r="EL13595" s="5"/>
      <c r="EM13595" s="5"/>
      <c r="EN13595" s="5"/>
      <c r="EO13595" s="5"/>
      <c r="EP13595" s="375"/>
      <c r="EQ13595" s="376"/>
      <c r="ER13595" s="376"/>
      <c r="ES13595" s="376"/>
      <c r="ET13595" s="376"/>
      <c r="EU13595" s="376"/>
      <c r="EV13595" s="376"/>
      <c r="EW13595" s="376"/>
      <c r="EX13595" s="376"/>
      <c r="EY13595" s="376"/>
      <c r="EZ13595" s="376"/>
      <c r="FA13595" s="376"/>
      <c r="FB13595" s="376"/>
      <c r="FC13595" s="376"/>
      <c r="FD13595" s="376"/>
      <c r="FE13595" s="376"/>
      <c r="FF13595" s="376"/>
      <c r="FG13595" s="376"/>
      <c r="FH13595" s="376"/>
      <c r="FI13595" s="376"/>
      <c r="FJ13595" s="376"/>
      <c r="FK13595" s="376"/>
      <c r="FL13595" s="376"/>
      <c r="FM13595" s="376"/>
      <c r="FN13595" s="376"/>
      <c r="FO13595" s="376"/>
      <c r="FP13595" s="376"/>
      <c r="FQ13595" s="376"/>
      <c r="FR13595" s="376"/>
      <c r="FS13595" s="376"/>
      <c r="FT13595" s="376"/>
      <c r="FU13595" s="376"/>
      <c r="FV13595" s="376"/>
      <c r="FW13595" s="376"/>
      <c r="FX13595" s="376"/>
      <c r="FY13595" s="376"/>
      <c r="FZ13595" s="376"/>
      <c r="GA13595" s="376"/>
      <c r="GB13595" s="376"/>
      <c r="GC13595" s="376"/>
      <c r="GD13595" s="376"/>
      <c r="GE13595" s="376"/>
      <c r="GF13595" s="376"/>
      <c r="GG13595" s="376"/>
      <c r="GH13595" s="376"/>
      <c r="GI13595" s="376"/>
      <c r="GJ13595" s="376"/>
      <c r="GK13595" s="376"/>
      <c r="GL13595" s="376"/>
      <c r="GM13595" s="376"/>
      <c r="GN13595" s="376"/>
      <c r="GO13595" s="376"/>
      <c r="GP13595" s="376"/>
      <c r="GQ13595" s="376"/>
      <c r="GR13595" s="376"/>
      <c r="GS13595" s="376"/>
      <c r="GT13595" s="376"/>
      <c r="GU13595" s="376"/>
      <c r="GV13595" s="376"/>
      <c r="GW13595" s="376"/>
      <c r="GX13595" s="376"/>
      <c r="GY13595" s="376"/>
      <c r="GZ13595" s="376"/>
      <c r="HA13595" s="376"/>
      <c r="HB13595" s="376"/>
      <c r="HC13595" s="376"/>
      <c r="HD13595" s="376"/>
      <c r="HE13595" s="376"/>
      <c r="HF13595" s="376"/>
      <c r="HG13595" s="376"/>
      <c r="HH13595" s="376"/>
      <c r="HI13595" s="376"/>
      <c r="HJ13595" s="376"/>
      <c r="HK13595" s="376"/>
      <c r="HL13595" s="376"/>
      <c r="HM13595" s="376"/>
      <c r="HN13595" s="376"/>
      <c r="HO13595" s="376"/>
      <c r="HP13595" s="376"/>
      <c r="HQ13595" s="376"/>
      <c r="HR13595" s="376"/>
      <c r="HS13595" s="376"/>
      <c r="HT13595" s="376"/>
      <c r="HU13595" s="376"/>
      <c r="HV13595" s="376"/>
      <c r="HW13595" s="376"/>
      <c r="HX13595" s="376"/>
      <c r="HY13595" s="376"/>
      <c r="HZ13595" s="376"/>
      <c r="IA13595" s="376"/>
      <c r="IB13595" s="376"/>
      <c r="IC13595" s="376"/>
      <c r="ID13595" s="376"/>
      <c r="IE13595" s="376"/>
      <c r="IF13595" s="376"/>
      <c r="IG13595" s="376"/>
      <c r="IH13595" s="376"/>
      <c r="II13595" s="376"/>
      <c r="IJ13595" s="376"/>
    </row>
    <row r="13596" spans="1:244" s="377" customFormat="1" x14ac:dyDescent="0.4">
      <c r="A13596" s="410"/>
      <c r="B13596" s="371"/>
      <c r="C13596" s="354"/>
      <c r="D13596" s="355"/>
      <c r="E13596" s="374"/>
      <c r="F13596" s="374"/>
      <c r="G13596" s="374"/>
      <c r="H13596" s="374"/>
      <c r="I13596" s="374"/>
      <c r="J13596" s="374"/>
      <c r="K13596" s="374"/>
      <c r="L13596" s="374"/>
      <c r="M13596" s="374"/>
      <c r="N13596" s="374"/>
      <c r="O13596" s="374"/>
      <c r="P13596" s="374"/>
      <c r="Q13596" s="374"/>
      <c r="R13596" s="374"/>
      <c r="S13596" s="374"/>
      <c r="T13596" s="374"/>
      <c r="U13596" s="374"/>
      <c r="V13596" s="374"/>
      <c r="W13596" s="374"/>
      <c r="X13596" s="369"/>
      <c r="Y13596" s="369"/>
      <c r="Z13596" s="369"/>
      <c r="AA13596" s="369"/>
      <c r="AB13596" s="369"/>
      <c r="AC13596" s="369"/>
      <c r="AD13596" s="369"/>
      <c r="AE13596" s="369"/>
      <c r="AF13596" s="369"/>
      <c r="AG13596" s="369"/>
      <c r="AH13596" s="369"/>
      <c r="AI13596" s="369"/>
      <c r="AJ13596" s="369"/>
      <c r="AK13596" s="369"/>
      <c r="AL13596" s="369"/>
      <c r="AM13596" s="369"/>
      <c r="AN13596" s="369"/>
      <c r="AO13596" s="369"/>
      <c r="AP13596" s="369"/>
      <c r="AQ13596" s="369"/>
      <c r="AR13596" s="372"/>
      <c r="AS13596" s="372"/>
      <c r="AT13596" s="372"/>
      <c r="AU13596" s="373"/>
      <c r="AV13596" s="11"/>
      <c r="AW13596" s="11"/>
      <c r="AX13596" s="11"/>
      <c r="AY13596" s="8"/>
      <c r="AZ13596" s="8"/>
      <c r="BA13596" s="8"/>
      <c r="BB13596" s="8"/>
      <c r="BC13596" s="11"/>
      <c r="BD13596" s="11"/>
      <c r="BE13596" s="11"/>
      <c r="BF13596" s="11"/>
      <c r="BG13596" s="11"/>
      <c r="BH13596" s="11"/>
      <c r="BI13596" s="11"/>
      <c r="BJ13596" s="11"/>
      <c r="BK13596" s="8"/>
      <c r="BL13596" s="8"/>
      <c r="BM13596" s="5"/>
      <c r="BN13596" s="5"/>
      <c r="BO13596" s="5"/>
      <c r="BP13596" s="5"/>
      <c r="BQ13596" s="5"/>
      <c r="BR13596" s="5"/>
      <c r="BS13596" s="5"/>
      <c r="BT13596" s="5"/>
      <c r="BU13596" s="5"/>
      <c r="BV13596" s="5"/>
      <c r="BW13596" s="5"/>
      <c r="BX13596" s="5"/>
      <c r="BY13596" s="5"/>
      <c r="BZ13596" s="5"/>
      <c r="CA13596" s="5"/>
      <c r="CB13596" s="5"/>
      <c r="CC13596" s="5"/>
      <c r="CD13596" s="5"/>
      <c r="CE13596" s="5"/>
      <c r="CF13596" s="5"/>
      <c r="CG13596" s="5"/>
      <c r="CH13596" s="5"/>
      <c r="CI13596" s="5"/>
      <c r="CJ13596" s="5"/>
      <c r="CK13596" s="5"/>
      <c r="CL13596" s="5"/>
      <c r="CM13596" s="5"/>
      <c r="CN13596" s="5"/>
      <c r="CO13596" s="5"/>
      <c r="CP13596" s="5"/>
      <c r="CQ13596" s="5"/>
      <c r="CR13596" s="5"/>
      <c r="CS13596" s="5"/>
      <c r="CT13596" s="5"/>
      <c r="CU13596" s="5"/>
      <c r="CV13596" s="5"/>
      <c r="CW13596" s="5"/>
      <c r="CX13596" s="5"/>
      <c r="CY13596" s="5"/>
      <c r="CZ13596" s="5"/>
      <c r="DA13596" s="5"/>
      <c r="DB13596" s="5"/>
      <c r="DC13596" s="5"/>
      <c r="DD13596" s="5"/>
      <c r="DE13596" s="5"/>
      <c r="DF13596" s="5"/>
      <c r="DG13596" s="5"/>
      <c r="DH13596" s="5"/>
      <c r="DI13596" s="5"/>
      <c r="DJ13596" s="5"/>
      <c r="DK13596" s="5"/>
      <c r="DL13596" s="5"/>
      <c r="DM13596" s="5"/>
      <c r="DN13596" s="5"/>
      <c r="DO13596" s="5"/>
      <c r="DP13596" s="5"/>
      <c r="DQ13596" s="5"/>
      <c r="DR13596" s="5"/>
      <c r="DS13596" s="5"/>
      <c r="DT13596" s="5"/>
      <c r="DU13596" s="5"/>
      <c r="DV13596" s="5"/>
      <c r="DW13596" s="5"/>
      <c r="DX13596" s="5"/>
      <c r="DY13596" s="5"/>
      <c r="DZ13596" s="5"/>
      <c r="EA13596" s="5"/>
      <c r="EB13596" s="5"/>
      <c r="EC13596" s="5"/>
      <c r="ED13596" s="5"/>
      <c r="EE13596" s="5"/>
      <c r="EF13596" s="5"/>
      <c r="EG13596" s="5"/>
      <c r="EH13596" s="5"/>
      <c r="EI13596" s="5"/>
      <c r="EJ13596" s="5"/>
      <c r="EK13596" s="5"/>
      <c r="EL13596" s="5"/>
      <c r="EM13596" s="5"/>
      <c r="EN13596" s="5"/>
      <c r="EO13596" s="5"/>
      <c r="EP13596" s="375"/>
      <c r="EQ13596" s="376"/>
      <c r="ER13596" s="376"/>
      <c r="ES13596" s="376"/>
      <c r="ET13596" s="376"/>
      <c r="EU13596" s="376"/>
      <c r="EV13596" s="376"/>
      <c r="EW13596" s="376"/>
      <c r="EX13596" s="376"/>
      <c r="EY13596" s="376"/>
      <c r="EZ13596" s="376"/>
      <c r="FA13596" s="376"/>
      <c r="FB13596" s="376"/>
      <c r="FC13596" s="376"/>
      <c r="FD13596" s="376"/>
      <c r="FE13596" s="376"/>
      <c r="FF13596" s="376"/>
      <c r="FG13596" s="376"/>
      <c r="FH13596" s="376"/>
      <c r="FI13596" s="376"/>
      <c r="FJ13596" s="376"/>
      <c r="FK13596" s="376"/>
      <c r="FL13596" s="376"/>
      <c r="FM13596" s="376"/>
      <c r="FN13596" s="376"/>
      <c r="FO13596" s="376"/>
      <c r="FP13596" s="376"/>
      <c r="FQ13596" s="376"/>
      <c r="FR13596" s="376"/>
      <c r="FS13596" s="376"/>
      <c r="FT13596" s="376"/>
      <c r="FU13596" s="376"/>
      <c r="FV13596" s="376"/>
      <c r="FW13596" s="376"/>
      <c r="FX13596" s="376"/>
      <c r="FY13596" s="376"/>
      <c r="FZ13596" s="376"/>
      <c r="GA13596" s="376"/>
      <c r="GB13596" s="376"/>
      <c r="GC13596" s="376"/>
      <c r="GD13596" s="376"/>
      <c r="GE13596" s="376"/>
      <c r="GF13596" s="376"/>
      <c r="GG13596" s="376"/>
      <c r="GH13596" s="376"/>
      <c r="GI13596" s="376"/>
      <c r="GJ13596" s="376"/>
      <c r="GK13596" s="376"/>
      <c r="GL13596" s="376"/>
      <c r="GM13596" s="376"/>
      <c r="GN13596" s="376"/>
      <c r="GO13596" s="376"/>
      <c r="GP13596" s="376"/>
      <c r="GQ13596" s="376"/>
      <c r="GR13596" s="376"/>
      <c r="GS13596" s="376"/>
      <c r="GT13596" s="376"/>
      <c r="GU13596" s="376"/>
      <c r="GV13596" s="376"/>
      <c r="GW13596" s="376"/>
      <c r="GX13596" s="376"/>
      <c r="GY13596" s="376"/>
      <c r="GZ13596" s="376"/>
      <c r="HA13596" s="376"/>
      <c r="HB13596" s="376"/>
      <c r="HC13596" s="376"/>
      <c r="HD13596" s="376"/>
      <c r="HE13596" s="376"/>
      <c r="HF13596" s="376"/>
      <c r="HG13596" s="376"/>
      <c r="HH13596" s="376"/>
      <c r="HI13596" s="376"/>
      <c r="HJ13596" s="376"/>
      <c r="HK13596" s="376"/>
      <c r="HL13596" s="376"/>
      <c r="HM13596" s="376"/>
      <c r="HN13596" s="376"/>
      <c r="HO13596" s="376"/>
      <c r="HP13596" s="376"/>
      <c r="HQ13596" s="376"/>
      <c r="HR13596" s="376"/>
      <c r="HS13596" s="376"/>
      <c r="HT13596" s="376"/>
      <c r="HU13596" s="376"/>
      <c r="HV13596" s="376"/>
      <c r="HW13596" s="376"/>
      <c r="HX13596" s="376"/>
      <c r="HY13596" s="376"/>
      <c r="HZ13596" s="376"/>
      <c r="IA13596" s="376"/>
      <c r="IB13596" s="376"/>
      <c r="IC13596" s="376"/>
      <c r="ID13596" s="376"/>
      <c r="IE13596" s="376"/>
      <c r="IF13596" s="376"/>
      <c r="IG13596" s="376"/>
      <c r="IH13596" s="376"/>
      <c r="II13596" s="376"/>
      <c r="IJ13596" s="376"/>
    </row>
    <row r="13597" spans="1:244" s="377" customFormat="1" x14ac:dyDescent="0.4">
      <c r="A13597" s="410"/>
      <c r="B13597" s="371"/>
      <c r="C13597" s="354"/>
      <c r="D13597" s="355"/>
      <c r="E13597" s="374"/>
      <c r="F13597" s="374"/>
      <c r="G13597" s="374"/>
      <c r="H13597" s="374"/>
      <c r="I13597" s="374"/>
      <c r="J13597" s="374"/>
      <c r="K13597" s="374"/>
      <c r="L13597" s="374"/>
      <c r="M13597" s="374"/>
      <c r="N13597" s="374"/>
      <c r="O13597" s="374"/>
      <c r="P13597" s="374"/>
      <c r="Q13597" s="374"/>
      <c r="R13597" s="374"/>
      <c r="S13597" s="374"/>
      <c r="T13597" s="374"/>
      <c r="U13597" s="374"/>
      <c r="V13597" s="374"/>
      <c r="W13597" s="374"/>
      <c r="X13597" s="369"/>
      <c r="Y13597" s="369"/>
      <c r="Z13597" s="369"/>
      <c r="AA13597" s="369"/>
      <c r="AB13597" s="369"/>
      <c r="AC13597" s="369"/>
      <c r="AD13597" s="369"/>
      <c r="AE13597" s="369"/>
      <c r="AF13597" s="369"/>
      <c r="AG13597" s="369"/>
      <c r="AH13597" s="369"/>
      <c r="AI13597" s="369"/>
      <c r="AJ13597" s="369"/>
      <c r="AK13597" s="369"/>
      <c r="AL13597" s="369"/>
      <c r="AM13597" s="369"/>
      <c r="AN13597" s="369"/>
      <c r="AO13597" s="369"/>
      <c r="AP13597" s="369"/>
      <c r="AQ13597" s="369"/>
      <c r="AR13597" s="372"/>
      <c r="AS13597" s="372"/>
      <c r="AT13597" s="372"/>
      <c r="AU13597" s="373"/>
      <c r="AV13597" s="11"/>
      <c r="AW13597" s="11"/>
      <c r="AX13597" s="11"/>
      <c r="AY13597" s="8"/>
      <c r="AZ13597" s="8"/>
      <c r="BA13597" s="8"/>
      <c r="BB13597" s="8"/>
      <c r="BC13597" s="11"/>
      <c r="BD13597" s="11"/>
      <c r="BE13597" s="11"/>
      <c r="BF13597" s="11"/>
      <c r="BG13597" s="11"/>
      <c r="BH13597" s="11"/>
      <c r="BI13597" s="11"/>
      <c r="BJ13597" s="11"/>
      <c r="BK13597" s="8"/>
      <c r="BL13597" s="8"/>
      <c r="BM13597" s="5"/>
      <c r="BN13597" s="5"/>
      <c r="BO13597" s="5"/>
      <c r="BP13597" s="5"/>
      <c r="BQ13597" s="5"/>
      <c r="BR13597" s="5"/>
      <c r="BS13597" s="5"/>
      <c r="BT13597" s="5"/>
      <c r="BU13597" s="5"/>
      <c r="BV13597" s="5"/>
      <c r="BW13597" s="5"/>
      <c r="BX13597" s="5"/>
      <c r="BY13597" s="5"/>
      <c r="BZ13597" s="5"/>
      <c r="CA13597" s="5"/>
      <c r="CB13597" s="5"/>
      <c r="CC13597" s="5"/>
      <c r="CD13597" s="5"/>
      <c r="CE13597" s="5"/>
      <c r="CF13597" s="5"/>
      <c r="CG13597" s="5"/>
      <c r="CH13597" s="5"/>
      <c r="CI13597" s="5"/>
      <c r="CJ13597" s="5"/>
      <c r="CK13597" s="5"/>
      <c r="CL13597" s="5"/>
      <c r="CM13597" s="5"/>
      <c r="CN13597" s="5"/>
      <c r="CO13597" s="5"/>
      <c r="CP13597" s="5"/>
      <c r="CQ13597" s="5"/>
      <c r="CR13597" s="5"/>
      <c r="CS13597" s="5"/>
      <c r="CT13597" s="5"/>
      <c r="CU13597" s="5"/>
      <c r="CV13597" s="5"/>
      <c r="CW13597" s="5"/>
      <c r="CX13597" s="5"/>
      <c r="CY13597" s="5"/>
      <c r="CZ13597" s="5"/>
      <c r="DA13597" s="5"/>
      <c r="DB13597" s="5"/>
      <c r="DC13597" s="5"/>
      <c r="DD13597" s="5"/>
      <c r="DE13597" s="5"/>
      <c r="DF13597" s="5"/>
      <c r="DG13597" s="5"/>
      <c r="DH13597" s="5"/>
      <c r="DI13597" s="5"/>
      <c r="DJ13597" s="5"/>
      <c r="DK13597" s="5"/>
      <c r="DL13597" s="5"/>
      <c r="DM13597" s="5"/>
      <c r="DN13597" s="5"/>
      <c r="DO13597" s="5"/>
      <c r="DP13597" s="5"/>
      <c r="DQ13597" s="5"/>
      <c r="DR13597" s="5"/>
      <c r="DS13597" s="5"/>
      <c r="DT13597" s="5"/>
      <c r="DU13597" s="5"/>
      <c r="DV13597" s="5"/>
      <c r="DW13597" s="5"/>
      <c r="DX13597" s="5"/>
      <c r="DY13597" s="5"/>
      <c r="DZ13597" s="5"/>
      <c r="EA13597" s="5"/>
      <c r="EB13597" s="5"/>
      <c r="EC13597" s="5"/>
      <c r="ED13597" s="5"/>
      <c r="EE13597" s="5"/>
      <c r="EF13597" s="5"/>
      <c r="EG13597" s="5"/>
      <c r="EH13597" s="5"/>
      <c r="EI13597" s="5"/>
      <c r="EJ13597" s="5"/>
      <c r="EK13597" s="5"/>
      <c r="EL13597" s="5"/>
      <c r="EM13597" s="5"/>
      <c r="EN13597" s="5"/>
      <c r="EO13597" s="5"/>
      <c r="EP13597" s="375"/>
      <c r="EQ13597" s="376"/>
      <c r="ER13597" s="376"/>
      <c r="ES13597" s="376"/>
      <c r="ET13597" s="376"/>
      <c r="EU13597" s="376"/>
      <c r="EV13597" s="376"/>
      <c r="EW13597" s="376"/>
      <c r="EX13597" s="376"/>
      <c r="EY13597" s="376"/>
      <c r="EZ13597" s="376"/>
      <c r="FA13597" s="376"/>
      <c r="FB13597" s="376"/>
      <c r="FC13597" s="376"/>
      <c r="FD13597" s="376"/>
      <c r="FE13597" s="376"/>
      <c r="FF13597" s="376"/>
      <c r="FG13597" s="376"/>
      <c r="FH13597" s="376"/>
      <c r="FI13597" s="376"/>
      <c r="FJ13597" s="376"/>
      <c r="FK13597" s="376"/>
      <c r="FL13597" s="376"/>
      <c r="FM13597" s="376"/>
      <c r="FN13597" s="376"/>
      <c r="FO13597" s="376"/>
      <c r="FP13597" s="376"/>
      <c r="FQ13597" s="376"/>
      <c r="FR13597" s="376"/>
      <c r="FS13597" s="376"/>
      <c r="FT13597" s="376"/>
      <c r="FU13597" s="376"/>
      <c r="FV13597" s="376"/>
      <c r="FW13597" s="376"/>
      <c r="FX13597" s="376"/>
      <c r="FY13597" s="376"/>
      <c r="FZ13597" s="376"/>
      <c r="GA13597" s="376"/>
      <c r="GB13597" s="376"/>
      <c r="GC13597" s="376"/>
      <c r="GD13597" s="376"/>
      <c r="GE13597" s="376"/>
      <c r="GF13597" s="376"/>
      <c r="GG13597" s="376"/>
      <c r="GH13597" s="376"/>
      <c r="GI13597" s="376"/>
      <c r="GJ13597" s="376"/>
      <c r="GK13597" s="376"/>
      <c r="GL13597" s="376"/>
      <c r="GM13597" s="376"/>
      <c r="GN13597" s="376"/>
      <c r="GO13597" s="376"/>
      <c r="GP13597" s="376"/>
      <c r="GQ13597" s="376"/>
      <c r="GR13597" s="376"/>
      <c r="GS13597" s="376"/>
      <c r="GT13597" s="376"/>
      <c r="GU13597" s="376"/>
      <c r="GV13597" s="376"/>
      <c r="GW13597" s="376"/>
      <c r="GX13597" s="376"/>
      <c r="GY13597" s="376"/>
      <c r="GZ13597" s="376"/>
      <c r="HA13597" s="376"/>
      <c r="HB13597" s="376"/>
      <c r="HC13597" s="376"/>
      <c r="HD13597" s="376"/>
      <c r="HE13597" s="376"/>
      <c r="HF13597" s="376"/>
      <c r="HG13597" s="376"/>
      <c r="HH13597" s="376"/>
      <c r="HI13597" s="376"/>
      <c r="HJ13597" s="376"/>
      <c r="HK13597" s="376"/>
      <c r="HL13597" s="376"/>
      <c r="HM13597" s="376"/>
      <c r="HN13597" s="376"/>
      <c r="HO13597" s="376"/>
      <c r="HP13597" s="376"/>
      <c r="HQ13597" s="376"/>
      <c r="HR13597" s="376"/>
      <c r="HS13597" s="376"/>
      <c r="HT13597" s="376"/>
      <c r="HU13597" s="376"/>
      <c r="HV13597" s="376"/>
      <c r="HW13597" s="376"/>
      <c r="HX13597" s="376"/>
      <c r="HY13597" s="376"/>
      <c r="HZ13597" s="376"/>
      <c r="IA13597" s="376"/>
      <c r="IB13597" s="376"/>
      <c r="IC13597" s="376"/>
      <c r="ID13597" s="376"/>
      <c r="IE13597" s="376"/>
      <c r="IF13597" s="376"/>
      <c r="IG13597" s="376"/>
      <c r="IH13597" s="376"/>
      <c r="II13597" s="376"/>
      <c r="IJ13597" s="376"/>
    </row>
    <row r="13598" spans="1:244" s="377" customFormat="1" x14ac:dyDescent="0.4">
      <c r="A13598" s="410"/>
      <c r="B13598" s="371"/>
      <c r="C13598" s="354"/>
      <c r="D13598" s="355"/>
      <c r="E13598" s="374"/>
      <c r="F13598" s="374"/>
      <c r="G13598" s="374"/>
      <c r="H13598" s="374"/>
      <c r="I13598" s="374"/>
      <c r="J13598" s="374"/>
      <c r="K13598" s="374"/>
      <c r="L13598" s="374"/>
      <c r="M13598" s="374"/>
      <c r="N13598" s="374"/>
      <c r="O13598" s="374"/>
      <c r="P13598" s="374"/>
      <c r="Q13598" s="374"/>
      <c r="R13598" s="374"/>
      <c r="S13598" s="374"/>
      <c r="T13598" s="374"/>
      <c r="U13598" s="374"/>
      <c r="V13598" s="374"/>
      <c r="W13598" s="374"/>
      <c r="X13598" s="369"/>
      <c r="Y13598" s="369"/>
      <c r="Z13598" s="369"/>
      <c r="AA13598" s="369"/>
      <c r="AB13598" s="369"/>
      <c r="AC13598" s="369"/>
      <c r="AD13598" s="369"/>
      <c r="AE13598" s="369"/>
      <c r="AF13598" s="369"/>
      <c r="AG13598" s="369"/>
      <c r="AH13598" s="369"/>
      <c r="AI13598" s="369"/>
      <c r="AJ13598" s="369"/>
      <c r="AK13598" s="369"/>
      <c r="AL13598" s="369"/>
      <c r="AM13598" s="369"/>
      <c r="AN13598" s="369"/>
      <c r="AO13598" s="369"/>
      <c r="AP13598" s="369"/>
      <c r="AQ13598" s="369"/>
      <c r="AR13598" s="372"/>
      <c r="AS13598" s="372"/>
      <c r="AT13598" s="372"/>
      <c r="AU13598" s="373"/>
      <c r="AV13598" s="11"/>
      <c r="AW13598" s="11"/>
      <c r="AX13598" s="11"/>
      <c r="AY13598" s="8"/>
      <c r="AZ13598" s="8"/>
      <c r="BA13598" s="8"/>
      <c r="BB13598" s="8"/>
      <c r="BC13598" s="11"/>
      <c r="BD13598" s="11"/>
      <c r="BE13598" s="11"/>
      <c r="BF13598" s="11"/>
      <c r="BG13598" s="11"/>
      <c r="BH13598" s="11"/>
      <c r="BI13598" s="11"/>
      <c r="BJ13598" s="11"/>
      <c r="BK13598" s="8"/>
      <c r="BL13598" s="8"/>
      <c r="BM13598" s="5"/>
      <c r="BN13598" s="5"/>
      <c r="BO13598" s="5"/>
      <c r="BP13598" s="5"/>
      <c r="BQ13598" s="5"/>
      <c r="BR13598" s="5"/>
      <c r="BS13598" s="5"/>
      <c r="BT13598" s="5"/>
      <c r="BU13598" s="5"/>
      <c r="BV13598" s="5"/>
      <c r="BW13598" s="5"/>
      <c r="BX13598" s="5"/>
      <c r="BY13598" s="5"/>
      <c r="BZ13598" s="5"/>
      <c r="CA13598" s="5"/>
      <c r="CB13598" s="5"/>
      <c r="CC13598" s="5"/>
      <c r="CD13598" s="5"/>
      <c r="CE13598" s="5"/>
      <c r="CF13598" s="5"/>
      <c r="CG13598" s="5"/>
      <c r="CH13598" s="5"/>
      <c r="CI13598" s="5"/>
      <c r="CJ13598" s="5"/>
      <c r="CK13598" s="5"/>
      <c r="CL13598" s="5"/>
      <c r="CM13598" s="5"/>
      <c r="CN13598" s="5"/>
      <c r="CO13598" s="5"/>
      <c r="CP13598" s="5"/>
      <c r="CQ13598" s="5"/>
      <c r="CR13598" s="5"/>
      <c r="CS13598" s="5"/>
      <c r="CT13598" s="5"/>
      <c r="CU13598" s="5"/>
      <c r="CV13598" s="5"/>
      <c r="CW13598" s="5"/>
      <c r="CX13598" s="5"/>
      <c r="CY13598" s="5"/>
      <c r="CZ13598" s="5"/>
      <c r="DA13598" s="5"/>
      <c r="DB13598" s="5"/>
      <c r="DC13598" s="5"/>
      <c r="DD13598" s="5"/>
      <c r="DE13598" s="5"/>
      <c r="DF13598" s="5"/>
      <c r="DG13598" s="5"/>
      <c r="DH13598" s="5"/>
      <c r="DI13598" s="5"/>
      <c r="DJ13598" s="5"/>
      <c r="DK13598" s="5"/>
      <c r="DL13598" s="5"/>
      <c r="DM13598" s="5"/>
      <c r="DN13598" s="5"/>
      <c r="DO13598" s="5"/>
      <c r="DP13598" s="5"/>
      <c r="DQ13598" s="5"/>
      <c r="DR13598" s="5"/>
      <c r="DS13598" s="5"/>
      <c r="DT13598" s="5"/>
      <c r="DU13598" s="5"/>
      <c r="DV13598" s="5"/>
      <c r="DW13598" s="5"/>
      <c r="DX13598" s="5"/>
      <c r="DY13598" s="5"/>
      <c r="DZ13598" s="5"/>
      <c r="EA13598" s="5"/>
      <c r="EB13598" s="5"/>
      <c r="EC13598" s="5"/>
      <c r="ED13598" s="5"/>
      <c r="EE13598" s="5"/>
      <c r="EF13598" s="5"/>
      <c r="EG13598" s="5"/>
      <c r="EH13598" s="5"/>
      <c r="EI13598" s="5"/>
      <c r="EJ13598" s="5"/>
      <c r="EK13598" s="5"/>
      <c r="EL13598" s="5"/>
      <c r="EM13598" s="5"/>
      <c r="EN13598" s="5"/>
      <c r="EO13598" s="5"/>
      <c r="EP13598" s="375"/>
      <c r="EQ13598" s="376"/>
      <c r="ER13598" s="376"/>
      <c r="ES13598" s="376"/>
      <c r="ET13598" s="376"/>
      <c r="EU13598" s="376"/>
      <c r="EV13598" s="376"/>
      <c r="EW13598" s="376"/>
      <c r="EX13598" s="376"/>
      <c r="EY13598" s="376"/>
      <c r="EZ13598" s="376"/>
      <c r="FA13598" s="376"/>
      <c r="FB13598" s="376"/>
      <c r="FC13598" s="376"/>
      <c r="FD13598" s="376"/>
      <c r="FE13598" s="376"/>
      <c r="FF13598" s="376"/>
      <c r="FG13598" s="376"/>
      <c r="FH13598" s="376"/>
      <c r="FI13598" s="376"/>
      <c r="FJ13598" s="376"/>
      <c r="FK13598" s="376"/>
      <c r="FL13598" s="376"/>
      <c r="FM13598" s="376"/>
      <c r="FN13598" s="376"/>
      <c r="FO13598" s="376"/>
      <c r="FP13598" s="376"/>
      <c r="FQ13598" s="376"/>
      <c r="FR13598" s="376"/>
      <c r="FS13598" s="376"/>
      <c r="FT13598" s="376"/>
      <c r="FU13598" s="376"/>
      <c r="FV13598" s="376"/>
      <c r="FW13598" s="376"/>
      <c r="FX13598" s="376"/>
      <c r="FY13598" s="376"/>
      <c r="FZ13598" s="376"/>
      <c r="GA13598" s="376"/>
      <c r="GB13598" s="376"/>
      <c r="GC13598" s="376"/>
      <c r="GD13598" s="376"/>
      <c r="GE13598" s="376"/>
      <c r="GF13598" s="376"/>
      <c r="GG13598" s="376"/>
      <c r="GH13598" s="376"/>
      <c r="GI13598" s="376"/>
      <c r="GJ13598" s="376"/>
      <c r="GK13598" s="376"/>
      <c r="GL13598" s="376"/>
      <c r="GM13598" s="376"/>
      <c r="GN13598" s="376"/>
      <c r="GO13598" s="376"/>
      <c r="GP13598" s="376"/>
      <c r="GQ13598" s="376"/>
      <c r="GR13598" s="376"/>
      <c r="GS13598" s="376"/>
      <c r="GT13598" s="376"/>
      <c r="GU13598" s="376"/>
      <c r="GV13598" s="376"/>
      <c r="GW13598" s="376"/>
      <c r="GX13598" s="376"/>
      <c r="GY13598" s="376"/>
      <c r="GZ13598" s="376"/>
      <c r="HA13598" s="376"/>
      <c r="HB13598" s="376"/>
      <c r="HC13598" s="376"/>
      <c r="HD13598" s="376"/>
      <c r="HE13598" s="376"/>
      <c r="HF13598" s="376"/>
      <c r="HG13598" s="376"/>
      <c r="HH13598" s="376"/>
      <c r="HI13598" s="376"/>
      <c r="HJ13598" s="376"/>
      <c r="HK13598" s="376"/>
      <c r="HL13598" s="376"/>
      <c r="HM13598" s="376"/>
      <c r="HN13598" s="376"/>
      <c r="HO13598" s="376"/>
      <c r="HP13598" s="376"/>
      <c r="HQ13598" s="376"/>
      <c r="HR13598" s="376"/>
      <c r="HS13598" s="376"/>
      <c r="HT13598" s="376"/>
      <c r="HU13598" s="376"/>
      <c r="HV13598" s="376"/>
      <c r="HW13598" s="376"/>
      <c r="HX13598" s="376"/>
      <c r="HY13598" s="376"/>
      <c r="HZ13598" s="376"/>
      <c r="IA13598" s="376"/>
      <c r="IB13598" s="376"/>
      <c r="IC13598" s="376"/>
      <c r="ID13598" s="376"/>
      <c r="IE13598" s="376"/>
      <c r="IF13598" s="376"/>
      <c r="IG13598" s="376"/>
      <c r="IH13598" s="376"/>
      <c r="II13598" s="376"/>
      <c r="IJ13598" s="376"/>
    </row>
    <row r="13599" spans="1:244" s="377" customFormat="1" x14ac:dyDescent="0.4">
      <c r="A13599" s="410"/>
      <c r="B13599" s="371"/>
      <c r="C13599" s="354"/>
      <c r="D13599" s="355"/>
      <c r="E13599" s="374"/>
      <c r="F13599" s="374"/>
      <c r="G13599" s="374"/>
      <c r="H13599" s="374"/>
      <c r="I13599" s="374"/>
      <c r="J13599" s="374"/>
      <c r="K13599" s="374"/>
      <c r="L13599" s="374"/>
      <c r="M13599" s="374"/>
      <c r="N13599" s="374"/>
      <c r="O13599" s="374"/>
      <c r="P13599" s="374"/>
      <c r="Q13599" s="374"/>
      <c r="R13599" s="374"/>
      <c r="S13599" s="374"/>
      <c r="T13599" s="374"/>
      <c r="U13599" s="374"/>
      <c r="V13599" s="374"/>
      <c r="W13599" s="374"/>
      <c r="X13599" s="369"/>
      <c r="Y13599" s="369"/>
      <c r="Z13599" s="369"/>
      <c r="AA13599" s="369"/>
      <c r="AB13599" s="369"/>
      <c r="AC13599" s="369"/>
      <c r="AD13599" s="369"/>
      <c r="AE13599" s="369"/>
      <c r="AF13599" s="369"/>
      <c r="AG13599" s="369"/>
      <c r="AH13599" s="369"/>
      <c r="AI13599" s="369"/>
      <c r="AJ13599" s="369"/>
      <c r="AK13599" s="369"/>
      <c r="AL13599" s="369"/>
      <c r="AM13599" s="369"/>
      <c r="AN13599" s="369"/>
      <c r="AO13599" s="369"/>
      <c r="AP13599" s="369"/>
      <c r="AQ13599" s="369"/>
      <c r="AR13599" s="372"/>
      <c r="AS13599" s="372"/>
      <c r="AT13599" s="372"/>
      <c r="AU13599" s="373"/>
      <c r="AV13599" s="11"/>
      <c r="AW13599" s="11"/>
      <c r="AX13599" s="11"/>
      <c r="AY13599" s="8"/>
      <c r="AZ13599" s="8"/>
      <c r="BA13599" s="8"/>
      <c r="BB13599" s="8"/>
      <c r="BC13599" s="11"/>
      <c r="BD13599" s="11"/>
      <c r="BE13599" s="11"/>
      <c r="BF13599" s="11"/>
      <c r="BG13599" s="11"/>
      <c r="BH13599" s="11"/>
      <c r="BI13599" s="11"/>
      <c r="BJ13599" s="11"/>
      <c r="BK13599" s="8"/>
      <c r="BL13599" s="8"/>
      <c r="BM13599" s="5"/>
      <c r="BN13599" s="5"/>
      <c r="BO13599" s="5"/>
      <c r="BP13599" s="5"/>
      <c r="BQ13599" s="5"/>
      <c r="BR13599" s="5"/>
      <c r="BS13599" s="5"/>
      <c r="BT13599" s="5"/>
      <c r="BU13599" s="5"/>
      <c r="BV13599" s="5"/>
      <c r="BW13599" s="5"/>
      <c r="BX13599" s="5"/>
      <c r="BY13599" s="5"/>
      <c r="BZ13599" s="5"/>
      <c r="CA13599" s="5"/>
      <c r="CB13599" s="5"/>
      <c r="CC13599" s="5"/>
      <c r="CD13599" s="5"/>
      <c r="CE13599" s="5"/>
      <c r="CF13599" s="5"/>
      <c r="CG13599" s="5"/>
      <c r="CH13599" s="5"/>
      <c r="CI13599" s="5"/>
      <c r="CJ13599" s="5"/>
      <c r="CK13599" s="5"/>
      <c r="CL13599" s="5"/>
      <c r="CM13599" s="5"/>
      <c r="CN13599" s="5"/>
      <c r="CO13599" s="5"/>
      <c r="CP13599" s="5"/>
      <c r="CQ13599" s="5"/>
      <c r="CR13599" s="5"/>
      <c r="CS13599" s="5"/>
      <c r="CT13599" s="5"/>
      <c r="CU13599" s="5"/>
      <c r="CV13599" s="5"/>
      <c r="CW13599" s="5"/>
      <c r="CX13599" s="5"/>
      <c r="CY13599" s="5"/>
      <c r="CZ13599" s="5"/>
      <c r="DA13599" s="5"/>
      <c r="DB13599" s="5"/>
      <c r="DC13599" s="5"/>
      <c r="DD13599" s="5"/>
      <c r="DE13599" s="5"/>
      <c r="DF13599" s="5"/>
      <c r="DG13599" s="5"/>
      <c r="DH13599" s="5"/>
      <c r="DI13599" s="5"/>
      <c r="DJ13599" s="5"/>
      <c r="DK13599" s="5"/>
      <c r="DL13599" s="5"/>
      <c r="DM13599" s="5"/>
      <c r="DN13599" s="5"/>
      <c r="DO13599" s="5"/>
      <c r="DP13599" s="5"/>
      <c r="DQ13599" s="5"/>
      <c r="DR13599" s="5"/>
      <c r="DS13599" s="5"/>
      <c r="DT13599" s="5"/>
      <c r="DU13599" s="5"/>
      <c r="DV13599" s="5"/>
      <c r="DW13599" s="5"/>
      <c r="DX13599" s="5"/>
      <c r="DY13599" s="5"/>
      <c r="DZ13599" s="5"/>
      <c r="EA13599" s="5"/>
      <c r="EB13599" s="5"/>
      <c r="EC13599" s="5"/>
      <c r="ED13599" s="5"/>
      <c r="EE13599" s="5"/>
      <c r="EF13599" s="5"/>
      <c r="EG13599" s="5"/>
      <c r="EH13599" s="5"/>
      <c r="EI13599" s="5"/>
      <c r="EJ13599" s="5"/>
      <c r="EK13599" s="5"/>
      <c r="EL13599" s="5"/>
      <c r="EM13599" s="5"/>
      <c r="EN13599" s="5"/>
      <c r="EO13599" s="5"/>
      <c r="EP13599" s="375"/>
      <c r="EQ13599" s="376"/>
      <c r="ER13599" s="376"/>
      <c r="ES13599" s="376"/>
      <c r="ET13599" s="376"/>
      <c r="EU13599" s="376"/>
      <c r="EV13599" s="376"/>
      <c r="EW13599" s="376"/>
      <c r="EX13599" s="376"/>
      <c r="EY13599" s="376"/>
      <c r="EZ13599" s="376"/>
      <c r="FA13599" s="376"/>
      <c r="FB13599" s="376"/>
      <c r="FC13599" s="376"/>
      <c r="FD13599" s="376"/>
      <c r="FE13599" s="376"/>
      <c r="FF13599" s="376"/>
      <c r="FG13599" s="376"/>
      <c r="FH13599" s="376"/>
      <c r="FI13599" s="376"/>
      <c r="FJ13599" s="376"/>
      <c r="FK13599" s="376"/>
      <c r="FL13599" s="376"/>
      <c r="FM13599" s="376"/>
      <c r="FN13599" s="376"/>
      <c r="FO13599" s="376"/>
      <c r="FP13599" s="376"/>
      <c r="FQ13599" s="376"/>
      <c r="FR13599" s="376"/>
      <c r="FS13599" s="376"/>
      <c r="FT13599" s="376"/>
      <c r="FU13599" s="376"/>
      <c r="FV13599" s="376"/>
      <c r="FW13599" s="376"/>
      <c r="FX13599" s="376"/>
      <c r="FY13599" s="376"/>
      <c r="FZ13599" s="376"/>
      <c r="GA13599" s="376"/>
      <c r="GB13599" s="376"/>
      <c r="GC13599" s="376"/>
      <c r="GD13599" s="376"/>
      <c r="GE13599" s="376"/>
      <c r="GF13599" s="376"/>
      <c r="GG13599" s="376"/>
      <c r="GH13599" s="376"/>
      <c r="GI13599" s="376"/>
      <c r="GJ13599" s="376"/>
      <c r="GK13599" s="376"/>
      <c r="GL13599" s="376"/>
      <c r="GM13599" s="376"/>
      <c r="GN13599" s="376"/>
      <c r="GO13599" s="376"/>
      <c r="GP13599" s="376"/>
      <c r="GQ13599" s="376"/>
      <c r="GR13599" s="376"/>
      <c r="GS13599" s="376"/>
      <c r="GT13599" s="376"/>
      <c r="GU13599" s="376"/>
      <c r="GV13599" s="376"/>
      <c r="GW13599" s="376"/>
      <c r="GX13599" s="376"/>
      <c r="GY13599" s="376"/>
      <c r="GZ13599" s="376"/>
      <c r="HA13599" s="376"/>
      <c r="HB13599" s="376"/>
      <c r="HC13599" s="376"/>
      <c r="HD13599" s="376"/>
      <c r="HE13599" s="376"/>
      <c r="HF13599" s="376"/>
      <c r="HG13599" s="376"/>
      <c r="HH13599" s="376"/>
      <c r="HI13599" s="376"/>
      <c r="HJ13599" s="376"/>
      <c r="HK13599" s="376"/>
      <c r="HL13599" s="376"/>
      <c r="HM13599" s="376"/>
      <c r="HN13599" s="376"/>
      <c r="HO13599" s="376"/>
      <c r="HP13599" s="376"/>
      <c r="HQ13599" s="376"/>
      <c r="HR13599" s="376"/>
      <c r="HS13599" s="376"/>
      <c r="HT13599" s="376"/>
      <c r="HU13599" s="376"/>
      <c r="HV13599" s="376"/>
      <c r="HW13599" s="376"/>
      <c r="HX13599" s="376"/>
      <c r="HY13599" s="376"/>
      <c r="HZ13599" s="376"/>
      <c r="IA13599" s="376"/>
      <c r="IB13599" s="376"/>
      <c r="IC13599" s="376"/>
      <c r="ID13599" s="376"/>
      <c r="IE13599" s="376"/>
      <c r="IF13599" s="376"/>
      <c r="IG13599" s="376"/>
      <c r="IH13599" s="376"/>
      <c r="II13599" s="376"/>
      <c r="IJ13599" s="376"/>
    </row>
    <row r="13600" spans="1:244" s="377" customFormat="1" x14ac:dyDescent="0.4">
      <c r="A13600" s="410"/>
      <c r="B13600" s="371"/>
      <c r="C13600" s="354"/>
      <c r="D13600" s="355"/>
      <c r="E13600" s="374"/>
      <c r="F13600" s="374"/>
      <c r="G13600" s="374"/>
      <c r="H13600" s="374"/>
      <c r="I13600" s="374"/>
      <c r="J13600" s="374"/>
      <c r="K13600" s="374"/>
      <c r="L13600" s="374"/>
      <c r="M13600" s="374"/>
      <c r="N13600" s="374"/>
      <c r="O13600" s="374"/>
      <c r="P13600" s="374"/>
      <c r="Q13600" s="374"/>
      <c r="R13600" s="374"/>
      <c r="S13600" s="374"/>
      <c r="T13600" s="374"/>
      <c r="U13600" s="374"/>
      <c r="V13600" s="374"/>
      <c r="W13600" s="374"/>
      <c r="X13600" s="369"/>
      <c r="Y13600" s="369"/>
      <c r="Z13600" s="369"/>
      <c r="AA13600" s="369"/>
      <c r="AB13600" s="369"/>
      <c r="AC13600" s="369"/>
      <c r="AD13600" s="369"/>
      <c r="AE13600" s="369"/>
      <c r="AF13600" s="369"/>
      <c r="AG13600" s="369"/>
      <c r="AH13600" s="369"/>
      <c r="AI13600" s="369"/>
      <c r="AJ13600" s="369"/>
      <c r="AK13600" s="369"/>
      <c r="AL13600" s="369"/>
      <c r="AM13600" s="369"/>
      <c r="AN13600" s="369"/>
      <c r="AO13600" s="369"/>
      <c r="AP13600" s="369"/>
      <c r="AQ13600" s="369"/>
      <c r="AR13600" s="372"/>
      <c r="AS13600" s="372"/>
      <c r="AT13600" s="372"/>
      <c r="AU13600" s="373"/>
      <c r="AV13600" s="11"/>
      <c r="AW13600" s="11"/>
      <c r="AX13600" s="11"/>
      <c r="AY13600" s="8"/>
      <c r="AZ13600" s="8"/>
      <c r="BA13600" s="8"/>
      <c r="BB13600" s="8"/>
      <c r="BC13600" s="11"/>
      <c r="BD13600" s="11"/>
      <c r="BE13600" s="11"/>
      <c r="BF13600" s="11"/>
      <c r="BG13600" s="11"/>
      <c r="BH13600" s="11"/>
      <c r="BI13600" s="11"/>
      <c r="BJ13600" s="11"/>
      <c r="BK13600" s="8"/>
      <c r="BL13600" s="8"/>
      <c r="BM13600" s="5"/>
      <c r="BN13600" s="5"/>
      <c r="BO13600" s="5"/>
      <c r="BP13600" s="5"/>
      <c r="BQ13600" s="5"/>
      <c r="BR13600" s="5"/>
      <c r="BS13600" s="5"/>
      <c r="BT13600" s="5"/>
      <c r="BU13600" s="5"/>
      <c r="BV13600" s="5"/>
      <c r="BW13600" s="5"/>
      <c r="BX13600" s="5"/>
      <c r="BY13600" s="5"/>
      <c r="BZ13600" s="5"/>
      <c r="CA13600" s="5"/>
      <c r="CB13600" s="5"/>
      <c r="CC13600" s="5"/>
      <c r="CD13600" s="5"/>
      <c r="CE13600" s="5"/>
      <c r="CF13600" s="5"/>
      <c r="CG13600" s="5"/>
      <c r="CH13600" s="5"/>
      <c r="CI13600" s="5"/>
      <c r="CJ13600" s="5"/>
      <c r="CK13600" s="5"/>
      <c r="CL13600" s="5"/>
      <c r="CM13600" s="5"/>
      <c r="CN13600" s="5"/>
      <c r="CO13600" s="5"/>
      <c r="CP13600" s="5"/>
      <c r="CQ13600" s="5"/>
      <c r="CR13600" s="5"/>
      <c r="CS13600" s="5"/>
      <c r="CT13600" s="5"/>
      <c r="CU13600" s="5"/>
      <c r="CV13600" s="5"/>
      <c r="CW13600" s="5"/>
      <c r="CX13600" s="5"/>
      <c r="CY13600" s="5"/>
      <c r="CZ13600" s="5"/>
      <c r="DA13600" s="5"/>
      <c r="DB13600" s="5"/>
      <c r="DC13600" s="5"/>
      <c r="DD13600" s="5"/>
      <c r="DE13600" s="5"/>
      <c r="DF13600" s="5"/>
      <c r="DG13600" s="5"/>
      <c r="DH13600" s="5"/>
      <c r="DI13600" s="5"/>
      <c r="DJ13600" s="5"/>
      <c r="DK13600" s="5"/>
      <c r="DL13600" s="5"/>
      <c r="DM13600" s="5"/>
      <c r="DN13600" s="5"/>
      <c r="DO13600" s="5"/>
      <c r="DP13600" s="5"/>
      <c r="DQ13600" s="5"/>
      <c r="DR13600" s="5"/>
      <c r="DS13600" s="5"/>
      <c r="DT13600" s="5"/>
      <c r="DU13600" s="5"/>
      <c r="DV13600" s="5"/>
      <c r="DW13600" s="5"/>
      <c r="DX13600" s="5"/>
      <c r="DY13600" s="5"/>
      <c r="DZ13600" s="5"/>
      <c r="EA13600" s="5"/>
      <c r="EB13600" s="5"/>
      <c r="EC13600" s="5"/>
      <c r="ED13600" s="5"/>
      <c r="EE13600" s="5"/>
      <c r="EF13600" s="5"/>
      <c r="EG13600" s="5"/>
      <c r="EH13600" s="5"/>
      <c r="EI13600" s="5"/>
      <c r="EJ13600" s="5"/>
      <c r="EK13600" s="5"/>
      <c r="EL13600" s="5"/>
      <c r="EM13600" s="5"/>
      <c r="EN13600" s="5"/>
      <c r="EO13600" s="5"/>
      <c r="EP13600" s="375"/>
      <c r="EQ13600" s="376"/>
      <c r="ER13600" s="376"/>
      <c r="ES13600" s="376"/>
      <c r="ET13600" s="376"/>
      <c r="EU13600" s="376"/>
      <c r="EV13600" s="376"/>
      <c r="EW13600" s="376"/>
      <c r="EX13600" s="376"/>
      <c r="EY13600" s="376"/>
      <c r="EZ13600" s="376"/>
      <c r="FA13600" s="376"/>
      <c r="FB13600" s="376"/>
      <c r="FC13600" s="376"/>
      <c r="FD13600" s="376"/>
      <c r="FE13600" s="376"/>
      <c r="FF13600" s="376"/>
      <c r="FG13600" s="376"/>
      <c r="FH13600" s="376"/>
      <c r="FI13600" s="376"/>
      <c r="FJ13600" s="376"/>
      <c r="FK13600" s="376"/>
      <c r="FL13600" s="376"/>
      <c r="FM13600" s="376"/>
      <c r="FN13600" s="376"/>
      <c r="FO13600" s="376"/>
      <c r="FP13600" s="376"/>
      <c r="FQ13600" s="376"/>
      <c r="FR13600" s="376"/>
      <c r="FS13600" s="376"/>
      <c r="FT13600" s="376"/>
      <c r="FU13600" s="376"/>
      <c r="FV13600" s="376"/>
      <c r="FW13600" s="376"/>
      <c r="FX13600" s="376"/>
      <c r="FY13600" s="376"/>
      <c r="FZ13600" s="376"/>
      <c r="GA13600" s="376"/>
      <c r="GB13600" s="376"/>
      <c r="GC13600" s="376"/>
      <c r="GD13600" s="376"/>
      <c r="GE13600" s="376"/>
      <c r="GF13600" s="376"/>
      <c r="GG13600" s="376"/>
      <c r="GH13600" s="376"/>
      <c r="GI13600" s="376"/>
      <c r="GJ13600" s="376"/>
      <c r="GK13600" s="376"/>
      <c r="GL13600" s="376"/>
      <c r="GM13600" s="376"/>
      <c r="GN13600" s="376"/>
      <c r="GO13600" s="376"/>
      <c r="GP13600" s="376"/>
      <c r="GQ13600" s="376"/>
      <c r="GR13600" s="376"/>
      <c r="GS13600" s="376"/>
      <c r="GT13600" s="376"/>
      <c r="GU13600" s="376"/>
      <c r="GV13600" s="376"/>
      <c r="GW13600" s="376"/>
      <c r="GX13600" s="376"/>
      <c r="GY13600" s="376"/>
      <c r="GZ13600" s="376"/>
      <c r="HA13600" s="376"/>
      <c r="HB13600" s="376"/>
      <c r="HC13600" s="376"/>
      <c r="HD13600" s="376"/>
      <c r="HE13600" s="376"/>
      <c r="HF13600" s="376"/>
      <c r="HG13600" s="376"/>
      <c r="HH13600" s="376"/>
      <c r="HI13600" s="376"/>
      <c r="HJ13600" s="376"/>
      <c r="HK13600" s="376"/>
      <c r="HL13600" s="376"/>
      <c r="HM13600" s="376"/>
      <c r="HN13600" s="376"/>
      <c r="HO13600" s="376"/>
      <c r="HP13600" s="376"/>
      <c r="HQ13600" s="376"/>
      <c r="HR13600" s="376"/>
      <c r="HS13600" s="376"/>
      <c r="HT13600" s="376"/>
      <c r="HU13600" s="376"/>
      <c r="HV13600" s="376"/>
      <c r="HW13600" s="376"/>
      <c r="HX13600" s="376"/>
      <c r="HY13600" s="376"/>
      <c r="HZ13600" s="376"/>
      <c r="IA13600" s="376"/>
      <c r="IB13600" s="376"/>
      <c r="IC13600" s="376"/>
      <c r="ID13600" s="376"/>
      <c r="IE13600" s="376"/>
      <c r="IF13600" s="376"/>
      <c r="IG13600" s="376"/>
      <c r="IH13600" s="376"/>
      <c r="II13600" s="376"/>
      <c r="IJ13600" s="376"/>
    </row>
    <row r="13601" spans="1:244" s="377" customFormat="1" x14ac:dyDescent="0.4">
      <c r="A13601" s="410"/>
      <c r="B13601" s="371"/>
      <c r="C13601" s="354"/>
      <c r="D13601" s="355"/>
      <c r="E13601" s="374"/>
      <c r="F13601" s="374"/>
      <c r="G13601" s="374"/>
      <c r="H13601" s="374"/>
      <c r="I13601" s="374"/>
      <c r="J13601" s="374"/>
      <c r="K13601" s="374"/>
      <c r="L13601" s="374"/>
      <c r="M13601" s="374"/>
      <c r="N13601" s="374"/>
      <c r="O13601" s="374"/>
      <c r="P13601" s="374"/>
      <c r="Q13601" s="374"/>
      <c r="R13601" s="374"/>
      <c r="S13601" s="374"/>
      <c r="T13601" s="374"/>
      <c r="U13601" s="374"/>
      <c r="V13601" s="374"/>
      <c r="W13601" s="374"/>
      <c r="X13601" s="369"/>
      <c r="Y13601" s="369"/>
      <c r="Z13601" s="369"/>
      <c r="AA13601" s="369"/>
      <c r="AB13601" s="369"/>
      <c r="AC13601" s="369"/>
      <c r="AD13601" s="369"/>
      <c r="AE13601" s="369"/>
      <c r="AF13601" s="369"/>
      <c r="AG13601" s="369"/>
      <c r="AH13601" s="369"/>
      <c r="AI13601" s="369"/>
      <c r="AJ13601" s="369"/>
      <c r="AK13601" s="369"/>
      <c r="AL13601" s="369"/>
      <c r="AM13601" s="369"/>
      <c r="AN13601" s="369"/>
      <c r="AO13601" s="369"/>
      <c r="AP13601" s="369"/>
      <c r="AQ13601" s="369"/>
      <c r="AR13601" s="372"/>
      <c r="AS13601" s="372"/>
      <c r="AT13601" s="372"/>
      <c r="AU13601" s="373"/>
      <c r="AV13601" s="11"/>
      <c r="AW13601" s="11"/>
      <c r="AX13601" s="11"/>
      <c r="AY13601" s="8"/>
      <c r="AZ13601" s="8"/>
      <c r="BA13601" s="8"/>
      <c r="BB13601" s="8"/>
      <c r="BC13601" s="11"/>
      <c r="BD13601" s="11"/>
      <c r="BE13601" s="11"/>
      <c r="BF13601" s="11"/>
      <c r="BG13601" s="11"/>
      <c r="BH13601" s="11"/>
      <c r="BI13601" s="11"/>
      <c r="BJ13601" s="11"/>
      <c r="BK13601" s="8"/>
      <c r="BL13601" s="8"/>
      <c r="BM13601" s="5"/>
      <c r="BN13601" s="5"/>
      <c r="BO13601" s="5"/>
      <c r="BP13601" s="5"/>
      <c r="BQ13601" s="5"/>
      <c r="BR13601" s="5"/>
      <c r="BS13601" s="5"/>
      <c r="BT13601" s="5"/>
      <c r="BU13601" s="5"/>
      <c r="BV13601" s="5"/>
      <c r="BW13601" s="5"/>
      <c r="BX13601" s="5"/>
      <c r="BY13601" s="5"/>
      <c r="BZ13601" s="5"/>
      <c r="CA13601" s="5"/>
      <c r="CB13601" s="5"/>
      <c r="CC13601" s="5"/>
      <c r="CD13601" s="5"/>
      <c r="CE13601" s="5"/>
      <c r="CF13601" s="5"/>
      <c r="CG13601" s="5"/>
      <c r="CH13601" s="5"/>
      <c r="CI13601" s="5"/>
      <c r="CJ13601" s="5"/>
      <c r="CK13601" s="5"/>
      <c r="CL13601" s="5"/>
      <c r="CM13601" s="5"/>
      <c r="CN13601" s="5"/>
      <c r="CO13601" s="5"/>
      <c r="CP13601" s="5"/>
      <c r="CQ13601" s="5"/>
      <c r="CR13601" s="5"/>
      <c r="CS13601" s="5"/>
      <c r="CT13601" s="5"/>
      <c r="CU13601" s="5"/>
      <c r="CV13601" s="5"/>
      <c r="CW13601" s="5"/>
      <c r="CX13601" s="5"/>
      <c r="CY13601" s="5"/>
      <c r="CZ13601" s="5"/>
      <c r="DA13601" s="5"/>
      <c r="DB13601" s="5"/>
      <c r="DC13601" s="5"/>
      <c r="DD13601" s="5"/>
      <c r="DE13601" s="5"/>
      <c r="DF13601" s="5"/>
      <c r="DG13601" s="5"/>
      <c r="DH13601" s="5"/>
      <c r="DI13601" s="5"/>
      <c r="DJ13601" s="5"/>
      <c r="DK13601" s="5"/>
      <c r="DL13601" s="5"/>
      <c r="DM13601" s="5"/>
      <c r="DN13601" s="5"/>
      <c r="DO13601" s="5"/>
      <c r="DP13601" s="5"/>
      <c r="DQ13601" s="5"/>
      <c r="DR13601" s="5"/>
      <c r="DS13601" s="5"/>
      <c r="DT13601" s="5"/>
      <c r="DU13601" s="5"/>
      <c r="DV13601" s="5"/>
      <c r="DW13601" s="5"/>
      <c r="DX13601" s="5"/>
      <c r="DY13601" s="5"/>
      <c r="DZ13601" s="5"/>
      <c r="EA13601" s="5"/>
      <c r="EB13601" s="5"/>
      <c r="EC13601" s="5"/>
      <c r="ED13601" s="5"/>
      <c r="EE13601" s="5"/>
      <c r="EF13601" s="5"/>
      <c r="EG13601" s="5"/>
      <c r="EH13601" s="5"/>
      <c r="EI13601" s="5"/>
      <c r="EJ13601" s="5"/>
      <c r="EK13601" s="5"/>
      <c r="EL13601" s="5"/>
      <c r="EM13601" s="5"/>
      <c r="EN13601" s="5"/>
      <c r="EO13601" s="5"/>
      <c r="EP13601" s="375"/>
      <c r="EQ13601" s="376"/>
      <c r="ER13601" s="376"/>
      <c r="ES13601" s="376"/>
      <c r="ET13601" s="376"/>
      <c r="EU13601" s="376"/>
      <c r="EV13601" s="376"/>
      <c r="EW13601" s="376"/>
      <c r="EX13601" s="376"/>
      <c r="EY13601" s="376"/>
      <c r="EZ13601" s="376"/>
      <c r="FA13601" s="376"/>
      <c r="FB13601" s="376"/>
      <c r="FC13601" s="376"/>
      <c r="FD13601" s="376"/>
      <c r="FE13601" s="376"/>
      <c r="FF13601" s="376"/>
      <c r="FG13601" s="376"/>
      <c r="FH13601" s="376"/>
      <c r="FI13601" s="376"/>
      <c r="FJ13601" s="376"/>
      <c r="FK13601" s="376"/>
      <c r="FL13601" s="376"/>
      <c r="FM13601" s="376"/>
      <c r="FN13601" s="376"/>
      <c r="FO13601" s="376"/>
      <c r="FP13601" s="376"/>
      <c r="FQ13601" s="376"/>
      <c r="FR13601" s="376"/>
      <c r="FS13601" s="376"/>
      <c r="FT13601" s="376"/>
      <c r="FU13601" s="376"/>
      <c r="FV13601" s="376"/>
      <c r="FW13601" s="376"/>
      <c r="FX13601" s="376"/>
      <c r="FY13601" s="376"/>
      <c r="FZ13601" s="376"/>
      <c r="GA13601" s="376"/>
      <c r="GB13601" s="376"/>
      <c r="GC13601" s="376"/>
      <c r="GD13601" s="376"/>
      <c r="GE13601" s="376"/>
      <c r="GF13601" s="376"/>
      <c r="GG13601" s="376"/>
      <c r="GH13601" s="376"/>
      <c r="GI13601" s="376"/>
      <c r="GJ13601" s="376"/>
      <c r="GK13601" s="376"/>
      <c r="GL13601" s="376"/>
      <c r="GM13601" s="376"/>
      <c r="GN13601" s="376"/>
      <c r="GO13601" s="376"/>
      <c r="GP13601" s="376"/>
      <c r="GQ13601" s="376"/>
      <c r="GR13601" s="376"/>
      <c r="GS13601" s="376"/>
      <c r="GT13601" s="376"/>
      <c r="GU13601" s="376"/>
      <c r="GV13601" s="376"/>
      <c r="GW13601" s="376"/>
      <c r="GX13601" s="376"/>
      <c r="GY13601" s="376"/>
      <c r="GZ13601" s="376"/>
      <c r="HA13601" s="376"/>
      <c r="HB13601" s="376"/>
      <c r="HC13601" s="376"/>
      <c r="HD13601" s="376"/>
      <c r="HE13601" s="376"/>
      <c r="HF13601" s="376"/>
      <c r="HG13601" s="376"/>
      <c r="HH13601" s="376"/>
      <c r="HI13601" s="376"/>
      <c r="HJ13601" s="376"/>
      <c r="HK13601" s="376"/>
      <c r="HL13601" s="376"/>
      <c r="HM13601" s="376"/>
      <c r="HN13601" s="376"/>
      <c r="HO13601" s="376"/>
      <c r="HP13601" s="376"/>
      <c r="HQ13601" s="376"/>
      <c r="HR13601" s="376"/>
      <c r="HS13601" s="376"/>
      <c r="HT13601" s="376"/>
      <c r="HU13601" s="376"/>
      <c r="HV13601" s="376"/>
      <c r="HW13601" s="376"/>
      <c r="HX13601" s="376"/>
      <c r="HY13601" s="376"/>
      <c r="HZ13601" s="376"/>
      <c r="IA13601" s="376"/>
      <c r="IB13601" s="376"/>
      <c r="IC13601" s="376"/>
      <c r="ID13601" s="376"/>
      <c r="IE13601" s="376"/>
      <c r="IF13601" s="376"/>
      <c r="IG13601" s="376"/>
      <c r="IH13601" s="376"/>
      <c r="II13601" s="376"/>
      <c r="IJ13601" s="376"/>
    </row>
    <row r="13602" spans="1:244" s="377" customFormat="1" x14ac:dyDescent="0.4">
      <c r="A13602" s="410"/>
      <c r="B13602" s="371"/>
      <c r="C13602" s="354"/>
      <c r="D13602" s="355"/>
      <c r="E13602" s="374"/>
      <c r="F13602" s="374"/>
      <c r="G13602" s="374"/>
      <c r="H13602" s="374"/>
      <c r="I13602" s="374"/>
      <c r="J13602" s="374"/>
      <c r="K13602" s="374"/>
      <c r="L13602" s="374"/>
      <c r="M13602" s="374"/>
      <c r="N13602" s="374"/>
      <c r="O13602" s="374"/>
      <c r="P13602" s="374"/>
      <c r="Q13602" s="374"/>
      <c r="R13602" s="374"/>
      <c r="S13602" s="374"/>
      <c r="T13602" s="374"/>
      <c r="U13602" s="374"/>
      <c r="V13602" s="374"/>
      <c r="W13602" s="374"/>
      <c r="X13602" s="369"/>
      <c r="Y13602" s="369"/>
      <c r="Z13602" s="369"/>
      <c r="AA13602" s="369"/>
      <c r="AB13602" s="369"/>
      <c r="AC13602" s="369"/>
      <c r="AD13602" s="369"/>
      <c r="AE13602" s="369"/>
      <c r="AF13602" s="369"/>
      <c r="AG13602" s="369"/>
      <c r="AH13602" s="369"/>
      <c r="AI13602" s="369"/>
      <c r="AJ13602" s="369"/>
      <c r="AK13602" s="369"/>
      <c r="AL13602" s="369"/>
      <c r="AM13602" s="369"/>
      <c r="AN13602" s="369"/>
      <c r="AO13602" s="369"/>
      <c r="AP13602" s="369"/>
      <c r="AQ13602" s="369"/>
      <c r="AR13602" s="372"/>
      <c r="AS13602" s="372"/>
      <c r="AT13602" s="372"/>
      <c r="AU13602" s="373"/>
      <c r="AV13602" s="11"/>
      <c r="AW13602" s="11"/>
      <c r="AX13602" s="11"/>
      <c r="AY13602" s="8"/>
      <c r="AZ13602" s="8"/>
      <c r="BA13602" s="8"/>
      <c r="BB13602" s="8"/>
      <c r="BC13602" s="11"/>
      <c r="BD13602" s="11"/>
      <c r="BE13602" s="11"/>
      <c r="BF13602" s="11"/>
      <c r="BG13602" s="11"/>
      <c r="BH13602" s="11"/>
      <c r="BI13602" s="11"/>
      <c r="BJ13602" s="11"/>
      <c r="BK13602" s="8"/>
      <c r="BL13602" s="8"/>
      <c r="BM13602" s="5"/>
      <c r="BN13602" s="5"/>
      <c r="BO13602" s="5"/>
      <c r="BP13602" s="5"/>
      <c r="BQ13602" s="5"/>
      <c r="BR13602" s="5"/>
      <c r="BS13602" s="5"/>
      <c r="BT13602" s="5"/>
      <c r="BU13602" s="5"/>
      <c r="BV13602" s="5"/>
      <c r="BW13602" s="5"/>
      <c r="BX13602" s="5"/>
      <c r="BY13602" s="5"/>
      <c r="BZ13602" s="5"/>
      <c r="CA13602" s="5"/>
      <c r="CB13602" s="5"/>
      <c r="CC13602" s="5"/>
      <c r="CD13602" s="5"/>
      <c r="CE13602" s="5"/>
      <c r="CF13602" s="5"/>
      <c r="CG13602" s="5"/>
      <c r="CH13602" s="5"/>
      <c r="CI13602" s="5"/>
      <c r="CJ13602" s="5"/>
      <c r="CK13602" s="5"/>
      <c r="CL13602" s="5"/>
      <c r="CM13602" s="5"/>
      <c r="CN13602" s="5"/>
      <c r="CO13602" s="5"/>
      <c r="CP13602" s="5"/>
      <c r="CQ13602" s="5"/>
      <c r="CR13602" s="5"/>
      <c r="CS13602" s="5"/>
      <c r="CT13602" s="5"/>
      <c r="CU13602" s="5"/>
      <c r="CV13602" s="5"/>
      <c r="CW13602" s="5"/>
      <c r="CX13602" s="5"/>
      <c r="CY13602" s="5"/>
      <c r="CZ13602" s="5"/>
      <c r="DA13602" s="5"/>
      <c r="DB13602" s="5"/>
      <c r="DC13602" s="5"/>
      <c r="DD13602" s="5"/>
      <c r="DE13602" s="5"/>
      <c r="DF13602" s="5"/>
      <c r="DG13602" s="5"/>
      <c r="DH13602" s="5"/>
      <c r="DI13602" s="5"/>
      <c r="DJ13602" s="5"/>
      <c r="DK13602" s="5"/>
      <c r="DL13602" s="5"/>
      <c r="DM13602" s="5"/>
      <c r="DN13602" s="5"/>
      <c r="DO13602" s="5"/>
      <c r="DP13602" s="5"/>
      <c r="DQ13602" s="5"/>
      <c r="DR13602" s="5"/>
      <c r="DS13602" s="5"/>
      <c r="DT13602" s="5"/>
      <c r="DU13602" s="5"/>
      <c r="DV13602" s="5"/>
      <c r="DW13602" s="5"/>
      <c r="DX13602" s="5"/>
      <c r="DY13602" s="5"/>
      <c r="DZ13602" s="5"/>
      <c r="EA13602" s="5"/>
      <c r="EB13602" s="5"/>
      <c r="EC13602" s="5"/>
      <c r="ED13602" s="5"/>
      <c r="EE13602" s="5"/>
      <c r="EF13602" s="5"/>
      <c r="EG13602" s="5"/>
      <c r="EH13602" s="5"/>
      <c r="EI13602" s="5"/>
      <c r="EJ13602" s="5"/>
      <c r="EK13602" s="5"/>
      <c r="EL13602" s="5"/>
      <c r="EM13602" s="5"/>
      <c r="EN13602" s="5"/>
      <c r="EO13602" s="5"/>
      <c r="EP13602" s="375"/>
      <c r="EQ13602" s="376"/>
      <c r="ER13602" s="376"/>
      <c r="ES13602" s="376"/>
      <c r="ET13602" s="376"/>
      <c r="EU13602" s="376"/>
      <c r="EV13602" s="376"/>
      <c r="EW13602" s="376"/>
      <c r="EX13602" s="376"/>
      <c r="EY13602" s="376"/>
      <c r="EZ13602" s="376"/>
      <c r="FA13602" s="376"/>
      <c r="FB13602" s="376"/>
      <c r="FC13602" s="376"/>
      <c r="FD13602" s="376"/>
      <c r="FE13602" s="376"/>
      <c r="FF13602" s="376"/>
      <c r="FG13602" s="376"/>
      <c r="FH13602" s="376"/>
      <c r="FI13602" s="376"/>
      <c r="FJ13602" s="376"/>
      <c r="FK13602" s="376"/>
      <c r="FL13602" s="376"/>
      <c r="FM13602" s="376"/>
      <c r="FN13602" s="376"/>
      <c r="FO13602" s="376"/>
      <c r="FP13602" s="376"/>
      <c r="FQ13602" s="376"/>
      <c r="FR13602" s="376"/>
      <c r="FS13602" s="376"/>
      <c r="FT13602" s="376"/>
      <c r="FU13602" s="376"/>
      <c r="FV13602" s="376"/>
      <c r="FW13602" s="376"/>
      <c r="FX13602" s="376"/>
      <c r="FY13602" s="376"/>
      <c r="FZ13602" s="376"/>
      <c r="GA13602" s="376"/>
      <c r="GB13602" s="376"/>
      <c r="GC13602" s="376"/>
      <c r="GD13602" s="376"/>
      <c r="GE13602" s="376"/>
      <c r="GF13602" s="376"/>
      <c r="GG13602" s="376"/>
      <c r="GH13602" s="376"/>
      <c r="GI13602" s="376"/>
      <c r="GJ13602" s="376"/>
      <c r="GK13602" s="376"/>
      <c r="GL13602" s="376"/>
      <c r="GM13602" s="376"/>
      <c r="GN13602" s="376"/>
      <c r="GO13602" s="376"/>
      <c r="GP13602" s="376"/>
      <c r="GQ13602" s="376"/>
      <c r="GR13602" s="376"/>
      <c r="GS13602" s="376"/>
      <c r="GT13602" s="376"/>
      <c r="GU13602" s="376"/>
      <c r="GV13602" s="376"/>
      <c r="GW13602" s="376"/>
      <c r="GX13602" s="376"/>
      <c r="GY13602" s="376"/>
      <c r="GZ13602" s="376"/>
      <c r="HA13602" s="376"/>
      <c r="HB13602" s="376"/>
      <c r="HC13602" s="376"/>
      <c r="HD13602" s="376"/>
      <c r="HE13602" s="376"/>
      <c r="HF13602" s="376"/>
      <c r="HG13602" s="376"/>
      <c r="HH13602" s="376"/>
      <c r="HI13602" s="376"/>
      <c r="HJ13602" s="376"/>
      <c r="HK13602" s="376"/>
      <c r="HL13602" s="376"/>
      <c r="HM13602" s="376"/>
      <c r="HN13602" s="376"/>
      <c r="HO13602" s="376"/>
      <c r="HP13602" s="376"/>
      <c r="HQ13602" s="376"/>
      <c r="HR13602" s="376"/>
      <c r="HS13602" s="376"/>
      <c r="HT13602" s="376"/>
      <c r="HU13602" s="376"/>
      <c r="HV13602" s="376"/>
      <c r="HW13602" s="376"/>
      <c r="HX13602" s="376"/>
      <c r="HY13602" s="376"/>
      <c r="HZ13602" s="376"/>
      <c r="IA13602" s="376"/>
      <c r="IB13602" s="376"/>
      <c r="IC13602" s="376"/>
      <c r="ID13602" s="376"/>
      <c r="IE13602" s="376"/>
      <c r="IF13602" s="376"/>
      <c r="IG13602" s="376"/>
      <c r="IH13602" s="376"/>
      <c r="II13602" s="376"/>
      <c r="IJ13602" s="376"/>
    </row>
    <row r="13603" spans="1:244" s="377" customFormat="1" x14ac:dyDescent="0.4">
      <c r="A13603" s="410"/>
      <c r="B13603" s="371"/>
      <c r="C13603" s="354"/>
      <c r="D13603" s="355"/>
      <c r="E13603" s="374"/>
      <c r="F13603" s="374"/>
      <c r="G13603" s="374"/>
      <c r="H13603" s="374"/>
      <c r="I13603" s="374"/>
      <c r="J13603" s="374"/>
      <c r="K13603" s="374"/>
      <c r="L13603" s="374"/>
      <c r="M13603" s="374"/>
      <c r="N13603" s="374"/>
      <c r="O13603" s="374"/>
      <c r="P13603" s="374"/>
      <c r="Q13603" s="374"/>
      <c r="R13603" s="374"/>
      <c r="S13603" s="374"/>
      <c r="T13603" s="374"/>
      <c r="U13603" s="374"/>
      <c r="V13603" s="374"/>
      <c r="W13603" s="374"/>
      <c r="X13603" s="369"/>
      <c r="Y13603" s="369"/>
      <c r="Z13603" s="369"/>
      <c r="AA13603" s="369"/>
      <c r="AB13603" s="369"/>
      <c r="AC13603" s="369"/>
      <c r="AD13603" s="369"/>
      <c r="AE13603" s="369"/>
      <c r="AF13603" s="369"/>
      <c r="AG13603" s="369"/>
      <c r="AH13603" s="369"/>
      <c r="AI13603" s="369"/>
      <c r="AJ13603" s="369"/>
      <c r="AK13603" s="369"/>
      <c r="AL13603" s="369"/>
      <c r="AM13603" s="369"/>
      <c r="AN13603" s="369"/>
      <c r="AO13603" s="369"/>
      <c r="AP13603" s="369"/>
      <c r="AQ13603" s="369"/>
      <c r="AR13603" s="372"/>
      <c r="AS13603" s="372"/>
      <c r="AT13603" s="372"/>
      <c r="AU13603" s="373"/>
      <c r="AV13603" s="11"/>
      <c r="AW13603" s="11"/>
      <c r="AX13603" s="11"/>
      <c r="AY13603" s="8"/>
      <c r="AZ13603" s="8"/>
      <c r="BA13603" s="8"/>
      <c r="BB13603" s="8"/>
      <c r="BC13603" s="11"/>
      <c r="BD13603" s="11"/>
      <c r="BE13603" s="11"/>
      <c r="BF13603" s="11"/>
      <c r="BG13603" s="11"/>
      <c r="BH13603" s="11"/>
      <c r="BI13603" s="11"/>
      <c r="BJ13603" s="11"/>
      <c r="BK13603" s="8"/>
      <c r="BL13603" s="8"/>
      <c r="BM13603" s="5"/>
      <c r="BN13603" s="5"/>
      <c r="BO13603" s="5"/>
      <c r="BP13603" s="5"/>
      <c r="BQ13603" s="5"/>
      <c r="BR13603" s="5"/>
      <c r="BS13603" s="5"/>
      <c r="BT13603" s="5"/>
      <c r="BU13603" s="5"/>
      <c r="BV13603" s="5"/>
      <c r="BW13603" s="5"/>
      <c r="BX13603" s="5"/>
      <c r="BY13603" s="5"/>
      <c r="BZ13603" s="5"/>
      <c r="CA13603" s="5"/>
      <c r="CB13603" s="5"/>
      <c r="CC13603" s="5"/>
      <c r="CD13603" s="5"/>
      <c r="CE13603" s="5"/>
      <c r="CF13603" s="5"/>
      <c r="CG13603" s="5"/>
      <c r="CH13603" s="5"/>
      <c r="CI13603" s="5"/>
      <c r="CJ13603" s="5"/>
      <c r="CK13603" s="5"/>
      <c r="CL13603" s="5"/>
      <c r="CM13603" s="5"/>
      <c r="CN13603" s="5"/>
      <c r="CO13603" s="5"/>
      <c r="CP13603" s="5"/>
      <c r="CQ13603" s="5"/>
      <c r="CR13603" s="5"/>
      <c r="CS13603" s="5"/>
      <c r="CT13603" s="5"/>
      <c r="CU13603" s="5"/>
      <c r="CV13603" s="5"/>
      <c r="CW13603" s="5"/>
      <c r="CX13603" s="5"/>
      <c r="CY13603" s="5"/>
      <c r="CZ13603" s="5"/>
      <c r="DA13603" s="5"/>
      <c r="DB13603" s="5"/>
      <c r="DC13603" s="5"/>
      <c r="DD13603" s="5"/>
      <c r="DE13603" s="5"/>
      <c r="DF13603" s="5"/>
      <c r="DG13603" s="5"/>
      <c r="DH13603" s="5"/>
      <c r="DI13603" s="5"/>
      <c r="DJ13603" s="5"/>
      <c r="DK13603" s="5"/>
      <c r="DL13603" s="5"/>
      <c r="DM13603" s="5"/>
      <c r="DN13603" s="5"/>
      <c r="DO13603" s="5"/>
      <c r="DP13603" s="5"/>
      <c r="DQ13603" s="5"/>
      <c r="DR13603" s="5"/>
      <c r="DS13603" s="5"/>
      <c r="DT13603" s="5"/>
      <c r="DU13603" s="5"/>
      <c r="DV13603" s="5"/>
      <c r="DW13603" s="5"/>
      <c r="DX13603" s="5"/>
      <c r="DY13603" s="5"/>
      <c r="DZ13603" s="5"/>
      <c r="EA13603" s="5"/>
      <c r="EB13603" s="5"/>
      <c r="EC13603" s="5"/>
      <c r="ED13603" s="5"/>
      <c r="EE13603" s="5"/>
      <c r="EF13603" s="5"/>
      <c r="EG13603" s="5"/>
      <c r="EH13603" s="5"/>
      <c r="EI13603" s="5"/>
      <c r="EJ13603" s="5"/>
      <c r="EK13603" s="5"/>
      <c r="EL13603" s="5"/>
      <c r="EM13603" s="5"/>
      <c r="EN13603" s="5"/>
      <c r="EO13603" s="5"/>
      <c r="EP13603" s="375"/>
      <c r="EQ13603" s="376"/>
      <c r="ER13603" s="376"/>
      <c r="ES13603" s="376"/>
      <c r="ET13603" s="376"/>
      <c r="EU13603" s="376"/>
      <c r="EV13603" s="376"/>
      <c r="EW13603" s="376"/>
      <c r="EX13603" s="376"/>
      <c r="EY13603" s="376"/>
      <c r="EZ13603" s="376"/>
      <c r="FA13603" s="376"/>
      <c r="FB13603" s="376"/>
      <c r="FC13603" s="376"/>
      <c r="FD13603" s="376"/>
      <c r="FE13603" s="376"/>
      <c r="FF13603" s="376"/>
      <c r="FG13603" s="376"/>
      <c r="FH13603" s="376"/>
      <c r="FI13603" s="376"/>
      <c r="FJ13603" s="376"/>
      <c r="FK13603" s="376"/>
      <c r="FL13603" s="376"/>
      <c r="FM13603" s="376"/>
      <c r="FN13603" s="376"/>
      <c r="FO13603" s="376"/>
      <c r="FP13603" s="376"/>
      <c r="FQ13603" s="376"/>
      <c r="FR13603" s="376"/>
      <c r="FS13603" s="376"/>
      <c r="FT13603" s="376"/>
      <c r="FU13603" s="376"/>
      <c r="FV13603" s="376"/>
      <c r="FW13603" s="376"/>
      <c r="FX13603" s="376"/>
      <c r="FY13603" s="376"/>
      <c r="FZ13603" s="376"/>
      <c r="GA13603" s="376"/>
      <c r="GB13603" s="376"/>
      <c r="GC13603" s="376"/>
      <c r="GD13603" s="376"/>
      <c r="GE13603" s="376"/>
      <c r="GF13603" s="376"/>
      <c r="GG13603" s="376"/>
      <c r="GH13603" s="376"/>
      <c r="GI13603" s="376"/>
      <c r="GJ13603" s="376"/>
      <c r="GK13603" s="376"/>
      <c r="GL13603" s="376"/>
      <c r="GM13603" s="376"/>
      <c r="GN13603" s="376"/>
      <c r="GO13603" s="376"/>
      <c r="GP13603" s="376"/>
      <c r="GQ13603" s="376"/>
      <c r="GR13603" s="376"/>
      <c r="GS13603" s="376"/>
      <c r="GT13603" s="376"/>
      <c r="GU13603" s="376"/>
      <c r="GV13603" s="376"/>
      <c r="GW13603" s="376"/>
      <c r="GX13603" s="376"/>
      <c r="GY13603" s="376"/>
      <c r="GZ13603" s="376"/>
      <c r="HA13603" s="376"/>
      <c r="HB13603" s="376"/>
      <c r="HC13603" s="376"/>
      <c r="HD13603" s="376"/>
      <c r="HE13603" s="376"/>
      <c r="HF13603" s="376"/>
      <c r="HG13603" s="376"/>
      <c r="HH13603" s="376"/>
      <c r="HI13603" s="376"/>
      <c r="HJ13603" s="376"/>
      <c r="HK13603" s="376"/>
      <c r="HL13603" s="376"/>
      <c r="HM13603" s="376"/>
      <c r="HN13603" s="376"/>
      <c r="HO13603" s="376"/>
      <c r="HP13603" s="376"/>
      <c r="HQ13603" s="376"/>
      <c r="HR13603" s="376"/>
      <c r="HS13603" s="376"/>
      <c r="HT13603" s="376"/>
      <c r="HU13603" s="376"/>
      <c r="HV13603" s="376"/>
      <c r="HW13603" s="376"/>
      <c r="HX13603" s="376"/>
      <c r="HY13603" s="376"/>
      <c r="HZ13603" s="376"/>
      <c r="IA13603" s="376"/>
      <c r="IB13603" s="376"/>
      <c r="IC13603" s="376"/>
      <c r="ID13603" s="376"/>
      <c r="IE13603" s="376"/>
      <c r="IF13603" s="376"/>
      <c r="IG13603" s="376"/>
      <c r="IH13603" s="376"/>
      <c r="II13603" s="376"/>
      <c r="IJ13603" s="376"/>
    </row>
    <row r="13604" spans="1:244" s="377" customFormat="1" x14ac:dyDescent="0.4">
      <c r="A13604" s="410"/>
      <c r="B13604" s="371"/>
      <c r="C13604" s="354"/>
      <c r="D13604" s="355"/>
      <c r="E13604" s="374"/>
      <c r="F13604" s="374"/>
      <c r="G13604" s="374"/>
      <c r="H13604" s="374"/>
      <c r="I13604" s="374"/>
      <c r="J13604" s="374"/>
      <c r="K13604" s="374"/>
      <c r="L13604" s="374"/>
      <c r="M13604" s="374"/>
      <c r="N13604" s="374"/>
      <c r="O13604" s="374"/>
      <c r="P13604" s="374"/>
      <c r="Q13604" s="374"/>
      <c r="R13604" s="374"/>
      <c r="S13604" s="374"/>
      <c r="T13604" s="374"/>
      <c r="U13604" s="374"/>
      <c r="V13604" s="374"/>
      <c r="W13604" s="374"/>
      <c r="X13604" s="369"/>
      <c r="Y13604" s="369"/>
      <c r="Z13604" s="369"/>
      <c r="AA13604" s="369"/>
      <c r="AB13604" s="369"/>
      <c r="AC13604" s="369"/>
      <c r="AD13604" s="369"/>
      <c r="AE13604" s="369"/>
      <c r="AF13604" s="369"/>
      <c r="AG13604" s="369"/>
      <c r="AH13604" s="369"/>
      <c r="AI13604" s="369"/>
      <c r="AJ13604" s="369"/>
      <c r="AK13604" s="369"/>
      <c r="AL13604" s="369"/>
      <c r="AM13604" s="369"/>
      <c r="AN13604" s="369"/>
      <c r="AO13604" s="369"/>
      <c r="AP13604" s="369"/>
      <c r="AQ13604" s="369"/>
      <c r="AR13604" s="372"/>
      <c r="AS13604" s="372"/>
      <c r="AT13604" s="372"/>
      <c r="AU13604" s="373"/>
      <c r="AV13604" s="11"/>
      <c r="AW13604" s="11"/>
      <c r="AX13604" s="11"/>
      <c r="AY13604" s="8"/>
      <c r="AZ13604" s="8"/>
      <c r="BA13604" s="8"/>
      <c r="BB13604" s="8"/>
      <c r="BC13604" s="11"/>
      <c r="BD13604" s="11"/>
      <c r="BE13604" s="11"/>
      <c r="BF13604" s="11"/>
      <c r="BG13604" s="11"/>
      <c r="BH13604" s="11"/>
      <c r="BI13604" s="11"/>
      <c r="BJ13604" s="11"/>
      <c r="BK13604" s="8"/>
      <c r="BL13604" s="8"/>
      <c r="BM13604" s="5"/>
      <c r="BN13604" s="5"/>
      <c r="BO13604" s="5"/>
      <c r="BP13604" s="5"/>
      <c r="BQ13604" s="5"/>
      <c r="BR13604" s="5"/>
      <c r="BS13604" s="5"/>
      <c r="BT13604" s="5"/>
      <c r="BU13604" s="5"/>
      <c r="BV13604" s="5"/>
      <c r="BW13604" s="5"/>
      <c r="BX13604" s="5"/>
      <c r="BY13604" s="5"/>
      <c r="BZ13604" s="5"/>
      <c r="CA13604" s="5"/>
      <c r="CB13604" s="5"/>
      <c r="CC13604" s="5"/>
      <c r="CD13604" s="5"/>
      <c r="CE13604" s="5"/>
      <c r="CF13604" s="5"/>
      <c r="CG13604" s="5"/>
      <c r="CH13604" s="5"/>
      <c r="CI13604" s="5"/>
      <c r="CJ13604" s="5"/>
      <c r="CK13604" s="5"/>
      <c r="CL13604" s="5"/>
      <c r="CM13604" s="5"/>
      <c r="CN13604" s="5"/>
      <c r="CO13604" s="5"/>
      <c r="CP13604" s="5"/>
      <c r="CQ13604" s="5"/>
      <c r="CR13604" s="5"/>
      <c r="CS13604" s="5"/>
      <c r="CT13604" s="5"/>
      <c r="CU13604" s="5"/>
      <c r="CV13604" s="5"/>
      <c r="CW13604" s="5"/>
      <c r="CX13604" s="5"/>
      <c r="CY13604" s="5"/>
      <c r="CZ13604" s="5"/>
      <c r="DA13604" s="5"/>
      <c r="DB13604" s="5"/>
      <c r="DC13604" s="5"/>
      <c r="DD13604" s="5"/>
      <c r="DE13604" s="5"/>
      <c r="DF13604" s="5"/>
      <c r="DG13604" s="5"/>
      <c r="DH13604" s="5"/>
      <c r="DI13604" s="5"/>
      <c r="DJ13604" s="5"/>
      <c r="DK13604" s="5"/>
      <c r="DL13604" s="5"/>
      <c r="DM13604" s="5"/>
      <c r="DN13604" s="5"/>
      <c r="DO13604" s="5"/>
      <c r="DP13604" s="5"/>
      <c r="DQ13604" s="5"/>
      <c r="DR13604" s="5"/>
      <c r="DS13604" s="5"/>
      <c r="DT13604" s="5"/>
      <c r="DU13604" s="5"/>
      <c r="DV13604" s="5"/>
      <c r="DW13604" s="5"/>
      <c r="DX13604" s="5"/>
      <c r="DY13604" s="5"/>
      <c r="DZ13604" s="5"/>
      <c r="EA13604" s="5"/>
      <c r="EB13604" s="5"/>
      <c r="EC13604" s="5"/>
      <c r="ED13604" s="5"/>
      <c r="EE13604" s="5"/>
      <c r="EF13604" s="5"/>
      <c r="EG13604" s="5"/>
      <c r="EH13604" s="5"/>
      <c r="EI13604" s="5"/>
      <c r="EJ13604" s="5"/>
      <c r="EK13604" s="5"/>
      <c r="EL13604" s="5"/>
      <c r="EM13604" s="5"/>
      <c r="EN13604" s="5"/>
      <c r="EO13604" s="5"/>
      <c r="EP13604" s="375"/>
      <c r="EQ13604" s="376"/>
      <c r="ER13604" s="376"/>
      <c r="ES13604" s="376"/>
      <c r="ET13604" s="376"/>
      <c r="EU13604" s="376"/>
      <c r="EV13604" s="376"/>
      <c r="EW13604" s="376"/>
      <c r="EX13604" s="376"/>
      <c r="EY13604" s="376"/>
      <c r="EZ13604" s="376"/>
      <c r="FA13604" s="376"/>
      <c r="FB13604" s="376"/>
      <c r="FC13604" s="376"/>
      <c r="FD13604" s="376"/>
      <c r="FE13604" s="376"/>
      <c r="FF13604" s="376"/>
      <c r="FG13604" s="376"/>
      <c r="FH13604" s="376"/>
      <c r="FI13604" s="376"/>
      <c r="FJ13604" s="376"/>
      <c r="FK13604" s="376"/>
      <c r="FL13604" s="376"/>
      <c r="FM13604" s="376"/>
      <c r="FN13604" s="376"/>
      <c r="FO13604" s="376"/>
      <c r="FP13604" s="376"/>
      <c r="FQ13604" s="376"/>
      <c r="FR13604" s="376"/>
      <c r="FS13604" s="376"/>
      <c r="FT13604" s="376"/>
      <c r="FU13604" s="376"/>
      <c r="FV13604" s="376"/>
      <c r="FW13604" s="376"/>
      <c r="FX13604" s="376"/>
      <c r="FY13604" s="376"/>
      <c r="FZ13604" s="376"/>
      <c r="GA13604" s="376"/>
      <c r="GB13604" s="376"/>
      <c r="GC13604" s="376"/>
      <c r="GD13604" s="376"/>
      <c r="GE13604" s="376"/>
      <c r="GF13604" s="376"/>
      <c r="GG13604" s="376"/>
      <c r="GH13604" s="376"/>
      <c r="GI13604" s="376"/>
      <c r="GJ13604" s="376"/>
      <c r="GK13604" s="376"/>
      <c r="GL13604" s="376"/>
      <c r="GM13604" s="376"/>
      <c r="GN13604" s="376"/>
      <c r="GO13604" s="376"/>
      <c r="GP13604" s="376"/>
      <c r="GQ13604" s="376"/>
      <c r="GR13604" s="376"/>
      <c r="GS13604" s="376"/>
      <c r="GT13604" s="376"/>
      <c r="GU13604" s="376"/>
      <c r="GV13604" s="376"/>
      <c r="GW13604" s="376"/>
      <c r="GX13604" s="376"/>
      <c r="GY13604" s="376"/>
      <c r="GZ13604" s="376"/>
      <c r="HA13604" s="376"/>
      <c r="HB13604" s="376"/>
      <c r="HC13604" s="376"/>
      <c r="HD13604" s="376"/>
      <c r="HE13604" s="376"/>
      <c r="HF13604" s="376"/>
      <c r="HG13604" s="376"/>
      <c r="HH13604" s="376"/>
      <c r="HI13604" s="376"/>
      <c r="HJ13604" s="376"/>
      <c r="HK13604" s="376"/>
      <c r="HL13604" s="376"/>
      <c r="HM13604" s="376"/>
      <c r="HN13604" s="376"/>
      <c r="HO13604" s="376"/>
      <c r="HP13604" s="376"/>
      <c r="HQ13604" s="376"/>
      <c r="HR13604" s="376"/>
      <c r="HS13604" s="376"/>
      <c r="HT13604" s="376"/>
      <c r="HU13604" s="376"/>
      <c r="HV13604" s="376"/>
      <c r="HW13604" s="376"/>
      <c r="HX13604" s="376"/>
      <c r="HY13604" s="376"/>
      <c r="HZ13604" s="376"/>
      <c r="IA13604" s="376"/>
      <c r="IB13604" s="376"/>
      <c r="IC13604" s="376"/>
      <c r="ID13604" s="376"/>
      <c r="IE13604" s="376"/>
      <c r="IF13604" s="376"/>
      <c r="IG13604" s="376"/>
      <c r="IH13604" s="376"/>
      <c r="II13604" s="376"/>
      <c r="IJ13604" s="376"/>
    </row>
    <row r="13605" spans="1:244" s="377" customFormat="1" x14ac:dyDescent="0.4">
      <c r="A13605" s="410"/>
      <c r="B13605" s="371"/>
      <c r="C13605" s="354"/>
      <c r="D13605" s="355"/>
      <c r="E13605" s="374"/>
      <c r="F13605" s="374"/>
      <c r="G13605" s="374"/>
      <c r="H13605" s="374"/>
      <c r="I13605" s="374"/>
      <c r="J13605" s="374"/>
      <c r="K13605" s="374"/>
      <c r="L13605" s="374"/>
      <c r="M13605" s="374"/>
      <c r="N13605" s="374"/>
      <c r="O13605" s="374"/>
      <c r="P13605" s="374"/>
      <c r="Q13605" s="374"/>
      <c r="R13605" s="374"/>
      <c r="S13605" s="374"/>
      <c r="T13605" s="374"/>
      <c r="U13605" s="374"/>
      <c r="V13605" s="374"/>
      <c r="W13605" s="374"/>
      <c r="X13605" s="369"/>
      <c r="Y13605" s="369"/>
      <c r="Z13605" s="369"/>
      <c r="AA13605" s="369"/>
      <c r="AB13605" s="369"/>
      <c r="AC13605" s="369"/>
      <c r="AD13605" s="369"/>
      <c r="AE13605" s="369"/>
      <c r="AF13605" s="369"/>
      <c r="AG13605" s="369"/>
      <c r="AH13605" s="369"/>
      <c r="AI13605" s="369"/>
      <c r="AJ13605" s="369"/>
      <c r="AK13605" s="369"/>
      <c r="AL13605" s="369"/>
      <c r="AM13605" s="369"/>
      <c r="AN13605" s="369"/>
      <c r="AO13605" s="369"/>
      <c r="AP13605" s="369"/>
      <c r="AQ13605" s="369"/>
      <c r="AR13605" s="372"/>
      <c r="AS13605" s="372"/>
      <c r="AT13605" s="372"/>
      <c r="AU13605" s="373"/>
      <c r="AV13605" s="11"/>
      <c r="AW13605" s="11"/>
      <c r="AX13605" s="11"/>
      <c r="AY13605" s="8"/>
      <c r="AZ13605" s="8"/>
      <c r="BA13605" s="8"/>
      <c r="BB13605" s="8"/>
      <c r="BC13605" s="11"/>
      <c r="BD13605" s="11"/>
      <c r="BE13605" s="11"/>
      <c r="BF13605" s="11"/>
      <c r="BG13605" s="11"/>
      <c r="BH13605" s="11"/>
      <c r="BI13605" s="11"/>
      <c r="BJ13605" s="11"/>
      <c r="BK13605" s="8"/>
      <c r="BL13605" s="8"/>
      <c r="BM13605" s="5"/>
      <c r="BN13605" s="5"/>
      <c r="BO13605" s="5"/>
      <c r="BP13605" s="5"/>
      <c r="BQ13605" s="5"/>
      <c r="BR13605" s="5"/>
      <c r="BS13605" s="5"/>
      <c r="BT13605" s="5"/>
      <c r="BU13605" s="5"/>
      <c r="BV13605" s="5"/>
      <c r="BW13605" s="5"/>
      <c r="BX13605" s="5"/>
      <c r="BY13605" s="5"/>
      <c r="BZ13605" s="5"/>
      <c r="CA13605" s="5"/>
      <c r="CB13605" s="5"/>
      <c r="CC13605" s="5"/>
      <c r="CD13605" s="5"/>
      <c r="CE13605" s="5"/>
      <c r="CF13605" s="5"/>
      <c r="CG13605" s="5"/>
      <c r="CH13605" s="5"/>
      <c r="CI13605" s="5"/>
      <c r="CJ13605" s="5"/>
      <c r="CK13605" s="5"/>
      <c r="CL13605" s="5"/>
      <c r="CM13605" s="5"/>
      <c r="CN13605" s="5"/>
      <c r="CO13605" s="5"/>
      <c r="CP13605" s="5"/>
      <c r="CQ13605" s="5"/>
      <c r="CR13605" s="5"/>
      <c r="CS13605" s="5"/>
      <c r="CT13605" s="5"/>
      <c r="CU13605" s="5"/>
      <c r="CV13605" s="5"/>
      <c r="CW13605" s="5"/>
      <c r="CX13605" s="5"/>
      <c r="CY13605" s="5"/>
      <c r="CZ13605" s="5"/>
      <c r="DA13605" s="5"/>
      <c r="DB13605" s="5"/>
      <c r="DC13605" s="5"/>
      <c r="DD13605" s="5"/>
      <c r="DE13605" s="5"/>
      <c r="DF13605" s="5"/>
      <c r="DG13605" s="5"/>
      <c r="DH13605" s="5"/>
      <c r="DI13605" s="5"/>
      <c r="DJ13605" s="5"/>
      <c r="DK13605" s="5"/>
      <c r="DL13605" s="5"/>
      <c r="DM13605" s="5"/>
      <c r="DN13605" s="5"/>
      <c r="DO13605" s="5"/>
      <c r="DP13605" s="5"/>
      <c r="DQ13605" s="5"/>
      <c r="DR13605" s="5"/>
      <c r="DS13605" s="5"/>
      <c r="DT13605" s="5"/>
      <c r="DU13605" s="5"/>
      <c r="DV13605" s="5"/>
      <c r="DW13605" s="5"/>
      <c r="DX13605" s="5"/>
      <c r="DY13605" s="5"/>
      <c r="DZ13605" s="5"/>
      <c r="EA13605" s="5"/>
      <c r="EB13605" s="5"/>
      <c r="EC13605" s="5"/>
      <c r="ED13605" s="5"/>
      <c r="EE13605" s="5"/>
      <c r="EF13605" s="5"/>
      <c r="EG13605" s="5"/>
      <c r="EH13605" s="5"/>
      <c r="EI13605" s="5"/>
      <c r="EJ13605" s="5"/>
      <c r="EK13605" s="5"/>
      <c r="EL13605" s="5"/>
      <c r="EM13605" s="5"/>
      <c r="EN13605" s="5"/>
      <c r="EO13605" s="5"/>
      <c r="EP13605" s="375"/>
      <c r="EQ13605" s="376"/>
      <c r="ER13605" s="376"/>
      <c r="ES13605" s="376"/>
      <c r="ET13605" s="376"/>
      <c r="EU13605" s="376"/>
      <c r="EV13605" s="376"/>
      <c r="EW13605" s="376"/>
      <c r="EX13605" s="376"/>
      <c r="EY13605" s="376"/>
      <c r="EZ13605" s="376"/>
      <c r="FA13605" s="376"/>
      <c r="FB13605" s="376"/>
      <c r="FC13605" s="376"/>
      <c r="FD13605" s="376"/>
      <c r="FE13605" s="376"/>
      <c r="FF13605" s="376"/>
      <c r="FG13605" s="376"/>
      <c r="FH13605" s="376"/>
      <c r="FI13605" s="376"/>
      <c r="FJ13605" s="376"/>
      <c r="FK13605" s="376"/>
      <c r="FL13605" s="376"/>
      <c r="FM13605" s="376"/>
      <c r="FN13605" s="376"/>
      <c r="FO13605" s="376"/>
      <c r="FP13605" s="376"/>
      <c r="FQ13605" s="376"/>
      <c r="FR13605" s="376"/>
      <c r="FS13605" s="376"/>
      <c r="FT13605" s="376"/>
      <c r="FU13605" s="376"/>
      <c r="FV13605" s="376"/>
      <c r="FW13605" s="376"/>
      <c r="FX13605" s="376"/>
      <c r="FY13605" s="376"/>
      <c r="FZ13605" s="376"/>
      <c r="GA13605" s="376"/>
      <c r="GB13605" s="376"/>
      <c r="GC13605" s="376"/>
      <c r="GD13605" s="376"/>
      <c r="GE13605" s="376"/>
      <c r="GF13605" s="376"/>
      <c r="GG13605" s="376"/>
      <c r="GH13605" s="376"/>
      <c r="GI13605" s="376"/>
      <c r="GJ13605" s="376"/>
      <c r="GK13605" s="376"/>
      <c r="GL13605" s="376"/>
      <c r="GM13605" s="376"/>
      <c r="GN13605" s="376"/>
      <c r="GO13605" s="376"/>
      <c r="GP13605" s="376"/>
      <c r="GQ13605" s="376"/>
      <c r="GR13605" s="376"/>
      <c r="GS13605" s="376"/>
      <c r="GT13605" s="376"/>
      <c r="GU13605" s="376"/>
      <c r="GV13605" s="376"/>
      <c r="GW13605" s="376"/>
      <c r="GX13605" s="376"/>
      <c r="GY13605" s="376"/>
      <c r="GZ13605" s="376"/>
      <c r="HA13605" s="376"/>
      <c r="HB13605" s="376"/>
      <c r="HC13605" s="376"/>
      <c r="HD13605" s="376"/>
      <c r="HE13605" s="376"/>
      <c r="HF13605" s="376"/>
      <c r="HG13605" s="376"/>
      <c r="HH13605" s="376"/>
      <c r="HI13605" s="376"/>
      <c r="HJ13605" s="376"/>
      <c r="HK13605" s="376"/>
      <c r="HL13605" s="376"/>
      <c r="HM13605" s="376"/>
      <c r="HN13605" s="376"/>
      <c r="HO13605" s="376"/>
      <c r="HP13605" s="376"/>
      <c r="HQ13605" s="376"/>
      <c r="HR13605" s="376"/>
      <c r="HS13605" s="376"/>
      <c r="HT13605" s="376"/>
      <c r="HU13605" s="376"/>
      <c r="HV13605" s="376"/>
      <c r="HW13605" s="376"/>
      <c r="HX13605" s="376"/>
      <c r="HY13605" s="376"/>
      <c r="HZ13605" s="376"/>
      <c r="IA13605" s="376"/>
      <c r="IB13605" s="376"/>
      <c r="IC13605" s="376"/>
      <c r="ID13605" s="376"/>
      <c r="IE13605" s="376"/>
      <c r="IF13605" s="376"/>
      <c r="IG13605" s="376"/>
      <c r="IH13605" s="376"/>
      <c r="II13605" s="376"/>
      <c r="IJ13605" s="376"/>
    </row>
    <row r="13606" spans="1:244" s="377" customFormat="1" x14ac:dyDescent="0.4">
      <c r="A13606" s="410"/>
      <c r="B13606" s="371"/>
      <c r="C13606" s="354"/>
      <c r="D13606" s="355"/>
      <c r="E13606" s="374"/>
      <c r="F13606" s="374"/>
      <c r="G13606" s="374"/>
      <c r="H13606" s="374"/>
      <c r="I13606" s="374"/>
      <c r="J13606" s="374"/>
      <c r="K13606" s="374"/>
      <c r="L13606" s="374"/>
      <c r="M13606" s="374"/>
      <c r="N13606" s="374"/>
      <c r="O13606" s="374"/>
      <c r="P13606" s="374"/>
      <c r="Q13606" s="374"/>
      <c r="R13606" s="374"/>
      <c r="S13606" s="374"/>
      <c r="T13606" s="374"/>
      <c r="U13606" s="374"/>
      <c r="V13606" s="374"/>
      <c r="W13606" s="374"/>
      <c r="X13606" s="369"/>
      <c r="Y13606" s="369"/>
      <c r="Z13606" s="369"/>
      <c r="AA13606" s="369"/>
      <c r="AB13606" s="369"/>
      <c r="AC13606" s="369"/>
      <c r="AD13606" s="369"/>
      <c r="AE13606" s="369"/>
      <c r="AF13606" s="369"/>
      <c r="AG13606" s="369"/>
      <c r="AH13606" s="369"/>
      <c r="AI13606" s="369"/>
      <c r="AJ13606" s="369"/>
      <c r="AK13606" s="369"/>
      <c r="AL13606" s="369"/>
      <c r="AM13606" s="369"/>
      <c r="AN13606" s="369"/>
      <c r="AO13606" s="369"/>
      <c r="AP13606" s="369"/>
      <c r="AQ13606" s="369"/>
      <c r="AR13606" s="372"/>
      <c r="AS13606" s="372"/>
      <c r="AT13606" s="372"/>
      <c r="AU13606" s="373"/>
      <c r="AV13606" s="11"/>
      <c r="AW13606" s="11"/>
      <c r="AX13606" s="11"/>
      <c r="AY13606" s="8"/>
      <c r="AZ13606" s="8"/>
      <c r="BA13606" s="8"/>
      <c r="BB13606" s="8"/>
      <c r="BC13606" s="11"/>
      <c r="BD13606" s="11"/>
      <c r="BE13606" s="11"/>
      <c r="BF13606" s="11"/>
      <c r="BG13606" s="11"/>
      <c r="BH13606" s="11"/>
      <c r="BI13606" s="11"/>
      <c r="BJ13606" s="11"/>
      <c r="BK13606" s="8"/>
      <c r="BL13606" s="8"/>
      <c r="BM13606" s="5"/>
      <c r="BN13606" s="5"/>
      <c r="BO13606" s="5"/>
      <c r="BP13606" s="5"/>
      <c r="BQ13606" s="5"/>
      <c r="BR13606" s="5"/>
      <c r="BS13606" s="5"/>
      <c r="BT13606" s="5"/>
      <c r="BU13606" s="5"/>
      <c r="BV13606" s="5"/>
      <c r="BW13606" s="5"/>
      <c r="BX13606" s="5"/>
      <c r="BY13606" s="5"/>
      <c r="BZ13606" s="5"/>
      <c r="CA13606" s="5"/>
      <c r="CB13606" s="5"/>
      <c r="CC13606" s="5"/>
      <c r="CD13606" s="5"/>
      <c r="CE13606" s="5"/>
      <c r="CF13606" s="5"/>
      <c r="CG13606" s="5"/>
      <c r="CH13606" s="5"/>
      <c r="CI13606" s="5"/>
      <c r="CJ13606" s="5"/>
      <c r="CK13606" s="5"/>
      <c r="CL13606" s="5"/>
      <c r="CM13606" s="5"/>
      <c r="CN13606" s="5"/>
      <c r="CO13606" s="5"/>
      <c r="CP13606" s="5"/>
      <c r="CQ13606" s="5"/>
      <c r="CR13606" s="5"/>
      <c r="CS13606" s="5"/>
      <c r="CT13606" s="5"/>
      <c r="CU13606" s="5"/>
      <c r="CV13606" s="5"/>
      <c r="CW13606" s="5"/>
      <c r="CX13606" s="5"/>
      <c r="CY13606" s="5"/>
      <c r="CZ13606" s="5"/>
      <c r="DA13606" s="5"/>
      <c r="DB13606" s="5"/>
      <c r="DC13606" s="5"/>
      <c r="DD13606" s="5"/>
      <c r="DE13606" s="5"/>
      <c r="DF13606" s="5"/>
      <c r="DG13606" s="5"/>
      <c r="DH13606" s="5"/>
      <c r="DI13606" s="5"/>
      <c r="DJ13606" s="5"/>
      <c r="DK13606" s="5"/>
      <c r="DL13606" s="5"/>
      <c r="DM13606" s="5"/>
      <c r="DN13606" s="5"/>
      <c r="DO13606" s="5"/>
      <c r="DP13606" s="5"/>
      <c r="DQ13606" s="5"/>
      <c r="DR13606" s="5"/>
      <c r="DS13606" s="5"/>
      <c r="DT13606" s="5"/>
      <c r="DU13606" s="5"/>
      <c r="DV13606" s="5"/>
      <c r="DW13606" s="5"/>
      <c r="DX13606" s="5"/>
      <c r="DY13606" s="5"/>
      <c r="DZ13606" s="5"/>
      <c r="EA13606" s="5"/>
      <c r="EB13606" s="5"/>
      <c r="EC13606" s="5"/>
      <c r="ED13606" s="5"/>
      <c r="EE13606" s="5"/>
      <c r="EF13606" s="5"/>
      <c r="EG13606" s="5"/>
      <c r="EH13606" s="5"/>
      <c r="EI13606" s="5"/>
      <c r="EJ13606" s="5"/>
      <c r="EK13606" s="5"/>
      <c r="EL13606" s="5"/>
      <c r="EM13606" s="5"/>
      <c r="EN13606" s="5"/>
      <c r="EO13606" s="5"/>
      <c r="EP13606" s="375"/>
      <c r="EQ13606" s="376"/>
      <c r="ER13606" s="376"/>
      <c r="ES13606" s="376"/>
      <c r="ET13606" s="376"/>
      <c r="EU13606" s="376"/>
      <c r="EV13606" s="376"/>
      <c r="EW13606" s="376"/>
      <c r="EX13606" s="376"/>
      <c r="EY13606" s="376"/>
      <c r="EZ13606" s="376"/>
      <c r="FA13606" s="376"/>
      <c r="FB13606" s="376"/>
      <c r="FC13606" s="376"/>
      <c r="FD13606" s="376"/>
      <c r="FE13606" s="376"/>
      <c r="FF13606" s="376"/>
      <c r="FG13606" s="376"/>
      <c r="FH13606" s="376"/>
      <c r="FI13606" s="376"/>
      <c r="FJ13606" s="376"/>
      <c r="FK13606" s="376"/>
      <c r="FL13606" s="376"/>
      <c r="FM13606" s="376"/>
      <c r="FN13606" s="376"/>
      <c r="FO13606" s="376"/>
      <c r="FP13606" s="376"/>
      <c r="FQ13606" s="376"/>
      <c r="FR13606" s="376"/>
      <c r="FS13606" s="376"/>
      <c r="FT13606" s="376"/>
      <c r="FU13606" s="376"/>
      <c r="FV13606" s="376"/>
      <c r="FW13606" s="376"/>
      <c r="FX13606" s="376"/>
      <c r="FY13606" s="376"/>
      <c r="FZ13606" s="376"/>
      <c r="GA13606" s="376"/>
      <c r="GB13606" s="376"/>
      <c r="GC13606" s="376"/>
      <c r="GD13606" s="376"/>
      <c r="GE13606" s="376"/>
      <c r="GF13606" s="376"/>
      <c r="GG13606" s="376"/>
      <c r="GH13606" s="376"/>
      <c r="GI13606" s="376"/>
      <c r="GJ13606" s="376"/>
      <c r="GK13606" s="376"/>
      <c r="GL13606" s="376"/>
      <c r="GM13606" s="376"/>
      <c r="GN13606" s="376"/>
      <c r="GO13606" s="376"/>
      <c r="GP13606" s="376"/>
      <c r="GQ13606" s="376"/>
      <c r="GR13606" s="376"/>
      <c r="GS13606" s="376"/>
      <c r="GT13606" s="376"/>
      <c r="GU13606" s="376"/>
      <c r="GV13606" s="376"/>
      <c r="GW13606" s="376"/>
      <c r="GX13606" s="376"/>
      <c r="GY13606" s="376"/>
      <c r="GZ13606" s="376"/>
      <c r="HA13606" s="376"/>
      <c r="HB13606" s="376"/>
      <c r="HC13606" s="376"/>
      <c r="HD13606" s="376"/>
      <c r="HE13606" s="376"/>
      <c r="HF13606" s="376"/>
      <c r="HG13606" s="376"/>
      <c r="HH13606" s="376"/>
      <c r="HI13606" s="376"/>
      <c r="HJ13606" s="376"/>
      <c r="HK13606" s="376"/>
      <c r="HL13606" s="376"/>
      <c r="HM13606" s="376"/>
      <c r="HN13606" s="376"/>
      <c r="HO13606" s="376"/>
      <c r="HP13606" s="376"/>
      <c r="HQ13606" s="376"/>
      <c r="HR13606" s="376"/>
      <c r="HS13606" s="376"/>
      <c r="HT13606" s="376"/>
      <c r="HU13606" s="376"/>
      <c r="HV13606" s="376"/>
      <c r="HW13606" s="376"/>
      <c r="HX13606" s="376"/>
      <c r="HY13606" s="376"/>
      <c r="HZ13606" s="376"/>
      <c r="IA13606" s="376"/>
      <c r="IB13606" s="376"/>
      <c r="IC13606" s="376"/>
      <c r="ID13606" s="376"/>
      <c r="IE13606" s="376"/>
      <c r="IF13606" s="376"/>
      <c r="IG13606" s="376"/>
      <c r="IH13606" s="376"/>
      <c r="II13606" s="376"/>
      <c r="IJ13606" s="376"/>
    </row>
    <row r="13607" spans="1:244" s="377" customFormat="1" x14ac:dyDescent="0.4">
      <c r="A13607" s="410"/>
      <c r="B13607" s="371"/>
      <c r="C13607" s="354"/>
      <c r="D13607" s="355"/>
      <c r="E13607" s="374"/>
      <c r="F13607" s="374"/>
      <c r="G13607" s="374"/>
      <c r="H13607" s="374"/>
      <c r="I13607" s="374"/>
      <c r="J13607" s="374"/>
      <c r="K13607" s="374"/>
      <c r="L13607" s="374"/>
      <c r="M13607" s="374"/>
      <c r="N13607" s="374"/>
      <c r="O13607" s="374"/>
      <c r="P13607" s="374"/>
      <c r="Q13607" s="374"/>
      <c r="R13607" s="374"/>
      <c r="S13607" s="374"/>
      <c r="T13607" s="374"/>
      <c r="U13607" s="374"/>
      <c r="V13607" s="374"/>
      <c r="W13607" s="374"/>
      <c r="X13607" s="369"/>
      <c r="Y13607" s="369"/>
      <c r="Z13607" s="369"/>
      <c r="AA13607" s="369"/>
      <c r="AB13607" s="369"/>
      <c r="AC13607" s="369"/>
      <c r="AD13607" s="369"/>
      <c r="AE13607" s="369"/>
      <c r="AF13607" s="369"/>
      <c r="AG13607" s="369"/>
      <c r="AH13607" s="369"/>
      <c r="AI13607" s="369"/>
      <c r="AJ13607" s="369"/>
      <c r="AK13607" s="369"/>
      <c r="AL13607" s="369"/>
      <c r="AM13607" s="369"/>
      <c r="AN13607" s="369"/>
      <c r="AO13607" s="369"/>
      <c r="AP13607" s="369"/>
      <c r="AQ13607" s="369"/>
      <c r="AR13607" s="372"/>
      <c r="AS13607" s="372"/>
      <c r="AT13607" s="372"/>
      <c r="AU13607" s="373"/>
      <c r="AV13607" s="11"/>
      <c r="AW13607" s="11"/>
      <c r="AX13607" s="11"/>
      <c r="AY13607" s="8"/>
      <c r="AZ13607" s="8"/>
      <c r="BA13607" s="8"/>
      <c r="BB13607" s="8"/>
      <c r="BC13607" s="11"/>
      <c r="BD13607" s="11"/>
      <c r="BE13607" s="11"/>
      <c r="BF13607" s="11"/>
      <c r="BG13607" s="11"/>
      <c r="BH13607" s="11"/>
      <c r="BI13607" s="11"/>
      <c r="BJ13607" s="11"/>
      <c r="BK13607" s="8"/>
      <c r="BL13607" s="8"/>
      <c r="BM13607" s="5"/>
      <c r="BN13607" s="5"/>
      <c r="BO13607" s="5"/>
      <c r="BP13607" s="5"/>
      <c r="BQ13607" s="5"/>
      <c r="BR13607" s="5"/>
      <c r="BS13607" s="5"/>
      <c r="BT13607" s="5"/>
      <c r="BU13607" s="5"/>
      <c r="BV13607" s="5"/>
      <c r="BW13607" s="5"/>
      <c r="BX13607" s="5"/>
      <c r="BY13607" s="5"/>
      <c r="BZ13607" s="5"/>
      <c r="CA13607" s="5"/>
      <c r="CB13607" s="5"/>
      <c r="CC13607" s="5"/>
      <c r="CD13607" s="5"/>
      <c r="CE13607" s="5"/>
      <c r="CF13607" s="5"/>
      <c r="CG13607" s="5"/>
      <c r="CH13607" s="5"/>
      <c r="CI13607" s="5"/>
      <c r="CJ13607" s="5"/>
      <c r="CK13607" s="5"/>
      <c r="CL13607" s="5"/>
      <c r="CM13607" s="5"/>
      <c r="CN13607" s="5"/>
      <c r="CO13607" s="5"/>
      <c r="CP13607" s="5"/>
      <c r="CQ13607" s="5"/>
      <c r="CR13607" s="5"/>
      <c r="CS13607" s="5"/>
      <c r="CT13607" s="5"/>
      <c r="CU13607" s="5"/>
      <c r="CV13607" s="5"/>
      <c r="CW13607" s="5"/>
      <c r="CX13607" s="5"/>
      <c r="CY13607" s="5"/>
      <c r="CZ13607" s="5"/>
      <c r="DA13607" s="5"/>
      <c r="DB13607" s="5"/>
      <c r="DC13607" s="5"/>
      <c r="DD13607" s="5"/>
      <c r="DE13607" s="5"/>
      <c r="DF13607" s="5"/>
      <c r="DG13607" s="5"/>
      <c r="DH13607" s="5"/>
      <c r="DI13607" s="5"/>
      <c r="DJ13607" s="5"/>
      <c r="DK13607" s="5"/>
      <c r="DL13607" s="5"/>
      <c r="DM13607" s="5"/>
      <c r="DN13607" s="5"/>
      <c r="DO13607" s="5"/>
      <c r="DP13607" s="5"/>
      <c r="DQ13607" s="5"/>
      <c r="DR13607" s="5"/>
      <c r="DS13607" s="5"/>
      <c r="DT13607" s="5"/>
      <c r="DU13607" s="5"/>
      <c r="DV13607" s="5"/>
      <c r="DW13607" s="5"/>
      <c r="DX13607" s="5"/>
      <c r="DY13607" s="5"/>
      <c r="DZ13607" s="5"/>
      <c r="EA13607" s="5"/>
      <c r="EB13607" s="5"/>
      <c r="EC13607" s="5"/>
      <c r="ED13607" s="5"/>
      <c r="EE13607" s="5"/>
      <c r="EF13607" s="5"/>
      <c r="EG13607" s="5"/>
      <c r="EH13607" s="5"/>
      <c r="EI13607" s="5"/>
      <c r="EJ13607" s="5"/>
      <c r="EK13607" s="5"/>
      <c r="EL13607" s="5"/>
      <c r="EM13607" s="5"/>
      <c r="EN13607" s="5"/>
      <c r="EO13607" s="5"/>
      <c r="EP13607" s="375"/>
      <c r="EQ13607" s="376"/>
      <c r="ER13607" s="376"/>
      <c r="ES13607" s="376"/>
      <c r="ET13607" s="376"/>
      <c r="EU13607" s="376"/>
      <c r="EV13607" s="376"/>
      <c r="EW13607" s="376"/>
      <c r="EX13607" s="376"/>
      <c r="EY13607" s="376"/>
      <c r="EZ13607" s="376"/>
      <c r="FA13607" s="376"/>
      <c r="FB13607" s="376"/>
      <c r="FC13607" s="376"/>
      <c r="FD13607" s="376"/>
      <c r="FE13607" s="376"/>
      <c r="FF13607" s="376"/>
      <c r="FG13607" s="376"/>
      <c r="FH13607" s="376"/>
      <c r="FI13607" s="376"/>
      <c r="FJ13607" s="376"/>
      <c r="FK13607" s="376"/>
      <c r="FL13607" s="376"/>
      <c r="FM13607" s="376"/>
      <c r="FN13607" s="376"/>
      <c r="FO13607" s="376"/>
      <c r="FP13607" s="376"/>
      <c r="FQ13607" s="376"/>
      <c r="FR13607" s="376"/>
      <c r="FS13607" s="376"/>
      <c r="FT13607" s="376"/>
      <c r="FU13607" s="376"/>
      <c r="FV13607" s="376"/>
      <c r="FW13607" s="376"/>
      <c r="FX13607" s="376"/>
      <c r="FY13607" s="376"/>
      <c r="FZ13607" s="376"/>
      <c r="GA13607" s="376"/>
      <c r="GB13607" s="376"/>
      <c r="GC13607" s="376"/>
      <c r="GD13607" s="376"/>
      <c r="GE13607" s="376"/>
      <c r="GF13607" s="376"/>
      <c r="GG13607" s="376"/>
      <c r="GH13607" s="376"/>
      <c r="GI13607" s="376"/>
      <c r="GJ13607" s="376"/>
      <c r="GK13607" s="376"/>
      <c r="GL13607" s="376"/>
      <c r="GM13607" s="376"/>
      <c r="GN13607" s="376"/>
      <c r="GO13607" s="376"/>
      <c r="GP13607" s="376"/>
      <c r="GQ13607" s="376"/>
      <c r="GR13607" s="376"/>
      <c r="GS13607" s="376"/>
      <c r="GT13607" s="376"/>
      <c r="GU13607" s="376"/>
      <c r="GV13607" s="376"/>
      <c r="GW13607" s="376"/>
      <c r="GX13607" s="376"/>
      <c r="GY13607" s="376"/>
      <c r="GZ13607" s="376"/>
      <c r="HA13607" s="376"/>
      <c r="HB13607" s="376"/>
      <c r="HC13607" s="376"/>
      <c r="HD13607" s="376"/>
      <c r="HE13607" s="376"/>
      <c r="HF13607" s="376"/>
      <c r="HG13607" s="376"/>
      <c r="HH13607" s="376"/>
      <c r="HI13607" s="376"/>
      <c r="HJ13607" s="376"/>
      <c r="HK13607" s="376"/>
      <c r="HL13607" s="376"/>
      <c r="HM13607" s="376"/>
      <c r="HN13607" s="376"/>
      <c r="HO13607" s="376"/>
      <c r="HP13607" s="376"/>
      <c r="HQ13607" s="376"/>
      <c r="HR13607" s="376"/>
      <c r="HS13607" s="376"/>
      <c r="HT13607" s="376"/>
      <c r="HU13607" s="376"/>
      <c r="HV13607" s="376"/>
      <c r="HW13607" s="376"/>
      <c r="HX13607" s="376"/>
      <c r="HY13607" s="376"/>
      <c r="HZ13607" s="376"/>
      <c r="IA13607" s="376"/>
      <c r="IB13607" s="376"/>
      <c r="IC13607" s="376"/>
      <c r="ID13607" s="376"/>
      <c r="IE13607" s="376"/>
      <c r="IF13607" s="376"/>
      <c r="IG13607" s="376"/>
      <c r="IH13607" s="376"/>
      <c r="II13607" s="376"/>
      <c r="IJ13607" s="376"/>
    </row>
    <row r="13608" spans="1:244" s="377" customFormat="1" x14ac:dyDescent="0.4">
      <c r="A13608" s="410"/>
      <c r="B13608" s="371"/>
      <c r="C13608" s="354"/>
      <c r="D13608" s="355"/>
      <c r="E13608" s="374"/>
      <c r="F13608" s="374"/>
      <c r="G13608" s="374"/>
      <c r="H13608" s="374"/>
      <c r="I13608" s="374"/>
      <c r="J13608" s="374"/>
      <c r="K13608" s="374"/>
      <c r="L13608" s="374"/>
      <c r="M13608" s="374"/>
      <c r="N13608" s="374"/>
      <c r="O13608" s="374"/>
      <c r="P13608" s="374"/>
      <c r="Q13608" s="374"/>
      <c r="R13608" s="374"/>
      <c r="S13608" s="374"/>
      <c r="T13608" s="374"/>
      <c r="U13608" s="374"/>
      <c r="V13608" s="374"/>
      <c r="W13608" s="374"/>
      <c r="X13608" s="369"/>
      <c r="Y13608" s="369"/>
      <c r="Z13608" s="369"/>
      <c r="AA13608" s="369"/>
      <c r="AB13608" s="369"/>
      <c r="AC13608" s="369"/>
      <c r="AD13608" s="369"/>
      <c r="AE13608" s="369"/>
      <c r="AF13608" s="369"/>
      <c r="AG13608" s="369"/>
      <c r="AH13608" s="369"/>
      <c r="AI13608" s="369"/>
      <c r="AJ13608" s="369"/>
      <c r="AK13608" s="369"/>
      <c r="AL13608" s="369"/>
      <c r="AM13608" s="369"/>
      <c r="AN13608" s="369"/>
      <c r="AO13608" s="369"/>
      <c r="AP13608" s="369"/>
      <c r="AQ13608" s="369"/>
      <c r="AR13608" s="372"/>
      <c r="AS13608" s="372"/>
      <c r="AT13608" s="372"/>
      <c r="AU13608" s="373"/>
      <c r="AV13608" s="11"/>
      <c r="AW13608" s="11"/>
      <c r="AX13608" s="11"/>
      <c r="AY13608" s="8"/>
      <c r="AZ13608" s="8"/>
      <c r="BA13608" s="8"/>
      <c r="BB13608" s="8"/>
      <c r="BC13608" s="11"/>
      <c r="BD13608" s="11"/>
      <c r="BE13608" s="11"/>
      <c r="BF13608" s="11"/>
      <c r="BG13608" s="11"/>
      <c r="BH13608" s="11"/>
      <c r="BI13608" s="11"/>
      <c r="BJ13608" s="11"/>
      <c r="BK13608" s="8"/>
      <c r="BL13608" s="8"/>
      <c r="BM13608" s="5"/>
      <c r="BN13608" s="5"/>
      <c r="BO13608" s="5"/>
      <c r="BP13608" s="5"/>
      <c r="BQ13608" s="5"/>
      <c r="BR13608" s="5"/>
      <c r="BS13608" s="5"/>
      <c r="BT13608" s="5"/>
      <c r="BU13608" s="5"/>
      <c r="BV13608" s="5"/>
      <c r="BW13608" s="5"/>
      <c r="BX13608" s="5"/>
      <c r="BY13608" s="5"/>
      <c r="BZ13608" s="5"/>
      <c r="CA13608" s="5"/>
      <c r="CB13608" s="5"/>
      <c r="CC13608" s="5"/>
      <c r="CD13608" s="5"/>
      <c r="CE13608" s="5"/>
      <c r="CF13608" s="5"/>
      <c r="CG13608" s="5"/>
      <c r="CH13608" s="5"/>
      <c r="CI13608" s="5"/>
      <c r="CJ13608" s="5"/>
      <c r="CK13608" s="5"/>
      <c r="CL13608" s="5"/>
      <c r="CM13608" s="5"/>
      <c r="CN13608" s="5"/>
      <c r="CO13608" s="5"/>
      <c r="CP13608" s="5"/>
      <c r="CQ13608" s="5"/>
      <c r="CR13608" s="5"/>
      <c r="CS13608" s="5"/>
      <c r="CT13608" s="5"/>
      <c r="CU13608" s="5"/>
      <c r="CV13608" s="5"/>
      <c r="CW13608" s="5"/>
      <c r="CX13608" s="5"/>
      <c r="CY13608" s="5"/>
      <c r="CZ13608" s="5"/>
      <c r="DA13608" s="5"/>
      <c r="DB13608" s="5"/>
      <c r="DC13608" s="5"/>
      <c r="DD13608" s="5"/>
      <c r="DE13608" s="5"/>
      <c r="DF13608" s="5"/>
      <c r="DG13608" s="5"/>
      <c r="DH13608" s="5"/>
      <c r="DI13608" s="5"/>
      <c r="DJ13608" s="5"/>
      <c r="DK13608" s="5"/>
      <c r="DL13608" s="5"/>
      <c r="DM13608" s="5"/>
      <c r="DN13608" s="5"/>
      <c r="DO13608" s="5"/>
      <c r="DP13608" s="5"/>
      <c r="DQ13608" s="5"/>
      <c r="DR13608" s="5"/>
      <c r="DS13608" s="5"/>
      <c r="DT13608" s="5"/>
      <c r="DU13608" s="5"/>
      <c r="DV13608" s="5"/>
      <c r="DW13608" s="5"/>
      <c r="DX13608" s="5"/>
      <c r="DY13608" s="5"/>
      <c r="DZ13608" s="5"/>
      <c r="EA13608" s="5"/>
      <c r="EB13608" s="5"/>
      <c r="EC13608" s="5"/>
      <c r="ED13608" s="5"/>
      <c r="EE13608" s="5"/>
      <c r="EF13608" s="5"/>
      <c r="EG13608" s="5"/>
      <c r="EH13608" s="5"/>
      <c r="EI13608" s="5"/>
      <c r="EJ13608" s="5"/>
      <c r="EK13608" s="5"/>
      <c r="EL13608" s="5"/>
      <c r="EM13608" s="5"/>
      <c r="EN13608" s="5"/>
      <c r="EO13608" s="5"/>
      <c r="EP13608" s="375"/>
      <c r="EQ13608" s="376"/>
      <c r="ER13608" s="376"/>
      <c r="ES13608" s="376"/>
      <c r="ET13608" s="376"/>
      <c r="EU13608" s="376"/>
      <c r="EV13608" s="376"/>
      <c r="EW13608" s="376"/>
      <c r="EX13608" s="376"/>
      <c r="EY13608" s="376"/>
      <c r="EZ13608" s="376"/>
      <c r="FA13608" s="376"/>
      <c r="FB13608" s="376"/>
      <c r="FC13608" s="376"/>
      <c r="FD13608" s="376"/>
      <c r="FE13608" s="376"/>
      <c r="FF13608" s="376"/>
      <c r="FG13608" s="376"/>
      <c r="FH13608" s="376"/>
      <c r="FI13608" s="376"/>
      <c r="FJ13608" s="376"/>
      <c r="FK13608" s="376"/>
      <c r="FL13608" s="376"/>
      <c r="FM13608" s="376"/>
      <c r="FN13608" s="376"/>
      <c r="FO13608" s="376"/>
      <c r="FP13608" s="376"/>
      <c r="FQ13608" s="376"/>
      <c r="FR13608" s="376"/>
      <c r="FS13608" s="376"/>
      <c r="FT13608" s="376"/>
      <c r="FU13608" s="376"/>
      <c r="FV13608" s="376"/>
      <c r="FW13608" s="376"/>
      <c r="FX13608" s="376"/>
      <c r="FY13608" s="376"/>
      <c r="FZ13608" s="376"/>
      <c r="GA13608" s="376"/>
      <c r="GB13608" s="376"/>
      <c r="GC13608" s="376"/>
      <c r="GD13608" s="376"/>
      <c r="GE13608" s="376"/>
      <c r="GF13608" s="376"/>
      <c r="GG13608" s="376"/>
      <c r="GH13608" s="376"/>
      <c r="GI13608" s="376"/>
      <c r="GJ13608" s="376"/>
      <c r="GK13608" s="376"/>
      <c r="GL13608" s="376"/>
      <c r="GM13608" s="376"/>
      <c r="GN13608" s="376"/>
      <c r="GO13608" s="376"/>
      <c r="GP13608" s="376"/>
      <c r="GQ13608" s="376"/>
      <c r="GR13608" s="376"/>
      <c r="GS13608" s="376"/>
      <c r="GT13608" s="376"/>
      <c r="GU13608" s="376"/>
      <c r="GV13608" s="376"/>
      <c r="GW13608" s="376"/>
      <c r="GX13608" s="376"/>
      <c r="GY13608" s="376"/>
      <c r="GZ13608" s="376"/>
      <c r="HA13608" s="376"/>
      <c r="HB13608" s="376"/>
      <c r="HC13608" s="376"/>
      <c r="HD13608" s="376"/>
      <c r="HE13608" s="376"/>
      <c r="HF13608" s="376"/>
      <c r="HG13608" s="376"/>
      <c r="HH13608" s="376"/>
      <c r="HI13608" s="376"/>
      <c r="HJ13608" s="376"/>
      <c r="HK13608" s="376"/>
      <c r="HL13608" s="376"/>
      <c r="HM13608" s="376"/>
      <c r="HN13608" s="376"/>
      <c r="HO13608" s="376"/>
      <c r="HP13608" s="376"/>
      <c r="HQ13608" s="376"/>
      <c r="HR13608" s="376"/>
      <c r="HS13608" s="376"/>
      <c r="HT13608" s="376"/>
      <c r="HU13608" s="376"/>
      <c r="HV13608" s="376"/>
      <c r="HW13608" s="376"/>
      <c r="HX13608" s="376"/>
      <c r="HY13608" s="376"/>
      <c r="HZ13608" s="376"/>
      <c r="IA13608" s="376"/>
      <c r="IB13608" s="376"/>
      <c r="IC13608" s="376"/>
      <c r="ID13608" s="376"/>
      <c r="IE13608" s="376"/>
      <c r="IF13608" s="376"/>
      <c r="IG13608" s="376"/>
      <c r="IH13608" s="376"/>
      <c r="II13608" s="376"/>
      <c r="IJ13608" s="376"/>
    </row>
    <row r="13609" spans="1:244" s="377" customFormat="1" x14ac:dyDescent="0.4">
      <c r="A13609" s="410"/>
      <c r="B13609" s="371"/>
      <c r="C13609" s="354"/>
      <c r="D13609" s="355"/>
      <c r="E13609" s="374"/>
      <c r="F13609" s="374"/>
      <c r="G13609" s="374"/>
      <c r="H13609" s="374"/>
      <c r="I13609" s="374"/>
      <c r="J13609" s="374"/>
      <c r="K13609" s="374"/>
      <c r="L13609" s="374"/>
      <c r="M13609" s="374"/>
      <c r="N13609" s="374"/>
      <c r="O13609" s="374"/>
      <c r="P13609" s="374"/>
      <c r="Q13609" s="374"/>
      <c r="R13609" s="374"/>
      <c r="S13609" s="374"/>
      <c r="T13609" s="374"/>
      <c r="U13609" s="374"/>
      <c r="V13609" s="374"/>
      <c r="W13609" s="374"/>
      <c r="X13609" s="369"/>
      <c r="Y13609" s="369"/>
      <c r="Z13609" s="369"/>
      <c r="AA13609" s="369"/>
      <c r="AB13609" s="369"/>
      <c r="AC13609" s="369"/>
      <c r="AD13609" s="369"/>
      <c r="AE13609" s="369"/>
      <c r="AF13609" s="369"/>
      <c r="AG13609" s="369"/>
      <c r="AH13609" s="369"/>
      <c r="AI13609" s="369"/>
      <c r="AJ13609" s="369"/>
      <c r="AK13609" s="369"/>
      <c r="AL13609" s="369"/>
      <c r="AM13609" s="369"/>
      <c r="AN13609" s="369"/>
      <c r="AO13609" s="369"/>
      <c r="AP13609" s="369"/>
      <c r="AQ13609" s="369"/>
      <c r="AR13609" s="372"/>
      <c r="AS13609" s="372"/>
      <c r="AT13609" s="372"/>
      <c r="AU13609" s="373"/>
      <c r="AV13609" s="11"/>
      <c r="AW13609" s="11"/>
      <c r="AX13609" s="11"/>
      <c r="AY13609" s="8"/>
      <c r="AZ13609" s="8"/>
      <c r="BA13609" s="8"/>
      <c r="BB13609" s="8"/>
      <c r="BC13609" s="11"/>
      <c r="BD13609" s="11"/>
      <c r="BE13609" s="11"/>
      <c r="BF13609" s="11"/>
      <c r="BG13609" s="11"/>
      <c r="BH13609" s="11"/>
      <c r="BI13609" s="11"/>
      <c r="BJ13609" s="11"/>
      <c r="BK13609" s="8"/>
      <c r="BL13609" s="8"/>
      <c r="BM13609" s="5"/>
      <c r="BN13609" s="5"/>
      <c r="BO13609" s="5"/>
      <c r="BP13609" s="5"/>
      <c r="BQ13609" s="5"/>
      <c r="BR13609" s="5"/>
      <c r="BS13609" s="5"/>
      <c r="BT13609" s="5"/>
      <c r="BU13609" s="5"/>
      <c r="BV13609" s="5"/>
      <c r="BW13609" s="5"/>
      <c r="BX13609" s="5"/>
      <c r="BY13609" s="5"/>
      <c r="BZ13609" s="5"/>
      <c r="CA13609" s="5"/>
      <c r="CB13609" s="5"/>
      <c r="CC13609" s="5"/>
      <c r="CD13609" s="5"/>
      <c r="CE13609" s="5"/>
      <c r="CF13609" s="5"/>
      <c r="CG13609" s="5"/>
      <c r="CH13609" s="5"/>
      <c r="CI13609" s="5"/>
      <c r="CJ13609" s="5"/>
      <c r="CK13609" s="5"/>
      <c r="CL13609" s="5"/>
      <c r="CM13609" s="5"/>
      <c r="CN13609" s="5"/>
      <c r="CO13609" s="5"/>
      <c r="CP13609" s="5"/>
      <c r="CQ13609" s="5"/>
      <c r="CR13609" s="5"/>
      <c r="CS13609" s="5"/>
      <c r="CT13609" s="5"/>
      <c r="CU13609" s="5"/>
      <c r="CV13609" s="5"/>
      <c r="CW13609" s="5"/>
      <c r="CX13609" s="5"/>
      <c r="CY13609" s="5"/>
      <c r="CZ13609" s="5"/>
      <c r="DA13609" s="5"/>
      <c r="DB13609" s="5"/>
      <c r="DC13609" s="5"/>
      <c r="DD13609" s="5"/>
      <c r="DE13609" s="5"/>
      <c r="DF13609" s="5"/>
      <c r="DG13609" s="5"/>
      <c r="DH13609" s="5"/>
      <c r="DI13609" s="5"/>
      <c r="DJ13609" s="5"/>
      <c r="DK13609" s="5"/>
      <c r="DL13609" s="5"/>
      <c r="DM13609" s="5"/>
      <c r="DN13609" s="5"/>
      <c r="DO13609" s="5"/>
      <c r="DP13609" s="5"/>
      <c r="DQ13609" s="5"/>
      <c r="DR13609" s="5"/>
      <c r="DS13609" s="5"/>
      <c r="DT13609" s="5"/>
      <c r="DU13609" s="5"/>
      <c r="DV13609" s="5"/>
      <c r="DW13609" s="5"/>
      <c r="DX13609" s="5"/>
      <c r="DY13609" s="5"/>
      <c r="DZ13609" s="5"/>
      <c r="EA13609" s="5"/>
      <c r="EB13609" s="5"/>
      <c r="EC13609" s="5"/>
      <c r="ED13609" s="5"/>
      <c r="EE13609" s="5"/>
      <c r="EF13609" s="5"/>
      <c r="EG13609" s="5"/>
      <c r="EH13609" s="5"/>
      <c r="EI13609" s="5"/>
      <c r="EJ13609" s="5"/>
      <c r="EK13609" s="5"/>
      <c r="EL13609" s="5"/>
      <c r="EM13609" s="5"/>
      <c r="EN13609" s="5"/>
      <c r="EO13609" s="5"/>
      <c r="EP13609" s="375"/>
      <c r="EQ13609" s="376"/>
      <c r="ER13609" s="376"/>
      <c r="ES13609" s="376"/>
      <c r="ET13609" s="376"/>
      <c r="EU13609" s="376"/>
      <c r="EV13609" s="376"/>
      <c r="EW13609" s="376"/>
      <c r="EX13609" s="376"/>
      <c r="EY13609" s="376"/>
      <c r="EZ13609" s="376"/>
      <c r="FA13609" s="376"/>
      <c r="FB13609" s="376"/>
      <c r="FC13609" s="376"/>
      <c r="FD13609" s="376"/>
      <c r="FE13609" s="376"/>
      <c r="FF13609" s="376"/>
      <c r="FG13609" s="376"/>
      <c r="FH13609" s="376"/>
      <c r="FI13609" s="376"/>
      <c r="FJ13609" s="376"/>
      <c r="FK13609" s="376"/>
      <c r="FL13609" s="376"/>
      <c r="FM13609" s="376"/>
      <c r="FN13609" s="376"/>
      <c r="FO13609" s="376"/>
      <c r="FP13609" s="376"/>
      <c r="FQ13609" s="376"/>
      <c r="FR13609" s="376"/>
      <c r="FS13609" s="376"/>
      <c r="FT13609" s="376"/>
      <c r="FU13609" s="376"/>
      <c r="FV13609" s="376"/>
      <c r="FW13609" s="376"/>
      <c r="FX13609" s="376"/>
      <c r="FY13609" s="376"/>
      <c r="FZ13609" s="376"/>
      <c r="GA13609" s="376"/>
      <c r="GB13609" s="376"/>
      <c r="GC13609" s="376"/>
      <c r="GD13609" s="376"/>
      <c r="GE13609" s="376"/>
      <c r="GF13609" s="376"/>
      <c r="GG13609" s="376"/>
      <c r="GH13609" s="376"/>
      <c r="GI13609" s="376"/>
      <c r="GJ13609" s="376"/>
      <c r="GK13609" s="376"/>
      <c r="GL13609" s="376"/>
      <c r="GM13609" s="376"/>
      <c r="GN13609" s="376"/>
      <c r="GO13609" s="376"/>
      <c r="GP13609" s="376"/>
      <c r="GQ13609" s="376"/>
      <c r="GR13609" s="376"/>
      <c r="GS13609" s="376"/>
      <c r="GT13609" s="376"/>
      <c r="GU13609" s="376"/>
      <c r="GV13609" s="376"/>
      <c r="GW13609" s="376"/>
      <c r="GX13609" s="376"/>
      <c r="GY13609" s="376"/>
      <c r="GZ13609" s="376"/>
      <c r="HA13609" s="376"/>
      <c r="HB13609" s="376"/>
      <c r="HC13609" s="376"/>
      <c r="HD13609" s="376"/>
      <c r="HE13609" s="376"/>
      <c r="HF13609" s="376"/>
      <c r="HG13609" s="376"/>
      <c r="HH13609" s="376"/>
      <c r="HI13609" s="376"/>
      <c r="HJ13609" s="376"/>
      <c r="HK13609" s="376"/>
      <c r="HL13609" s="376"/>
      <c r="HM13609" s="376"/>
      <c r="HN13609" s="376"/>
      <c r="HO13609" s="376"/>
      <c r="HP13609" s="376"/>
      <c r="HQ13609" s="376"/>
      <c r="HR13609" s="376"/>
      <c r="HS13609" s="376"/>
      <c r="HT13609" s="376"/>
      <c r="HU13609" s="376"/>
      <c r="HV13609" s="376"/>
      <c r="HW13609" s="376"/>
      <c r="HX13609" s="376"/>
      <c r="HY13609" s="376"/>
      <c r="HZ13609" s="376"/>
      <c r="IA13609" s="376"/>
      <c r="IB13609" s="376"/>
      <c r="IC13609" s="376"/>
      <c r="ID13609" s="376"/>
      <c r="IE13609" s="376"/>
      <c r="IF13609" s="376"/>
      <c r="IG13609" s="376"/>
      <c r="IH13609" s="376"/>
      <c r="II13609" s="376"/>
      <c r="IJ13609" s="376"/>
    </row>
    <row r="13610" spans="1:244" s="377" customFormat="1" x14ac:dyDescent="0.4">
      <c r="A13610" s="410"/>
      <c r="B13610" s="371"/>
      <c r="C13610" s="354"/>
      <c r="D13610" s="355"/>
      <c r="E13610" s="374"/>
      <c r="F13610" s="374"/>
      <c r="G13610" s="374"/>
      <c r="H13610" s="374"/>
      <c r="I13610" s="374"/>
      <c r="J13610" s="374"/>
      <c r="K13610" s="374"/>
      <c r="L13610" s="374"/>
      <c r="M13610" s="374"/>
      <c r="N13610" s="374"/>
      <c r="O13610" s="374"/>
      <c r="P13610" s="374"/>
      <c r="Q13610" s="374"/>
      <c r="R13610" s="374"/>
      <c r="S13610" s="374"/>
      <c r="T13610" s="374"/>
      <c r="U13610" s="374"/>
      <c r="V13610" s="374"/>
      <c r="W13610" s="374"/>
      <c r="X13610" s="369"/>
      <c r="Y13610" s="369"/>
      <c r="Z13610" s="369"/>
      <c r="AA13610" s="369"/>
      <c r="AB13610" s="369"/>
      <c r="AC13610" s="369"/>
      <c r="AD13610" s="369"/>
      <c r="AE13610" s="369"/>
      <c r="AF13610" s="369"/>
      <c r="AG13610" s="369"/>
      <c r="AH13610" s="369"/>
      <c r="AI13610" s="369"/>
      <c r="AJ13610" s="369"/>
      <c r="AK13610" s="369"/>
      <c r="AL13610" s="369"/>
      <c r="AM13610" s="369"/>
      <c r="AN13610" s="369"/>
      <c r="AO13610" s="369"/>
      <c r="AP13610" s="369"/>
      <c r="AQ13610" s="369"/>
      <c r="AR13610" s="372"/>
      <c r="AS13610" s="372"/>
      <c r="AT13610" s="372"/>
      <c r="AU13610" s="373"/>
      <c r="AV13610" s="11"/>
      <c r="AW13610" s="11"/>
      <c r="AX13610" s="11"/>
      <c r="AY13610" s="8"/>
      <c r="AZ13610" s="8"/>
      <c r="BA13610" s="8"/>
      <c r="BB13610" s="8"/>
      <c r="BC13610" s="11"/>
      <c r="BD13610" s="11"/>
      <c r="BE13610" s="11"/>
      <c r="BF13610" s="11"/>
      <c r="BG13610" s="11"/>
      <c r="BH13610" s="11"/>
      <c r="BI13610" s="11"/>
      <c r="BJ13610" s="11"/>
      <c r="BK13610" s="8"/>
      <c r="BL13610" s="8"/>
      <c r="BM13610" s="5"/>
      <c r="BN13610" s="5"/>
      <c r="BO13610" s="5"/>
      <c r="BP13610" s="5"/>
      <c r="BQ13610" s="5"/>
      <c r="BR13610" s="5"/>
      <c r="BS13610" s="5"/>
      <c r="BT13610" s="5"/>
      <c r="BU13610" s="5"/>
      <c r="BV13610" s="5"/>
      <c r="BW13610" s="5"/>
      <c r="BX13610" s="5"/>
      <c r="BY13610" s="5"/>
      <c r="BZ13610" s="5"/>
      <c r="CA13610" s="5"/>
      <c r="CB13610" s="5"/>
      <c r="CC13610" s="5"/>
      <c r="CD13610" s="5"/>
      <c r="CE13610" s="5"/>
      <c r="CF13610" s="5"/>
      <c r="CG13610" s="5"/>
      <c r="CH13610" s="5"/>
      <c r="CI13610" s="5"/>
      <c r="CJ13610" s="5"/>
      <c r="CK13610" s="5"/>
      <c r="CL13610" s="5"/>
      <c r="CM13610" s="5"/>
      <c r="CN13610" s="5"/>
      <c r="CO13610" s="5"/>
      <c r="CP13610" s="5"/>
      <c r="CQ13610" s="5"/>
      <c r="CR13610" s="5"/>
      <c r="CS13610" s="5"/>
      <c r="CT13610" s="5"/>
      <c r="CU13610" s="5"/>
      <c r="CV13610" s="5"/>
      <c r="CW13610" s="5"/>
      <c r="CX13610" s="5"/>
      <c r="CY13610" s="5"/>
      <c r="CZ13610" s="5"/>
      <c r="DA13610" s="5"/>
      <c r="DB13610" s="5"/>
      <c r="DC13610" s="5"/>
      <c r="DD13610" s="5"/>
      <c r="DE13610" s="5"/>
      <c r="DF13610" s="5"/>
      <c r="DG13610" s="5"/>
      <c r="DH13610" s="5"/>
      <c r="DI13610" s="5"/>
      <c r="DJ13610" s="5"/>
      <c r="DK13610" s="5"/>
      <c r="DL13610" s="5"/>
      <c r="DM13610" s="5"/>
      <c r="DN13610" s="5"/>
      <c r="DO13610" s="5"/>
      <c r="DP13610" s="5"/>
      <c r="DQ13610" s="5"/>
      <c r="DR13610" s="5"/>
      <c r="DS13610" s="5"/>
      <c r="DT13610" s="5"/>
      <c r="DU13610" s="5"/>
      <c r="DV13610" s="5"/>
      <c r="DW13610" s="5"/>
      <c r="DX13610" s="5"/>
      <c r="DY13610" s="5"/>
      <c r="DZ13610" s="5"/>
      <c r="EA13610" s="5"/>
      <c r="EB13610" s="5"/>
      <c r="EC13610" s="5"/>
      <c r="ED13610" s="5"/>
      <c r="EE13610" s="5"/>
      <c r="EF13610" s="5"/>
      <c r="EG13610" s="5"/>
      <c r="EH13610" s="5"/>
      <c r="EI13610" s="5"/>
      <c r="EJ13610" s="5"/>
      <c r="EK13610" s="5"/>
      <c r="EL13610" s="5"/>
      <c r="EM13610" s="5"/>
      <c r="EN13610" s="5"/>
      <c r="EO13610" s="5"/>
      <c r="EP13610" s="375"/>
      <c r="EQ13610" s="376"/>
      <c r="ER13610" s="376"/>
      <c r="ES13610" s="376"/>
      <c r="ET13610" s="376"/>
      <c r="EU13610" s="376"/>
      <c r="EV13610" s="376"/>
      <c r="EW13610" s="376"/>
      <c r="EX13610" s="376"/>
      <c r="EY13610" s="376"/>
      <c r="EZ13610" s="376"/>
      <c r="FA13610" s="376"/>
      <c r="FB13610" s="376"/>
      <c r="FC13610" s="376"/>
      <c r="FD13610" s="376"/>
      <c r="FE13610" s="376"/>
      <c r="FF13610" s="376"/>
      <c r="FG13610" s="376"/>
      <c r="FH13610" s="376"/>
      <c r="FI13610" s="376"/>
      <c r="FJ13610" s="376"/>
      <c r="FK13610" s="376"/>
      <c r="FL13610" s="376"/>
      <c r="FM13610" s="376"/>
      <c r="FN13610" s="376"/>
      <c r="FO13610" s="376"/>
      <c r="FP13610" s="376"/>
      <c r="FQ13610" s="376"/>
      <c r="FR13610" s="376"/>
      <c r="FS13610" s="376"/>
      <c r="FT13610" s="376"/>
      <c r="FU13610" s="376"/>
      <c r="FV13610" s="376"/>
      <c r="FW13610" s="376"/>
      <c r="FX13610" s="376"/>
      <c r="FY13610" s="376"/>
      <c r="FZ13610" s="376"/>
      <c r="GA13610" s="376"/>
      <c r="GB13610" s="376"/>
      <c r="GC13610" s="376"/>
      <c r="GD13610" s="376"/>
      <c r="GE13610" s="376"/>
      <c r="GF13610" s="376"/>
      <c r="GG13610" s="376"/>
      <c r="GH13610" s="376"/>
      <c r="GI13610" s="376"/>
      <c r="GJ13610" s="376"/>
      <c r="GK13610" s="376"/>
      <c r="GL13610" s="376"/>
      <c r="GM13610" s="376"/>
      <c r="GN13610" s="376"/>
      <c r="GO13610" s="376"/>
      <c r="GP13610" s="376"/>
      <c r="GQ13610" s="376"/>
      <c r="GR13610" s="376"/>
      <c r="GS13610" s="376"/>
      <c r="GT13610" s="376"/>
      <c r="GU13610" s="376"/>
      <c r="GV13610" s="376"/>
      <c r="GW13610" s="376"/>
      <c r="GX13610" s="376"/>
      <c r="GY13610" s="376"/>
      <c r="GZ13610" s="376"/>
      <c r="HA13610" s="376"/>
      <c r="HB13610" s="376"/>
      <c r="HC13610" s="376"/>
      <c r="HD13610" s="376"/>
      <c r="HE13610" s="376"/>
      <c r="HF13610" s="376"/>
      <c r="HG13610" s="376"/>
      <c r="HH13610" s="376"/>
      <c r="HI13610" s="376"/>
      <c r="HJ13610" s="376"/>
      <c r="HK13610" s="376"/>
      <c r="HL13610" s="376"/>
      <c r="HM13610" s="376"/>
      <c r="HN13610" s="376"/>
      <c r="HO13610" s="376"/>
      <c r="HP13610" s="376"/>
      <c r="HQ13610" s="376"/>
      <c r="HR13610" s="376"/>
      <c r="HS13610" s="376"/>
      <c r="HT13610" s="376"/>
      <c r="HU13610" s="376"/>
      <c r="HV13610" s="376"/>
      <c r="HW13610" s="376"/>
      <c r="HX13610" s="376"/>
      <c r="HY13610" s="376"/>
      <c r="HZ13610" s="376"/>
      <c r="IA13610" s="376"/>
      <c r="IB13610" s="376"/>
      <c r="IC13610" s="376"/>
      <c r="ID13610" s="376"/>
      <c r="IE13610" s="376"/>
      <c r="IF13610" s="376"/>
      <c r="IG13610" s="376"/>
      <c r="IH13610" s="376"/>
      <c r="II13610" s="376"/>
      <c r="IJ13610" s="376"/>
    </row>
    <row r="13611" spans="1:244" s="377" customFormat="1" x14ac:dyDescent="0.4">
      <c r="A13611" s="410"/>
      <c r="B13611" s="371"/>
      <c r="C13611" s="354"/>
      <c r="D13611" s="355"/>
      <c r="E13611" s="374"/>
      <c r="F13611" s="374"/>
      <c r="G13611" s="374"/>
      <c r="H13611" s="374"/>
      <c r="I13611" s="374"/>
      <c r="J13611" s="374"/>
      <c r="K13611" s="374"/>
      <c r="L13611" s="374"/>
      <c r="M13611" s="374"/>
      <c r="N13611" s="374"/>
      <c r="O13611" s="374"/>
      <c r="P13611" s="374"/>
      <c r="Q13611" s="374"/>
      <c r="R13611" s="374"/>
      <c r="S13611" s="374"/>
      <c r="T13611" s="374"/>
      <c r="U13611" s="374"/>
      <c r="V13611" s="374"/>
      <c r="W13611" s="374"/>
      <c r="X13611" s="369"/>
      <c r="Y13611" s="369"/>
      <c r="Z13611" s="369"/>
      <c r="AA13611" s="369"/>
      <c r="AB13611" s="369"/>
      <c r="AC13611" s="369"/>
      <c r="AD13611" s="369"/>
      <c r="AE13611" s="369"/>
      <c r="AF13611" s="369"/>
      <c r="AG13611" s="369"/>
      <c r="AH13611" s="369"/>
      <c r="AI13611" s="369"/>
      <c r="AJ13611" s="369"/>
      <c r="AK13611" s="369"/>
      <c r="AL13611" s="369"/>
      <c r="AM13611" s="369"/>
      <c r="AN13611" s="369"/>
      <c r="AO13611" s="369"/>
      <c r="AP13611" s="369"/>
      <c r="AQ13611" s="369"/>
      <c r="AR13611" s="372"/>
      <c r="AS13611" s="372"/>
      <c r="AT13611" s="372"/>
      <c r="AU13611" s="373"/>
      <c r="AV13611" s="11"/>
      <c r="AW13611" s="11"/>
      <c r="AX13611" s="11"/>
      <c r="AY13611" s="8"/>
      <c r="AZ13611" s="8"/>
      <c r="BA13611" s="8"/>
      <c r="BB13611" s="8"/>
      <c r="BC13611" s="11"/>
      <c r="BD13611" s="11"/>
      <c r="BE13611" s="11"/>
      <c r="BF13611" s="11"/>
      <c r="BG13611" s="11"/>
      <c r="BH13611" s="11"/>
      <c r="BI13611" s="11"/>
      <c r="BJ13611" s="11"/>
      <c r="BK13611" s="8"/>
      <c r="BL13611" s="8"/>
      <c r="BM13611" s="5"/>
      <c r="BN13611" s="5"/>
      <c r="BO13611" s="5"/>
      <c r="BP13611" s="5"/>
      <c r="BQ13611" s="5"/>
      <c r="BR13611" s="5"/>
      <c r="BS13611" s="5"/>
      <c r="BT13611" s="5"/>
      <c r="BU13611" s="5"/>
      <c r="BV13611" s="5"/>
      <c r="BW13611" s="5"/>
      <c r="BX13611" s="5"/>
      <c r="BY13611" s="5"/>
      <c r="BZ13611" s="5"/>
      <c r="CA13611" s="5"/>
      <c r="CB13611" s="5"/>
      <c r="CC13611" s="5"/>
      <c r="CD13611" s="5"/>
      <c r="CE13611" s="5"/>
      <c r="CF13611" s="5"/>
      <c r="CG13611" s="5"/>
      <c r="CH13611" s="5"/>
      <c r="CI13611" s="5"/>
      <c r="CJ13611" s="5"/>
      <c r="CK13611" s="5"/>
      <c r="CL13611" s="5"/>
      <c r="CM13611" s="5"/>
      <c r="CN13611" s="5"/>
      <c r="CO13611" s="5"/>
      <c r="CP13611" s="5"/>
      <c r="CQ13611" s="5"/>
      <c r="CR13611" s="5"/>
      <c r="CS13611" s="5"/>
      <c r="CT13611" s="5"/>
      <c r="CU13611" s="5"/>
      <c r="CV13611" s="5"/>
      <c r="CW13611" s="5"/>
      <c r="CX13611" s="5"/>
      <c r="CY13611" s="5"/>
      <c r="CZ13611" s="5"/>
      <c r="DA13611" s="5"/>
      <c r="DB13611" s="5"/>
      <c r="DC13611" s="5"/>
      <c r="DD13611" s="5"/>
      <c r="DE13611" s="5"/>
      <c r="DF13611" s="5"/>
      <c r="DG13611" s="5"/>
      <c r="DH13611" s="5"/>
      <c r="DI13611" s="5"/>
      <c r="DJ13611" s="5"/>
      <c r="DK13611" s="5"/>
      <c r="DL13611" s="5"/>
      <c r="DM13611" s="5"/>
      <c r="DN13611" s="5"/>
      <c r="DO13611" s="5"/>
      <c r="DP13611" s="5"/>
      <c r="DQ13611" s="5"/>
      <c r="DR13611" s="5"/>
      <c r="DS13611" s="5"/>
      <c r="DT13611" s="5"/>
      <c r="DU13611" s="5"/>
      <c r="DV13611" s="5"/>
      <c r="DW13611" s="5"/>
      <c r="DX13611" s="5"/>
      <c r="DY13611" s="5"/>
      <c r="DZ13611" s="5"/>
      <c r="EA13611" s="5"/>
      <c r="EB13611" s="5"/>
      <c r="EC13611" s="5"/>
      <c r="ED13611" s="5"/>
      <c r="EE13611" s="5"/>
      <c r="EF13611" s="5"/>
      <c r="EG13611" s="5"/>
      <c r="EH13611" s="5"/>
      <c r="EI13611" s="5"/>
      <c r="EJ13611" s="5"/>
      <c r="EK13611" s="5"/>
      <c r="EL13611" s="5"/>
      <c r="EM13611" s="5"/>
      <c r="EN13611" s="5"/>
      <c r="EO13611" s="5"/>
      <c r="EP13611" s="375"/>
      <c r="EQ13611" s="376"/>
      <c r="ER13611" s="376"/>
      <c r="ES13611" s="376"/>
      <c r="ET13611" s="376"/>
      <c r="EU13611" s="376"/>
      <c r="EV13611" s="376"/>
      <c r="EW13611" s="376"/>
      <c r="EX13611" s="376"/>
      <c r="EY13611" s="376"/>
      <c r="EZ13611" s="376"/>
      <c r="FA13611" s="376"/>
      <c r="FB13611" s="376"/>
      <c r="FC13611" s="376"/>
      <c r="FD13611" s="376"/>
      <c r="FE13611" s="376"/>
      <c r="FF13611" s="376"/>
      <c r="FG13611" s="376"/>
      <c r="FH13611" s="376"/>
      <c r="FI13611" s="376"/>
      <c r="FJ13611" s="376"/>
      <c r="FK13611" s="376"/>
      <c r="FL13611" s="376"/>
      <c r="FM13611" s="376"/>
      <c r="FN13611" s="376"/>
      <c r="FO13611" s="376"/>
      <c r="FP13611" s="376"/>
      <c r="FQ13611" s="376"/>
      <c r="FR13611" s="376"/>
      <c r="FS13611" s="376"/>
      <c r="FT13611" s="376"/>
      <c r="FU13611" s="376"/>
      <c r="FV13611" s="376"/>
      <c r="FW13611" s="376"/>
      <c r="FX13611" s="376"/>
      <c r="FY13611" s="376"/>
      <c r="FZ13611" s="376"/>
      <c r="GA13611" s="376"/>
      <c r="GB13611" s="376"/>
      <c r="GC13611" s="376"/>
      <c r="GD13611" s="376"/>
      <c r="GE13611" s="376"/>
      <c r="GF13611" s="376"/>
      <c r="GG13611" s="376"/>
      <c r="GH13611" s="376"/>
      <c r="GI13611" s="376"/>
      <c r="GJ13611" s="376"/>
      <c r="GK13611" s="376"/>
      <c r="GL13611" s="376"/>
      <c r="GM13611" s="376"/>
      <c r="GN13611" s="376"/>
      <c r="GO13611" s="376"/>
      <c r="GP13611" s="376"/>
      <c r="GQ13611" s="376"/>
      <c r="GR13611" s="376"/>
      <c r="GS13611" s="376"/>
      <c r="GT13611" s="376"/>
      <c r="GU13611" s="376"/>
      <c r="GV13611" s="376"/>
      <c r="GW13611" s="376"/>
      <c r="GX13611" s="376"/>
      <c r="GY13611" s="376"/>
      <c r="GZ13611" s="376"/>
      <c r="HA13611" s="376"/>
      <c r="HB13611" s="376"/>
      <c r="HC13611" s="376"/>
      <c r="HD13611" s="376"/>
      <c r="HE13611" s="376"/>
      <c r="HF13611" s="376"/>
      <c r="HG13611" s="376"/>
      <c r="HH13611" s="376"/>
      <c r="HI13611" s="376"/>
      <c r="HJ13611" s="376"/>
      <c r="HK13611" s="376"/>
      <c r="HL13611" s="376"/>
      <c r="HM13611" s="376"/>
      <c r="HN13611" s="376"/>
      <c r="HO13611" s="376"/>
      <c r="HP13611" s="376"/>
      <c r="HQ13611" s="376"/>
      <c r="HR13611" s="376"/>
      <c r="HS13611" s="376"/>
      <c r="HT13611" s="376"/>
      <c r="HU13611" s="376"/>
      <c r="HV13611" s="376"/>
      <c r="HW13611" s="376"/>
      <c r="HX13611" s="376"/>
      <c r="HY13611" s="376"/>
      <c r="HZ13611" s="376"/>
      <c r="IA13611" s="376"/>
      <c r="IB13611" s="376"/>
      <c r="IC13611" s="376"/>
      <c r="ID13611" s="376"/>
      <c r="IE13611" s="376"/>
      <c r="IF13611" s="376"/>
      <c r="IG13611" s="376"/>
      <c r="IH13611" s="376"/>
      <c r="II13611" s="376"/>
      <c r="IJ13611" s="376"/>
    </row>
    <row r="13612" spans="1:244" s="377" customFormat="1" x14ac:dyDescent="0.4">
      <c r="A13612" s="410"/>
      <c r="B13612" s="371"/>
      <c r="C13612" s="354"/>
      <c r="D13612" s="355"/>
      <c r="E13612" s="374"/>
      <c r="F13612" s="374"/>
      <c r="G13612" s="374"/>
      <c r="H13612" s="374"/>
      <c r="I13612" s="374"/>
      <c r="J13612" s="374"/>
      <c r="K13612" s="374"/>
      <c r="L13612" s="374"/>
      <c r="M13612" s="374"/>
      <c r="N13612" s="374"/>
      <c r="O13612" s="374"/>
      <c r="P13612" s="374"/>
      <c r="Q13612" s="374"/>
      <c r="R13612" s="374"/>
      <c r="S13612" s="374"/>
      <c r="T13612" s="374"/>
      <c r="U13612" s="374"/>
      <c r="V13612" s="374"/>
      <c r="W13612" s="374"/>
      <c r="X13612" s="369"/>
      <c r="Y13612" s="369"/>
      <c r="Z13612" s="369"/>
      <c r="AA13612" s="369"/>
      <c r="AB13612" s="369"/>
      <c r="AC13612" s="369"/>
      <c r="AD13612" s="369"/>
      <c r="AE13612" s="369"/>
      <c r="AF13612" s="369"/>
      <c r="AG13612" s="369"/>
      <c r="AH13612" s="369"/>
      <c r="AI13612" s="369"/>
      <c r="AJ13612" s="369"/>
      <c r="AK13612" s="369"/>
      <c r="AL13612" s="369"/>
      <c r="AM13612" s="369"/>
      <c r="AN13612" s="369"/>
      <c r="AO13612" s="369"/>
      <c r="AP13612" s="369"/>
      <c r="AQ13612" s="369"/>
      <c r="AR13612" s="372"/>
      <c r="AS13612" s="372"/>
      <c r="AT13612" s="372"/>
      <c r="AU13612" s="373"/>
      <c r="AV13612" s="11"/>
      <c r="AW13612" s="11"/>
      <c r="AX13612" s="11"/>
      <c r="AY13612" s="8"/>
      <c r="AZ13612" s="8"/>
      <c r="BA13612" s="8"/>
      <c r="BB13612" s="8"/>
      <c r="BC13612" s="11"/>
      <c r="BD13612" s="11"/>
      <c r="BE13612" s="11"/>
      <c r="BF13612" s="11"/>
      <c r="BG13612" s="11"/>
      <c r="BH13612" s="11"/>
      <c r="BI13612" s="11"/>
      <c r="BJ13612" s="11"/>
      <c r="BK13612" s="8"/>
      <c r="BL13612" s="8"/>
      <c r="BM13612" s="5"/>
      <c r="BN13612" s="5"/>
      <c r="BO13612" s="5"/>
      <c r="BP13612" s="5"/>
      <c r="BQ13612" s="5"/>
      <c r="BR13612" s="5"/>
      <c r="BS13612" s="5"/>
      <c r="BT13612" s="5"/>
      <c r="BU13612" s="5"/>
      <c r="BV13612" s="5"/>
      <c r="BW13612" s="5"/>
      <c r="BX13612" s="5"/>
      <c r="BY13612" s="5"/>
      <c r="BZ13612" s="5"/>
      <c r="CA13612" s="5"/>
      <c r="CB13612" s="5"/>
      <c r="CC13612" s="5"/>
      <c r="CD13612" s="5"/>
      <c r="CE13612" s="5"/>
      <c r="CF13612" s="5"/>
      <c r="CG13612" s="5"/>
      <c r="CH13612" s="5"/>
      <c r="CI13612" s="5"/>
      <c r="CJ13612" s="5"/>
      <c r="CK13612" s="5"/>
      <c r="CL13612" s="5"/>
      <c r="CM13612" s="5"/>
      <c r="CN13612" s="5"/>
      <c r="CO13612" s="5"/>
      <c r="CP13612" s="5"/>
      <c r="CQ13612" s="5"/>
      <c r="CR13612" s="5"/>
      <c r="CS13612" s="5"/>
      <c r="CT13612" s="5"/>
      <c r="CU13612" s="5"/>
      <c r="CV13612" s="5"/>
      <c r="CW13612" s="5"/>
      <c r="CX13612" s="5"/>
      <c r="CY13612" s="5"/>
      <c r="CZ13612" s="5"/>
      <c r="DA13612" s="5"/>
      <c r="DB13612" s="5"/>
      <c r="DC13612" s="5"/>
      <c r="DD13612" s="5"/>
      <c r="DE13612" s="5"/>
      <c r="DF13612" s="5"/>
      <c r="DG13612" s="5"/>
      <c r="DH13612" s="5"/>
      <c r="DI13612" s="5"/>
      <c r="DJ13612" s="5"/>
      <c r="DK13612" s="5"/>
      <c r="DL13612" s="5"/>
      <c r="DM13612" s="5"/>
      <c r="DN13612" s="5"/>
      <c r="DO13612" s="5"/>
      <c r="DP13612" s="5"/>
      <c r="DQ13612" s="5"/>
      <c r="DR13612" s="5"/>
      <c r="DS13612" s="5"/>
      <c r="DT13612" s="5"/>
      <c r="DU13612" s="5"/>
      <c r="DV13612" s="5"/>
      <c r="DW13612" s="5"/>
      <c r="DX13612" s="5"/>
      <c r="DY13612" s="5"/>
      <c r="DZ13612" s="5"/>
      <c r="EA13612" s="5"/>
      <c r="EB13612" s="5"/>
      <c r="EC13612" s="5"/>
      <c r="ED13612" s="5"/>
      <c r="EE13612" s="5"/>
      <c r="EF13612" s="5"/>
      <c r="EG13612" s="5"/>
      <c r="EH13612" s="5"/>
      <c r="EI13612" s="5"/>
      <c r="EJ13612" s="5"/>
      <c r="EK13612" s="5"/>
      <c r="EL13612" s="5"/>
      <c r="EM13612" s="5"/>
      <c r="EN13612" s="5"/>
      <c r="EO13612" s="5"/>
      <c r="EP13612" s="375"/>
      <c r="EQ13612" s="376"/>
      <c r="ER13612" s="376"/>
      <c r="ES13612" s="376"/>
      <c r="ET13612" s="376"/>
      <c r="EU13612" s="376"/>
      <c r="EV13612" s="376"/>
      <c r="EW13612" s="376"/>
      <c r="EX13612" s="376"/>
      <c r="EY13612" s="376"/>
      <c r="EZ13612" s="376"/>
      <c r="FA13612" s="376"/>
      <c r="FB13612" s="376"/>
      <c r="FC13612" s="376"/>
      <c r="FD13612" s="376"/>
      <c r="FE13612" s="376"/>
      <c r="FF13612" s="376"/>
      <c r="FG13612" s="376"/>
      <c r="FH13612" s="376"/>
      <c r="FI13612" s="376"/>
      <c r="FJ13612" s="376"/>
      <c r="FK13612" s="376"/>
      <c r="FL13612" s="376"/>
      <c r="FM13612" s="376"/>
      <c r="FN13612" s="376"/>
      <c r="FO13612" s="376"/>
      <c r="FP13612" s="376"/>
      <c r="FQ13612" s="376"/>
      <c r="FR13612" s="376"/>
      <c r="FS13612" s="376"/>
      <c r="FT13612" s="376"/>
      <c r="FU13612" s="376"/>
      <c r="FV13612" s="376"/>
      <c r="FW13612" s="376"/>
      <c r="FX13612" s="376"/>
      <c r="FY13612" s="376"/>
      <c r="FZ13612" s="376"/>
      <c r="GA13612" s="376"/>
      <c r="GB13612" s="376"/>
      <c r="GC13612" s="376"/>
      <c r="GD13612" s="376"/>
      <c r="GE13612" s="376"/>
      <c r="GF13612" s="376"/>
      <c r="GG13612" s="376"/>
      <c r="GH13612" s="376"/>
      <c r="GI13612" s="376"/>
      <c r="GJ13612" s="376"/>
      <c r="GK13612" s="376"/>
      <c r="GL13612" s="376"/>
      <c r="GM13612" s="376"/>
      <c r="GN13612" s="376"/>
      <c r="GO13612" s="376"/>
      <c r="GP13612" s="376"/>
      <c r="GQ13612" s="376"/>
      <c r="GR13612" s="376"/>
      <c r="GS13612" s="376"/>
      <c r="GT13612" s="376"/>
      <c r="GU13612" s="376"/>
      <c r="GV13612" s="376"/>
      <c r="GW13612" s="376"/>
      <c r="GX13612" s="376"/>
      <c r="GY13612" s="376"/>
      <c r="GZ13612" s="376"/>
      <c r="HA13612" s="376"/>
      <c r="HB13612" s="376"/>
      <c r="HC13612" s="376"/>
      <c r="HD13612" s="376"/>
      <c r="HE13612" s="376"/>
      <c r="HF13612" s="376"/>
      <c r="HG13612" s="376"/>
      <c r="HH13612" s="376"/>
      <c r="HI13612" s="376"/>
      <c r="HJ13612" s="376"/>
      <c r="HK13612" s="376"/>
      <c r="HL13612" s="376"/>
      <c r="HM13612" s="376"/>
      <c r="HN13612" s="376"/>
      <c r="HO13612" s="376"/>
      <c r="HP13612" s="376"/>
      <c r="HQ13612" s="376"/>
      <c r="HR13612" s="376"/>
      <c r="HS13612" s="376"/>
      <c r="HT13612" s="376"/>
      <c r="HU13612" s="376"/>
      <c r="HV13612" s="376"/>
      <c r="HW13612" s="376"/>
      <c r="HX13612" s="376"/>
      <c r="HY13612" s="376"/>
      <c r="HZ13612" s="376"/>
      <c r="IA13612" s="376"/>
      <c r="IB13612" s="376"/>
      <c r="IC13612" s="376"/>
      <c r="ID13612" s="376"/>
      <c r="IE13612" s="376"/>
      <c r="IF13612" s="376"/>
      <c r="IG13612" s="376"/>
      <c r="IH13612" s="376"/>
      <c r="II13612" s="376"/>
      <c r="IJ13612" s="376"/>
    </row>
    <row r="13613" spans="1:244" s="377" customFormat="1" x14ac:dyDescent="0.4">
      <c r="A13613" s="410"/>
      <c r="B13613" s="371"/>
      <c r="C13613" s="354"/>
      <c r="D13613" s="355"/>
      <c r="E13613" s="374"/>
      <c r="F13613" s="374"/>
      <c r="G13613" s="374"/>
      <c r="H13613" s="374"/>
      <c r="I13613" s="374"/>
      <c r="J13613" s="374"/>
      <c r="K13613" s="374"/>
      <c r="L13613" s="374"/>
      <c r="M13613" s="374"/>
      <c r="N13613" s="374"/>
      <c r="O13613" s="374"/>
      <c r="P13613" s="374"/>
      <c r="Q13613" s="374"/>
      <c r="R13613" s="374"/>
      <c r="S13613" s="374"/>
      <c r="T13613" s="374"/>
      <c r="U13613" s="374"/>
      <c r="V13613" s="374"/>
      <c r="W13613" s="374"/>
      <c r="X13613" s="369"/>
      <c r="Y13613" s="369"/>
      <c r="Z13613" s="369"/>
      <c r="AA13613" s="369"/>
      <c r="AB13613" s="369"/>
      <c r="AC13613" s="369"/>
      <c r="AD13613" s="369"/>
      <c r="AE13613" s="369"/>
      <c r="AF13613" s="369"/>
      <c r="AG13613" s="369"/>
      <c r="AH13613" s="369"/>
      <c r="AI13613" s="369"/>
      <c r="AJ13613" s="369"/>
      <c r="AK13613" s="369"/>
      <c r="AL13613" s="369"/>
      <c r="AM13613" s="369"/>
      <c r="AN13613" s="369"/>
      <c r="AO13613" s="369"/>
      <c r="AP13613" s="369"/>
      <c r="AQ13613" s="369"/>
      <c r="AR13613" s="372"/>
      <c r="AS13613" s="372"/>
      <c r="AT13613" s="372"/>
      <c r="AU13613" s="373"/>
      <c r="AV13613" s="11"/>
      <c r="AW13613" s="11"/>
      <c r="AX13613" s="11"/>
      <c r="AY13613" s="8"/>
      <c r="AZ13613" s="8"/>
      <c r="BA13613" s="8"/>
      <c r="BB13613" s="8"/>
      <c r="BC13613" s="11"/>
      <c r="BD13613" s="11"/>
      <c r="BE13613" s="11"/>
      <c r="BF13613" s="11"/>
      <c r="BG13613" s="11"/>
      <c r="BH13613" s="11"/>
      <c r="BI13613" s="11"/>
      <c r="BJ13613" s="11"/>
      <c r="BK13613" s="8"/>
      <c r="BL13613" s="8"/>
      <c r="BM13613" s="5"/>
      <c r="BN13613" s="5"/>
      <c r="BO13613" s="5"/>
      <c r="BP13613" s="5"/>
      <c r="BQ13613" s="5"/>
      <c r="BR13613" s="5"/>
      <c r="BS13613" s="5"/>
      <c r="BT13613" s="5"/>
      <c r="BU13613" s="5"/>
      <c r="BV13613" s="5"/>
      <c r="BW13613" s="5"/>
      <c r="BX13613" s="5"/>
      <c r="BY13613" s="5"/>
      <c r="BZ13613" s="5"/>
      <c r="CA13613" s="5"/>
      <c r="CB13613" s="5"/>
      <c r="CC13613" s="5"/>
      <c r="CD13613" s="5"/>
      <c r="CE13613" s="5"/>
      <c r="CF13613" s="5"/>
      <c r="CG13613" s="5"/>
      <c r="CH13613" s="5"/>
      <c r="CI13613" s="5"/>
      <c r="CJ13613" s="5"/>
      <c r="CK13613" s="5"/>
      <c r="CL13613" s="5"/>
      <c r="CM13613" s="5"/>
      <c r="CN13613" s="5"/>
      <c r="CO13613" s="5"/>
      <c r="CP13613" s="5"/>
      <c r="CQ13613" s="5"/>
      <c r="CR13613" s="5"/>
      <c r="CS13613" s="5"/>
      <c r="CT13613" s="5"/>
      <c r="CU13613" s="5"/>
      <c r="CV13613" s="5"/>
      <c r="CW13613" s="5"/>
      <c r="CX13613" s="5"/>
      <c r="CY13613" s="5"/>
      <c r="CZ13613" s="5"/>
      <c r="DA13613" s="5"/>
      <c r="DB13613" s="5"/>
      <c r="DC13613" s="5"/>
      <c r="DD13613" s="5"/>
      <c r="DE13613" s="5"/>
      <c r="DF13613" s="5"/>
      <c r="DG13613" s="5"/>
      <c r="DH13613" s="5"/>
      <c r="DI13613" s="5"/>
      <c r="DJ13613" s="5"/>
      <c r="DK13613" s="5"/>
      <c r="DL13613" s="5"/>
      <c r="DM13613" s="5"/>
      <c r="DN13613" s="5"/>
      <c r="DO13613" s="5"/>
      <c r="DP13613" s="5"/>
      <c r="DQ13613" s="5"/>
      <c r="DR13613" s="5"/>
      <c r="DS13613" s="5"/>
      <c r="DT13613" s="5"/>
      <c r="DU13613" s="5"/>
      <c r="DV13613" s="5"/>
      <c r="DW13613" s="5"/>
      <c r="DX13613" s="5"/>
      <c r="DY13613" s="5"/>
      <c r="DZ13613" s="5"/>
      <c r="EA13613" s="5"/>
      <c r="EB13613" s="5"/>
      <c r="EC13613" s="5"/>
      <c r="ED13613" s="5"/>
      <c r="EE13613" s="5"/>
      <c r="EF13613" s="5"/>
      <c r="EG13613" s="5"/>
      <c r="EH13613" s="5"/>
      <c r="EI13613" s="5"/>
      <c r="EJ13613" s="5"/>
      <c r="EK13613" s="5"/>
      <c r="EL13613" s="5"/>
      <c r="EM13613" s="5"/>
      <c r="EN13613" s="5"/>
      <c r="EO13613" s="5"/>
      <c r="EP13613" s="375"/>
      <c r="EQ13613" s="376"/>
      <c r="ER13613" s="376"/>
      <c r="ES13613" s="376"/>
      <c r="ET13613" s="376"/>
      <c r="EU13613" s="376"/>
      <c r="EV13613" s="376"/>
      <c r="EW13613" s="376"/>
      <c r="EX13613" s="376"/>
      <c r="EY13613" s="376"/>
      <c r="EZ13613" s="376"/>
      <c r="FA13613" s="376"/>
      <c r="FB13613" s="376"/>
      <c r="FC13613" s="376"/>
      <c r="FD13613" s="376"/>
      <c r="FE13613" s="376"/>
      <c r="FF13613" s="376"/>
      <c r="FG13613" s="376"/>
      <c r="FH13613" s="376"/>
      <c r="FI13613" s="376"/>
      <c r="FJ13613" s="376"/>
      <c r="FK13613" s="376"/>
      <c r="FL13613" s="376"/>
      <c r="FM13613" s="376"/>
      <c r="FN13613" s="376"/>
      <c r="FO13613" s="376"/>
      <c r="FP13613" s="376"/>
      <c r="FQ13613" s="376"/>
      <c r="FR13613" s="376"/>
      <c r="FS13613" s="376"/>
      <c r="FT13613" s="376"/>
      <c r="FU13613" s="376"/>
      <c r="FV13613" s="376"/>
      <c r="FW13613" s="376"/>
      <c r="FX13613" s="376"/>
      <c r="FY13613" s="376"/>
      <c r="FZ13613" s="376"/>
      <c r="GA13613" s="376"/>
      <c r="GB13613" s="376"/>
      <c r="GC13613" s="376"/>
      <c r="GD13613" s="376"/>
      <c r="GE13613" s="376"/>
      <c r="GF13613" s="376"/>
      <c r="GG13613" s="376"/>
      <c r="GH13613" s="376"/>
      <c r="GI13613" s="376"/>
      <c r="GJ13613" s="376"/>
      <c r="GK13613" s="376"/>
      <c r="GL13613" s="376"/>
      <c r="GM13613" s="376"/>
      <c r="GN13613" s="376"/>
      <c r="GO13613" s="376"/>
      <c r="GP13613" s="376"/>
      <c r="GQ13613" s="376"/>
      <c r="GR13613" s="376"/>
      <c r="GS13613" s="376"/>
      <c r="GT13613" s="376"/>
      <c r="GU13613" s="376"/>
      <c r="GV13613" s="376"/>
      <c r="GW13613" s="376"/>
      <c r="GX13613" s="376"/>
      <c r="GY13613" s="376"/>
      <c r="GZ13613" s="376"/>
      <c r="HA13613" s="376"/>
      <c r="HB13613" s="376"/>
      <c r="HC13613" s="376"/>
      <c r="HD13613" s="376"/>
      <c r="HE13613" s="376"/>
      <c r="HF13613" s="376"/>
      <c r="HG13613" s="376"/>
      <c r="HH13613" s="376"/>
      <c r="HI13613" s="376"/>
      <c r="HJ13613" s="376"/>
      <c r="HK13613" s="376"/>
      <c r="HL13613" s="376"/>
      <c r="HM13613" s="376"/>
      <c r="HN13613" s="376"/>
      <c r="HO13613" s="376"/>
      <c r="HP13613" s="376"/>
      <c r="HQ13613" s="376"/>
      <c r="HR13613" s="376"/>
      <c r="HS13613" s="376"/>
      <c r="HT13613" s="376"/>
      <c r="HU13613" s="376"/>
      <c r="HV13613" s="376"/>
      <c r="HW13613" s="376"/>
      <c r="HX13613" s="376"/>
      <c r="HY13613" s="376"/>
      <c r="HZ13613" s="376"/>
      <c r="IA13613" s="376"/>
      <c r="IB13613" s="376"/>
      <c r="IC13613" s="376"/>
      <c r="ID13613" s="376"/>
      <c r="IE13613" s="376"/>
      <c r="IF13613" s="376"/>
      <c r="IG13613" s="376"/>
      <c r="IH13613" s="376"/>
      <c r="II13613" s="376"/>
      <c r="IJ13613" s="376"/>
    </row>
    <row r="13614" spans="1:244" s="377" customFormat="1" x14ac:dyDescent="0.4">
      <c r="A13614" s="410"/>
      <c r="B13614" s="371"/>
      <c r="C13614" s="354"/>
      <c r="D13614" s="355"/>
      <c r="E13614" s="374"/>
      <c r="F13614" s="374"/>
      <c r="G13614" s="374"/>
      <c r="H13614" s="374"/>
      <c r="I13614" s="374"/>
      <c r="J13614" s="374"/>
      <c r="K13614" s="374"/>
      <c r="L13614" s="374"/>
      <c r="M13614" s="374"/>
      <c r="N13614" s="374"/>
      <c r="O13614" s="374"/>
      <c r="P13614" s="374"/>
      <c r="Q13614" s="374"/>
      <c r="R13614" s="374"/>
      <c r="S13614" s="374"/>
      <c r="T13614" s="374"/>
      <c r="U13614" s="374"/>
      <c r="V13614" s="374"/>
      <c r="W13614" s="374"/>
      <c r="X13614" s="369"/>
      <c r="Y13614" s="369"/>
      <c r="Z13614" s="369"/>
      <c r="AA13614" s="369"/>
      <c r="AB13614" s="369"/>
      <c r="AC13614" s="369"/>
      <c r="AD13614" s="369"/>
      <c r="AE13614" s="369"/>
      <c r="AF13614" s="369"/>
      <c r="AG13614" s="369"/>
      <c r="AH13614" s="369"/>
      <c r="AI13614" s="369"/>
      <c r="AJ13614" s="369"/>
      <c r="AK13614" s="369"/>
      <c r="AL13614" s="369"/>
      <c r="AM13614" s="369"/>
      <c r="AN13614" s="369"/>
      <c r="AO13614" s="369"/>
      <c r="AP13614" s="369"/>
      <c r="AQ13614" s="369"/>
      <c r="AR13614" s="372"/>
      <c r="AS13614" s="372"/>
      <c r="AT13614" s="372"/>
      <c r="AU13614" s="373"/>
      <c r="AV13614" s="11"/>
      <c r="AW13614" s="11"/>
      <c r="AX13614" s="11"/>
      <c r="AY13614" s="8"/>
      <c r="AZ13614" s="8"/>
      <c r="BA13614" s="8"/>
      <c r="BB13614" s="8"/>
      <c r="BC13614" s="11"/>
      <c r="BD13614" s="11"/>
      <c r="BE13614" s="11"/>
      <c r="BF13614" s="11"/>
      <c r="BG13614" s="11"/>
      <c r="BH13614" s="11"/>
      <c r="BI13614" s="11"/>
      <c r="BJ13614" s="11"/>
      <c r="BK13614" s="8"/>
      <c r="BL13614" s="8"/>
      <c r="BM13614" s="5"/>
      <c r="BN13614" s="5"/>
      <c r="BO13614" s="5"/>
      <c r="BP13614" s="5"/>
      <c r="BQ13614" s="5"/>
      <c r="BR13614" s="5"/>
      <c r="BS13614" s="5"/>
      <c r="BT13614" s="5"/>
      <c r="BU13614" s="5"/>
      <c r="BV13614" s="5"/>
      <c r="BW13614" s="5"/>
      <c r="BX13614" s="5"/>
      <c r="BY13614" s="5"/>
      <c r="BZ13614" s="5"/>
      <c r="CA13614" s="5"/>
      <c r="CB13614" s="5"/>
      <c r="CC13614" s="5"/>
      <c r="CD13614" s="5"/>
      <c r="CE13614" s="5"/>
      <c r="CF13614" s="5"/>
      <c r="CG13614" s="5"/>
      <c r="CH13614" s="5"/>
      <c r="CI13614" s="5"/>
      <c r="CJ13614" s="5"/>
      <c r="CK13614" s="5"/>
      <c r="CL13614" s="5"/>
      <c r="CM13614" s="5"/>
      <c r="CN13614" s="5"/>
      <c r="CO13614" s="5"/>
      <c r="CP13614" s="5"/>
      <c r="CQ13614" s="5"/>
      <c r="CR13614" s="5"/>
      <c r="CS13614" s="5"/>
      <c r="CT13614" s="5"/>
      <c r="CU13614" s="5"/>
      <c r="CV13614" s="5"/>
      <c r="CW13614" s="5"/>
      <c r="CX13614" s="5"/>
      <c r="CY13614" s="5"/>
      <c r="CZ13614" s="5"/>
      <c r="DA13614" s="5"/>
      <c r="DB13614" s="5"/>
      <c r="DC13614" s="5"/>
      <c r="DD13614" s="5"/>
      <c r="DE13614" s="5"/>
      <c r="DF13614" s="5"/>
      <c r="DG13614" s="5"/>
      <c r="DH13614" s="5"/>
      <c r="DI13614" s="5"/>
      <c r="DJ13614" s="5"/>
      <c r="DK13614" s="5"/>
      <c r="DL13614" s="5"/>
      <c r="DM13614" s="5"/>
      <c r="DN13614" s="5"/>
      <c r="DO13614" s="5"/>
      <c r="DP13614" s="5"/>
      <c r="DQ13614" s="5"/>
      <c r="DR13614" s="5"/>
      <c r="DS13614" s="5"/>
      <c r="DT13614" s="5"/>
      <c r="DU13614" s="5"/>
      <c r="DV13614" s="5"/>
      <c r="DW13614" s="5"/>
      <c r="DX13614" s="5"/>
      <c r="DY13614" s="5"/>
      <c r="DZ13614" s="5"/>
      <c r="EA13614" s="5"/>
      <c r="EB13614" s="5"/>
      <c r="EC13614" s="5"/>
      <c r="ED13614" s="5"/>
      <c r="EE13614" s="5"/>
      <c r="EF13614" s="5"/>
      <c r="EG13614" s="5"/>
      <c r="EH13614" s="5"/>
      <c r="EI13614" s="5"/>
      <c r="EJ13614" s="5"/>
      <c r="EK13614" s="5"/>
      <c r="EL13614" s="5"/>
      <c r="EM13614" s="5"/>
      <c r="EN13614" s="5"/>
      <c r="EO13614" s="5"/>
      <c r="EP13614" s="375"/>
      <c r="EQ13614" s="376"/>
      <c r="ER13614" s="376"/>
      <c r="ES13614" s="376"/>
      <c r="ET13614" s="376"/>
      <c r="EU13614" s="376"/>
      <c r="EV13614" s="376"/>
      <c r="EW13614" s="376"/>
      <c r="EX13614" s="376"/>
      <c r="EY13614" s="376"/>
      <c r="EZ13614" s="376"/>
      <c r="FA13614" s="376"/>
      <c r="FB13614" s="376"/>
      <c r="FC13614" s="376"/>
      <c r="FD13614" s="376"/>
      <c r="FE13614" s="376"/>
      <c r="FF13614" s="376"/>
      <c r="FG13614" s="376"/>
      <c r="FH13614" s="376"/>
      <c r="FI13614" s="376"/>
      <c r="FJ13614" s="376"/>
      <c r="FK13614" s="376"/>
      <c r="FL13614" s="376"/>
      <c r="FM13614" s="376"/>
      <c r="FN13614" s="376"/>
      <c r="FO13614" s="376"/>
      <c r="FP13614" s="376"/>
      <c r="FQ13614" s="376"/>
      <c r="FR13614" s="376"/>
      <c r="FS13614" s="376"/>
      <c r="FT13614" s="376"/>
      <c r="FU13614" s="376"/>
      <c r="FV13614" s="376"/>
      <c r="FW13614" s="376"/>
      <c r="FX13614" s="376"/>
      <c r="FY13614" s="376"/>
      <c r="FZ13614" s="376"/>
      <c r="GA13614" s="376"/>
      <c r="GB13614" s="376"/>
      <c r="GC13614" s="376"/>
      <c r="GD13614" s="376"/>
      <c r="GE13614" s="376"/>
      <c r="GF13614" s="376"/>
      <c r="GG13614" s="376"/>
      <c r="GH13614" s="376"/>
      <c r="GI13614" s="376"/>
      <c r="GJ13614" s="376"/>
      <c r="GK13614" s="376"/>
      <c r="GL13614" s="376"/>
      <c r="GM13614" s="376"/>
      <c r="GN13614" s="376"/>
      <c r="GO13614" s="376"/>
      <c r="GP13614" s="376"/>
      <c r="GQ13614" s="376"/>
      <c r="GR13614" s="376"/>
      <c r="GS13614" s="376"/>
      <c r="GT13614" s="376"/>
      <c r="GU13614" s="376"/>
      <c r="GV13614" s="376"/>
      <c r="GW13614" s="376"/>
      <c r="GX13614" s="376"/>
      <c r="GY13614" s="376"/>
      <c r="GZ13614" s="376"/>
      <c r="HA13614" s="376"/>
      <c r="HB13614" s="376"/>
      <c r="HC13614" s="376"/>
      <c r="HD13614" s="376"/>
      <c r="HE13614" s="376"/>
      <c r="HF13614" s="376"/>
      <c r="HG13614" s="376"/>
      <c r="HH13614" s="376"/>
      <c r="HI13614" s="376"/>
      <c r="HJ13614" s="376"/>
      <c r="HK13614" s="376"/>
      <c r="HL13614" s="376"/>
      <c r="HM13614" s="376"/>
      <c r="HN13614" s="376"/>
      <c r="HO13614" s="376"/>
      <c r="HP13614" s="376"/>
      <c r="HQ13614" s="376"/>
      <c r="HR13614" s="376"/>
      <c r="HS13614" s="376"/>
      <c r="HT13614" s="376"/>
      <c r="HU13614" s="376"/>
      <c r="HV13614" s="376"/>
      <c r="HW13614" s="376"/>
      <c r="HX13614" s="376"/>
      <c r="HY13614" s="376"/>
      <c r="HZ13614" s="376"/>
      <c r="IA13614" s="376"/>
      <c r="IB13614" s="376"/>
      <c r="IC13614" s="376"/>
      <c r="ID13614" s="376"/>
      <c r="IE13614" s="376"/>
      <c r="IF13614" s="376"/>
      <c r="IG13614" s="376"/>
      <c r="IH13614" s="376"/>
      <c r="II13614" s="376"/>
      <c r="IJ13614" s="376"/>
    </row>
    <row r="13615" spans="1:244" s="377" customFormat="1" x14ac:dyDescent="0.4">
      <c r="A13615" s="410"/>
      <c r="B13615" s="371"/>
      <c r="C13615" s="354"/>
      <c r="D13615" s="355"/>
      <c r="E13615" s="374"/>
      <c r="F13615" s="374"/>
      <c r="G13615" s="374"/>
      <c r="H13615" s="374"/>
      <c r="I13615" s="374"/>
      <c r="J13615" s="374"/>
      <c r="K13615" s="374"/>
      <c r="L13615" s="374"/>
      <c r="M13615" s="374"/>
      <c r="N13615" s="374"/>
      <c r="O13615" s="374"/>
      <c r="P13615" s="374"/>
      <c r="Q13615" s="374"/>
      <c r="R13615" s="374"/>
      <c r="S13615" s="374"/>
      <c r="T13615" s="374"/>
      <c r="U13615" s="374"/>
      <c r="V13615" s="374"/>
      <c r="W13615" s="374"/>
      <c r="X13615" s="369"/>
      <c r="Y13615" s="369"/>
      <c r="Z13615" s="369"/>
      <c r="AA13615" s="369"/>
      <c r="AB13615" s="369"/>
      <c r="AC13615" s="369"/>
      <c r="AD13615" s="369"/>
      <c r="AE13615" s="369"/>
      <c r="AF13615" s="369"/>
      <c r="AG13615" s="369"/>
      <c r="AH13615" s="369"/>
      <c r="AI13615" s="369"/>
      <c r="AJ13615" s="369"/>
      <c r="AK13615" s="369"/>
      <c r="AL13615" s="369"/>
      <c r="AM13615" s="369"/>
      <c r="AN13615" s="369"/>
      <c r="AO13615" s="369"/>
      <c r="AP13615" s="369"/>
      <c r="AQ13615" s="369"/>
      <c r="AR13615" s="372"/>
      <c r="AS13615" s="372"/>
      <c r="AT13615" s="372"/>
      <c r="AU13615" s="373"/>
      <c r="AV13615" s="11"/>
      <c r="AW13615" s="11"/>
      <c r="AX13615" s="11"/>
      <c r="AY13615" s="8"/>
      <c r="AZ13615" s="8"/>
      <c r="BA13615" s="8"/>
      <c r="BB13615" s="8"/>
      <c r="BC13615" s="11"/>
      <c r="BD13615" s="11"/>
      <c r="BE13615" s="11"/>
      <c r="BF13615" s="11"/>
      <c r="BG13615" s="11"/>
      <c r="BH13615" s="11"/>
      <c r="BI13615" s="11"/>
      <c r="BJ13615" s="11"/>
      <c r="BK13615" s="8"/>
      <c r="BL13615" s="8"/>
      <c r="BM13615" s="5"/>
      <c r="BN13615" s="5"/>
      <c r="BO13615" s="5"/>
      <c r="BP13615" s="5"/>
      <c r="BQ13615" s="5"/>
      <c r="BR13615" s="5"/>
      <c r="BS13615" s="5"/>
      <c r="BT13615" s="5"/>
      <c r="BU13615" s="5"/>
      <c r="BV13615" s="5"/>
      <c r="BW13615" s="5"/>
      <c r="BX13615" s="5"/>
      <c r="BY13615" s="5"/>
      <c r="BZ13615" s="5"/>
      <c r="CA13615" s="5"/>
      <c r="CB13615" s="5"/>
      <c r="CC13615" s="5"/>
      <c r="CD13615" s="5"/>
      <c r="CE13615" s="5"/>
      <c r="CF13615" s="5"/>
      <c r="CG13615" s="5"/>
      <c r="CH13615" s="5"/>
      <c r="CI13615" s="5"/>
      <c r="CJ13615" s="5"/>
      <c r="CK13615" s="5"/>
      <c r="CL13615" s="5"/>
      <c r="CM13615" s="5"/>
      <c r="CN13615" s="5"/>
      <c r="CO13615" s="5"/>
      <c r="CP13615" s="5"/>
      <c r="CQ13615" s="5"/>
      <c r="CR13615" s="5"/>
      <c r="CS13615" s="5"/>
      <c r="CT13615" s="5"/>
      <c r="CU13615" s="5"/>
      <c r="CV13615" s="5"/>
      <c r="CW13615" s="5"/>
      <c r="CX13615" s="5"/>
      <c r="CY13615" s="5"/>
      <c r="CZ13615" s="5"/>
      <c r="DA13615" s="5"/>
      <c r="DB13615" s="5"/>
      <c r="DC13615" s="5"/>
      <c r="DD13615" s="5"/>
      <c r="DE13615" s="5"/>
      <c r="DF13615" s="5"/>
      <c r="DG13615" s="5"/>
      <c r="DH13615" s="5"/>
      <c r="DI13615" s="5"/>
      <c r="DJ13615" s="5"/>
      <c r="DK13615" s="5"/>
      <c r="DL13615" s="5"/>
      <c r="DM13615" s="5"/>
      <c r="DN13615" s="5"/>
      <c r="DO13615" s="5"/>
      <c r="DP13615" s="5"/>
      <c r="DQ13615" s="5"/>
      <c r="DR13615" s="5"/>
      <c r="DS13615" s="5"/>
      <c r="DT13615" s="5"/>
      <c r="DU13615" s="5"/>
      <c r="DV13615" s="5"/>
      <c r="DW13615" s="5"/>
      <c r="DX13615" s="5"/>
      <c r="DY13615" s="5"/>
      <c r="DZ13615" s="5"/>
      <c r="EA13615" s="5"/>
      <c r="EB13615" s="5"/>
      <c r="EC13615" s="5"/>
      <c r="ED13615" s="5"/>
      <c r="EE13615" s="5"/>
      <c r="EF13615" s="5"/>
      <c r="EG13615" s="5"/>
      <c r="EH13615" s="5"/>
      <c r="EI13615" s="5"/>
      <c r="EJ13615" s="5"/>
      <c r="EK13615" s="5"/>
      <c r="EL13615" s="5"/>
      <c r="EM13615" s="5"/>
      <c r="EN13615" s="5"/>
      <c r="EO13615" s="5"/>
      <c r="EP13615" s="375"/>
      <c r="EQ13615" s="376"/>
      <c r="ER13615" s="376"/>
      <c r="ES13615" s="376"/>
      <c r="ET13615" s="376"/>
      <c r="EU13615" s="376"/>
      <c r="EV13615" s="376"/>
      <c r="EW13615" s="376"/>
      <c r="EX13615" s="376"/>
      <c r="EY13615" s="376"/>
      <c r="EZ13615" s="376"/>
      <c r="FA13615" s="376"/>
      <c r="FB13615" s="376"/>
      <c r="FC13615" s="376"/>
      <c r="FD13615" s="376"/>
      <c r="FE13615" s="376"/>
      <c r="FF13615" s="376"/>
      <c r="FG13615" s="376"/>
      <c r="FH13615" s="376"/>
      <c r="FI13615" s="376"/>
      <c r="FJ13615" s="376"/>
      <c r="FK13615" s="376"/>
      <c r="FL13615" s="376"/>
      <c r="FM13615" s="376"/>
      <c r="FN13615" s="376"/>
      <c r="FO13615" s="376"/>
      <c r="FP13615" s="376"/>
      <c r="FQ13615" s="376"/>
      <c r="FR13615" s="376"/>
      <c r="FS13615" s="376"/>
      <c r="FT13615" s="376"/>
      <c r="FU13615" s="376"/>
      <c r="FV13615" s="376"/>
      <c r="FW13615" s="376"/>
      <c r="FX13615" s="376"/>
      <c r="FY13615" s="376"/>
      <c r="FZ13615" s="376"/>
      <c r="GA13615" s="376"/>
      <c r="GB13615" s="376"/>
      <c r="GC13615" s="376"/>
      <c r="GD13615" s="376"/>
      <c r="GE13615" s="376"/>
      <c r="GF13615" s="376"/>
      <c r="GG13615" s="376"/>
      <c r="GH13615" s="376"/>
      <c r="GI13615" s="376"/>
      <c r="GJ13615" s="376"/>
      <c r="GK13615" s="376"/>
      <c r="GL13615" s="376"/>
      <c r="GM13615" s="376"/>
      <c r="GN13615" s="376"/>
      <c r="GO13615" s="376"/>
      <c r="GP13615" s="376"/>
      <c r="GQ13615" s="376"/>
      <c r="GR13615" s="376"/>
      <c r="GS13615" s="376"/>
      <c r="GT13615" s="376"/>
      <c r="GU13615" s="376"/>
      <c r="GV13615" s="376"/>
      <c r="GW13615" s="376"/>
      <c r="GX13615" s="376"/>
      <c r="GY13615" s="376"/>
      <c r="GZ13615" s="376"/>
      <c r="HA13615" s="376"/>
      <c r="HB13615" s="376"/>
      <c r="HC13615" s="376"/>
      <c r="HD13615" s="376"/>
      <c r="HE13615" s="376"/>
      <c r="HF13615" s="376"/>
      <c r="HG13615" s="376"/>
      <c r="HH13615" s="376"/>
      <c r="HI13615" s="376"/>
      <c r="HJ13615" s="376"/>
      <c r="HK13615" s="376"/>
      <c r="HL13615" s="376"/>
      <c r="HM13615" s="376"/>
      <c r="HN13615" s="376"/>
      <c r="HO13615" s="376"/>
      <c r="HP13615" s="376"/>
      <c r="HQ13615" s="376"/>
      <c r="HR13615" s="376"/>
      <c r="HS13615" s="376"/>
      <c r="HT13615" s="376"/>
      <c r="HU13615" s="376"/>
      <c r="HV13615" s="376"/>
      <c r="HW13615" s="376"/>
      <c r="HX13615" s="376"/>
      <c r="HY13615" s="376"/>
      <c r="HZ13615" s="376"/>
      <c r="IA13615" s="376"/>
      <c r="IB13615" s="376"/>
      <c r="IC13615" s="376"/>
      <c r="ID13615" s="376"/>
      <c r="IE13615" s="376"/>
      <c r="IF13615" s="376"/>
      <c r="IG13615" s="376"/>
      <c r="IH13615" s="376"/>
      <c r="II13615" s="376"/>
      <c r="IJ13615" s="376"/>
    </row>
    <row r="13616" spans="1:244" s="377" customFormat="1" x14ac:dyDescent="0.4">
      <c r="A13616" s="410"/>
      <c r="B13616" s="371"/>
      <c r="C13616" s="354"/>
      <c r="D13616" s="355"/>
      <c r="E13616" s="374"/>
      <c r="F13616" s="374"/>
      <c r="G13616" s="374"/>
      <c r="H13616" s="374"/>
      <c r="I13616" s="374"/>
      <c r="J13616" s="374"/>
      <c r="K13616" s="374"/>
      <c r="L13616" s="374"/>
      <c r="M13616" s="374"/>
      <c r="N13616" s="374"/>
      <c r="O13616" s="374"/>
      <c r="P13616" s="374"/>
      <c r="Q13616" s="374"/>
      <c r="R13616" s="374"/>
      <c r="S13616" s="374"/>
      <c r="T13616" s="374"/>
      <c r="U13616" s="374"/>
      <c r="V13616" s="374"/>
      <c r="W13616" s="374"/>
      <c r="X13616" s="369"/>
      <c r="Y13616" s="369"/>
      <c r="Z13616" s="369"/>
      <c r="AA13616" s="369"/>
      <c r="AB13616" s="369"/>
      <c r="AC13616" s="369"/>
      <c r="AD13616" s="369"/>
      <c r="AE13616" s="369"/>
      <c r="AF13616" s="369"/>
      <c r="AG13616" s="369"/>
      <c r="AH13616" s="369"/>
      <c r="AI13616" s="369"/>
      <c r="AJ13616" s="369"/>
      <c r="AK13616" s="369"/>
      <c r="AL13616" s="369"/>
      <c r="AM13616" s="369"/>
      <c r="AN13616" s="369"/>
      <c r="AO13616" s="369"/>
      <c r="AP13616" s="369"/>
      <c r="AQ13616" s="369"/>
      <c r="AR13616" s="372"/>
      <c r="AS13616" s="372"/>
      <c r="AT13616" s="372"/>
      <c r="AU13616" s="373"/>
      <c r="AV13616" s="11"/>
      <c r="AW13616" s="11"/>
      <c r="AX13616" s="11"/>
      <c r="AY13616" s="8"/>
      <c r="AZ13616" s="8"/>
      <c r="BA13616" s="8"/>
      <c r="BB13616" s="8"/>
      <c r="BC13616" s="11"/>
      <c r="BD13616" s="11"/>
      <c r="BE13616" s="11"/>
      <c r="BF13616" s="11"/>
      <c r="BG13616" s="11"/>
      <c r="BH13616" s="11"/>
      <c r="BI13616" s="11"/>
      <c r="BJ13616" s="11"/>
      <c r="BK13616" s="8"/>
      <c r="BL13616" s="8"/>
      <c r="BM13616" s="5"/>
      <c r="BN13616" s="5"/>
      <c r="BO13616" s="5"/>
      <c r="BP13616" s="5"/>
      <c r="BQ13616" s="5"/>
      <c r="BR13616" s="5"/>
      <c r="BS13616" s="5"/>
      <c r="BT13616" s="5"/>
      <c r="BU13616" s="5"/>
      <c r="BV13616" s="5"/>
      <c r="BW13616" s="5"/>
      <c r="BX13616" s="5"/>
      <c r="BY13616" s="5"/>
      <c r="BZ13616" s="5"/>
      <c r="CA13616" s="5"/>
      <c r="CB13616" s="5"/>
      <c r="CC13616" s="5"/>
      <c r="CD13616" s="5"/>
      <c r="CE13616" s="5"/>
      <c r="CF13616" s="5"/>
      <c r="CG13616" s="5"/>
      <c r="CH13616" s="5"/>
      <c r="CI13616" s="5"/>
      <c r="CJ13616" s="5"/>
      <c r="CK13616" s="5"/>
      <c r="CL13616" s="5"/>
      <c r="CM13616" s="5"/>
      <c r="CN13616" s="5"/>
      <c r="CO13616" s="5"/>
      <c r="CP13616" s="5"/>
      <c r="CQ13616" s="5"/>
      <c r="CR13616" s="5"/>
      <c r="CS13616" s="5"/>
      <c r="CT13616" s="5"/>
      <c r="CU13616" s="5"/>
      <c r="CV13616" s="5"/>
      <c r="CW13616" s="5"/>
      <c r="CX13616" s="5"/>
      <c r="CY13616" s="5"/>
      <c r="CZ13616" s="5"/>
      <c r="DA13616" s="5"/>
      <c r="DB13616" s="5"/>
      <c r="DC13616" s="5"/>
      <c r="DD13616" s="5"/>
      <c r="DE13616" s="5"/>
      <c r="DF13616" s="5"/>
      <c r="DG13616" s="5"/>
      <c r="DH13616" s="5"/>
      <c r="DI13616" s="5"/>
      <c r="DJ13616" s="5"/>
      <c r="DK13616" s="5"/>
      <c r="DL13616" s="5"/>
      <c r="DM13616" s="5"/>
      <c r="DN13616" s="5"/>
      <c r="DO13616" s="5"/>
      <c r="DP13616" s="5"/>
      <c r="DQ13616" s="5"/>
      <c r="DR13616" s="5"/>
      <c r="DS13616" s="5"/>
      <c r="DT13616" s="5"/>
      <c r="DU13616" s="5"/>
      <c r="DV13616" s="5"/>
      <c r="DW13616" s="5"/>
      <c r="DX13616" s="5"/>
      <c r="DY13616" s="5"/>
      <c r="DZ13616" s="5"/>
      <c r="EA13616" s="5"/>
      <c r="EB13616" s="5"/>
      <c r="EC13616" s="5"/>
      <c r="ED13616" s="5"/>
      <c r="EE13616" s="5"/>
      <c r="EF13616" s="5"/>
      <c r="EG13616" s="5"/>
      <c r="EH13616" s="5"/>
      <c r="EI13616" s="5"/>
      <c r="EJ13616" s="5"/>
      <c r="EK13616" s="5"/>
      <c r="EL13616" s="5"/>
      <c r="EM13616" s="5"/>
      <c r="EN13616" s="5"/>
      <c r="EO13616" s="5"/>
      <c r="EP13616" s="375"/>
      <c r="EQ13616" s="376"/>
      <c r="ER13616" s="376"/>
      <c r="ES13616" s="376"/>
      <c r="ET13616" s="376"/>
      <c r="EU13616" s="376"/>
      <c r="EV13616" s="376"/>
      <c r="EW13616" s="376"/>
      <c r="EX13616" s="376"/>
      <c r="EY13616" s="376"/>
      <c r="EZ13616" s="376"/>
      <c r="FA13616" s="376"/>
      <c r="FB13616" s="376"/>
      <c r="FC13616" s="376"/>
      <c r="FD13616" s="376"/>
      <c r="FE13616" s="376"/>
      <c r="FF13616" s="376"/>
      <c r="FG13616" s="376"/>
      <c r="FH13616" s="376"/>
      <c r="FI13616" s="376"/>
      <c r="FJ13616" s="376"/>
      <c r="FK13616" s="376"/>
      <c r="FL13616" s="376"/>
      <c r="FM13616" s="376"/>
      <c r="FN13616" s="376"/>
      <c r="FO13616" s="376"/>
      <c r="FP13616" s="376"/>
      <c r="FQ13616" s="376"/>
      <c r="FR13616" s="376"/>
      <c r="FS13616" s="376"/>
      <c r="FT13616" s="376"/>
      <c r="FU13616" s="376"/>
      <c r="FV13616" s="376"/>
      <c r="FW13616" s="376"/>
      <c r="FX13616" s="376"/>
      <c r="FY13616" s="376"/>
      <c r="FZ13616" s="376"/>
      <c r="GA13616" s="376"/>
      <c r="GB13616" s="376"/>
      <c r="GC13616" s="376"/>
      <c r="GD13616" s="376"/>
      <c r="GE13616" s="376"/>
      <c r="GF13616" s="376"/>
      <c r="GG13616" s="376"/>
      <c r="GH13616" s="376"/>
      <c r="GI13616" s="376"/>
      <c r="GJ13616" s="376"/>
      <c r="GK13616" s="376"/>
      <c r="GL13616" s="376"/>
      <c r="GM13616" s="376"/>
      <c r="GN13616" s="376"/>
      <c r="GO13616" s="376"/>
      <c r="GP13616" s="376"/>
      <c r="GQ13616" s="376"/>
      <c r="GR13616" s="376"/>
      <c r="GS13616" s="376"/>
      <c r="GT13616" s="376"/>
      <c r="GU13616" s="376"/>
      <c r="GV13616" s="376"/>
      <c r="GW13616" s="376"/>
      <c r="GX13616" s="376"/>
      <c r="GY13616" s="376"/>
      <c r="GZ13616" s="376"/>
      <c r="HA13616" s="376"/>
      <c r="HB13616" s="376"/>
      <c r="HC13616" s="376"/>
      <c r="HD13616" s="376"/>
      <c r="HE13616" s="376"/>
      <c r="HF13616" s="376"/>
      <c r="HG13616" s="376"/>
      <c r="HH13616" s="376"/>
      <c r="HI13616" s="376"/>
      <c r="HJ13616" s="376"/>
      <c r="HK13616" s="376"/>
      <c r="HL13616" s="376"/>
      <c r="HM13616" s="376"/>
      <c r="HN13616" s="376"/>
      <c r="HO13616" s="376"/>
      <c r="HP13616" s="376"/>
      <c r="HQ13616" s="376"/>
      <c r="HR13616" s="376"/>
      <c r="HS13616" s="376"/>
      <c r="HT13616" s="376"/>
      <c r="HU13616" s="376"/>
      <c r="HV13616" s="376"/>
      <c r="HW13616" s="376"/>
      <c r="HX13616" s="376"/>
      <c r="HY13616" s="376"/>
      <c r="HZ13616" s="376"/>
      <c r="IA13616" s="376"/>
      <c r="IB13616" s="376"/>
      <c r="IC13616" s="376"/>
      <c r="ID13616" s="376"/>
      <c r="IE13616" s="376"/>
      <c r="IF13616" s="376"/>
      <c r="IG13616" s="376"/>
      <c r="IH13616" s="376"/>
      <c r="II13616" s="376"/>
      <c r="IJ13616" s="376"/>
    </row>
    <row r="13617" spans="1:244" s="377" customFormat="1" x14ac:dyDescent="0.4">
      <c r="A13617" s="410"/>
      <c r="B13617" s="371"/>
      <c r="C13617" s="354"/>
      <c r="D13617" s="355"/>
      <c r="E13617" s="374"/>
      <c r="F13617" s="374"/>
      <c r="G13617" s="374"/>
      <c r="H13617" s="374"/>
      <c r="I13617" s="374"/>
      <c r="J13617" s="374"/>
      <c r="K13617" s="374"/>
      <c r="L13617" s="374"/>
      <c r="M13617" s="374"/>
      <c r="N13617" s="374"/>
      <c r="O13617" s="374"/>
      <c r="P13617" s="374"/>
      <c r="Q13617" s="374"/>
      <c r="R13617" s="374"/>
      <c r="S13617" s="374"/>
      <c r="T13617" s="374"/>
      <c r="U13617" s="374"/>
      <c r="V13617" s="374"/>
      <c r="W13617" s="374"/>
      <c r="X13617" s="369"/>
      <c r="Y13617" s="369"/>
      <c r="Z13617" s="369"/>
      <c r="AA13617" s="369"/>
      <c r="AB13617" s="369"/>
      <c r="AC13617" s="369"/>
      <c r="AD13617" s="369"/>
      <c r="AE13617" s="369"/>
      <c r="AF13617" s="369"/>
      <c r="AG13617" s="369"/>
      <c r="AH13617" s="369"/>
      <c r="AI13617" s="369"/>
      <c r="AJ13617" s="369"/>
      <c r="AK13617" s="369"/>
      <c r="AL13617" s="369"/>
      <c r="AM13617" s="369"/>
      <c r="AN13617" s="369"/>
      <c r="AO13617" s="369"/>
      <c r="AP13617" s="369"/>
      <c r="AQ13617" s="369"/>
      <c r="AR13617" s="372"/>
      <c r="AS13617" s="372"/>
      <c r="AT13617" s="372"/>
      <c r="AU13617" s="373"/>
      <c r="AV13617" s="11"/>
      <c r="AW13617" s="11"/>
      <c r="AX13617" s="11"/>
      <c r="AY13617" s="8"/>
      <c r="AZ13617" s="8"/>
      <c r="BA13617" s="8"/>
      <c r="BB13617" s="8"/>
      <c r="BC13617" s="11"/>
      <c r="BD13617" s="11"/>
      <c r="BE13617" s="11"/>
      <c r="BF13617" s="11"/>
      <c r="BG13617" s="11"/>
      <c r="BH13617" s="11"/>
      <c r="BI13617" s="11"/>
      <c r="BJ13617" s="11"/>
      <c r="BK13617" s="8"/>
      <c r="BL13617" s="8"/>
      <c r="BM13617" s="5"/>
      <c r="BN13617" s="5"/>
      <c r="BO13617" s="5"/>
      <c r="BP13617" s="5"/>
      <c r="BQ13617" s="5"/>
      <c r="BR13617" s="5"/>
      <c r="BS13617" s="5"/>
      <c r="BT13617" s="5"/>
      <c r="BU13617" s="5"/>
      <c r="BV13617" s="5"/>
      <c r="BW13617" s="5"/>
      <c r="BX13617" s="5"/>
      <c r="BY13617" s="5"/>
      <c r="BZ13617" s="5"/>
      <c r="CA13617" s="5"/>
      <c r="CB13617" s="5"/>
      <c r="CC13617" s="5"/>
      <c r="CD13617" s="5"/>
      <c r="CE13617" s="5"/>
      <c r="CF13617" s="5"/>
      <c r="CG13617" s="5"/>
      <c r="CH13617" s="5"/>
      <c r="CI13617" s="5"/>
      <c r="CJ13617" s="5"/>
      <c r="CK13617" s="5"/>
      <c r="CL13617" s="5"/>
      <c r="CM13617" s="5"/>
      <c r="CN13617" s="5"/>
      <c r="CO13617" s="5"/>
      <c r="CP13617" s="5"/>
      <c r="CQ13617" s="5"/>
      <c r="CR13617" s="5"/>
      <c r="CS13617" s="5"/>
      <c r="CT13617" s="5"/>
      <c r="CU13617" s="5"/>
      <c r="CV13617" s="5"/>
      <c r="CW13617" s="5"/>
      <c r="CX13617" s="5"/>
      <c r="CY13617" s="5"/>
      <c r="CZ13617" s="5"/>
      <c r="DA13617" s="5"/>
      <c r="DB13617" s="5"/>
      <c r="DC13617" s="5"/>
      <c r="DD13617" s="5"/>
      <c r="DE13617" s="5"/>
      <c r="DF13617" s="5"/>
      <c r="DG13617" s="5"/>
      <c r="DH13617" s="5"/>
      <c r="DI13617" s="5"/>
      <c r="DJ13617" s="5"/>
      <c r="DK13617" s="5"/>
      <c r="DL13617" s="5"/>
      <c r="DM13617" s="5"/>
      <c r="DN13617" s="5"/>
      <c r="DO13617" s="5"/>
      <c r="DP13617" s="5"/>
      <c r="DQ13617" s="5"/>
      <c r="DR13617" s="5"/>
      <c r="DS13617" s="5"/>
      <c r="DT13617" s="5"/>
      <c r="DU13617" s="5"/>
      <c r="DV13617" s="5"/>
      <c r="DW13617" s="5"/>
      <c r="DX13617" s="5"/>
      <c r="DY13617" s="5"/>
      <c r="DZ13617" s="5"/>
      <c r="EA13617" s="5"/>
      <c r="EB13617" s="5"/>
      <c r="EC13617" s="5"/>
      <c r="ED13617" s="5"/>
      <c r="EE13617" s="5"/>
      <c r="EF13617" s="5"/>
      <c r="EG13617" s="5"/>
      <c r="EH13617" s="5"/>
      <c r="EI13617" s="5"/>
      <c r="EJ13617" s="5"/>
      <c r="EK13617" s="5"/>
      <c r="EL13617" s="5"/>
      <c r="EM13617" s="5"/>
      <c r="EN13617" s="5"/>
      <c r="EO13617" s="5"/>
      <c r="EP13617" s="375"/>
      <c r="EQ13617" s="376"/>
      <c r="ER13617" s="376"/>
      <c r="ES13617" s="376"/>
      <c r="ET13617" s="376"/>
      <c r="EU13617" s="376"/>
      <c r="EV13617" s="376"/>
      <c r="EW13617" s="376"/>
      <c r="EX13617" s="376"/>
      <c r="EY13617" s="376"/>
      <c r="EZ13617" s="376"/>
      <c r="FA13617" s="376"/>
      <c r="FB13617" s="376"/>
      <c r="FC13617" s="376"/>
      <c r="FD13617" s="376"/>
      <c r="FE13617" s="376"/>
      <c r="FF13617" s="376"/>
      <c r="FG13617" s="376"/>
      <c r="FH13617" s="376"/>
      <c r="FI13617" s="376"/>
      <c r="FJ13617" s="376"/>
      <c r="FK13617" s="376"/>
      <c r="FL13617" s="376"/>
      <c r="FM13617" s="376"/>
      <c r="FN13617" s="376"/>
      <c r="FO13617" s="376"/>
      <c r="FP13617" s="376"/>
      <c r="FQ13617" s="376"/>
      <c r="FR13617" s="376"/>
      <c r="FS13617" s="376"/>
      <c r="FT13617" s="376"/>
      <c r="FU13617" s="376"/>
      <c r="FV13617" s="376"/>
      <c r="FW13617" s="376"/>
      <c r="FX13617" s="376"/>
      <c r="FY13617" s="376"/>
      <c r="FZ13617" s="376"/>
      <c r="GA13617" s="376"/>
      <c r="GB13617" s="376"/>
      <c r="GC13617" s="376"/>
      <c r="GD13617" s="376"/>
      <c r="GE13617" s="376"/>
      <c r="GF13617" s="376"/>
      <c r="GG13617" s="376"/>
      <c r="GH13617" s="376"/>
      <c r="GI13617" s="376"/>
      <c r="GJ13617" s="376"/>
      <c r="GK13617" s="376"/>
      <c r="GL13617" s="376"/>
      <c r="GM13617" s="376"/>
      <c r="GN13617" s="376"/>
      <c r="GO13617" s="376"/>
      <c r="GP13617" s="376"/>
      <c r="GQ13617" s="376"/>
      <c r="GR13617" s="376"/>
      <c r="GS13617" s="376"/>
      <c r="GT13617" s="376"/>
      <c r="GU13617" s="376"/>
      <c r="GV13617" s="376"/>
      <c r="GW13617" s="376"/>
      <c r="GX13617" s="376"/>
      <c r="GY13617" s="376"/>
      <c r="GZ13617" s="376"/>
      <c r="HA13617" s="376"/>
      <c r="HB13617" s="376"/>
      <c r="HC13617" s="376"/>
      <c r="HD13617" s="376"/>
      <c r="HE13617" s="376"/>
      <c r="HF13617" s="376"/>
      <c r="HG13617" s="376"/>
      <c r="HH13617" s="376"/>
      <c r="HI13617" s="376"/>
      <c r="HJ13617" s="376"/>
      <c r="HK13617" s="376"/>
      <c r="HL13617" s="376"/>
      <c r="HM13617" s="376"/>
      <c r="HN13617" s="376"/>
      <c r="HO13617" s="376"/>
      <c r="HP13617" s="376"/>
      <c r="HQ13617" s="376"/>
      <c r="HR13617" s="376"/>
      <c r="HS13617" s="376"/>
      <c r="HT13617" s="376"/>
      <c r="HU13617" s="376"/>
      <c r="HV13617" s="376"/>
      <c r="HW13617" s="376"/>
      <c r="HX13617" s="376"/>
      <c r="HY13617" s="376"/>
      <c r="HZ13617" s="376"/>
      <c r="IA13617" s="376"/>
      <c r="IB13617" s="376"/>
      <c r="IC13617" s="376"/>
      <c r="ID13617" s="376"/>
      <c r="IE13617" s="376"/>
      <c r="IF13617" s="376"/>
      <c r="IG13617" s="376"/>
      <c r="IH13617" s="376"/>
      <c r="II13617" s="376"/>
      <c r="IJ13617" s="376"/>
    </row>
    <row r="13618" spans="1:244" s="377" customFormat="1" x14ac:dyDescent="0.4">
      <c r="A13618" s="410"/>
      <c r="B13618" s="371"/>
      <c r="C13618" s="354"/>
      <c r="D13618" s="355"/>
      <c r="E13618" s="374"/>
      <c r="F13618" s="374"/>
      <c r="G13618" s="374"/>
      <c r="H13618" s="374"/>
      <c r="I13618" s="374"/>
      <c r="J13618" s="374"/>
      <c r="K13618" s="374"/>
      <c r="L13618" s="374"/>
      <c r="M13618" s="374"/>
      <c r="N13618" s="374"/>
      <c r="O13618" s="374"/>
      <c r="P13618" s="374"/>
      <c r="Q13618" s="374"/>
      <c r="R13618" s="374"/>
      <c r="S13618" s="374"/>
      <c r="T13618" s="374"/>
      <c r="U13618" s="374"/>
      <c r="V13618" s="374"/>
      <c r="W13618" s="374"/>
      <c r="X13618" s="369"/>
      <c r="Y13618" s="369"/>
      <c r="Z13618" s="369"/>
      <c r="AA13618" s="369"/>
      <c r="AB13618" s="369"/>
      <c r="AC13618" s="369"/>
      <c r="AD13618" s="369"/>
      <c r="AE13618" s="369"/>
      <c r="AF13618" s="369"/>
      <c r="AG13618" s="369"/>
      <c r="AH13618" s="369"/>
      <c r="AI13618" s="369"/>
      <c r="AJ13618" s="369"/>
      <c r="AK13618" s="369"/>
      <c r="AL13618" s="369"/>
      <c r="AM13618" s="369"/>
      <c r="AN13618" s="369"/>
      <c r="AO13618" s="369"/>
      <c r="AP13618" s="369"/>
      <c r="AQ13618" s="369"/>
      <c r="AR13618" s="372"/>
      <c r="AS13618" s="372"/>
      <c r="AT13618" s="372"/>
      <c r="AU13618" s="373"/>
      <c r="AV13618" s="11"/>
      <c r="AW13618" s="11"/>
      <c r="AX13618" s="11"/>
      <c r="AY13618" s="8"/>
      <c r="AZ13618" s="8"/>
      <c r="BA13618" s="8"/>
      <c r="BB13618" s="8"/>
      <c r="BC13618" s="11"/>
      <c r="BD13618" s="11"/>
      <c r="BE13618" s="11"/>
      <c r="BF13618" s="11"/>
      <c r="BG13618" s="11"/>
      <c r="BH13618" s="11"/>
      <c r="BI13618" s="11"/>
      <c r="BJ13618" s="11"/>
      <c r="BK13618" s="8"/>
      <c r="BL13618" s="8"/>
      <c r="BM13618" s="5"/>
      <c r="BN13618" s="5"/>
      <c r="BO13618" s="5"/>
      <c r="BP13618" s="5"/>
      <c r="BQ13618" s="5"/>
      <c r="BR13618" s="5"/>
      <c r="BS13618" s="5"/>
      <c r="BT13618" s="5"/>
      <c r="BU13618" s="5"/>
      <c r="BV13618" s="5"/>
      <c r="BW13618" s="5"/>
      <c r="BX13618" s="5"/>
      <c r="BY13618" s="5"/>
      <c r="BZ13618" s="5"/>
      <c r="CA13618" s="5"/>
      <c r="CB13618" s="5"/>
      <c r="CC13618" s="5"/>
      <c r="CD13618" s="5"/>
      <c r="CE13618" s="5"/>
      <c r="CF13618" s="5"/>
      <c r="CG13618" s="5"/>
      <c r="CH13618" s="5"/>
      <c r="CI13618" s="5"/>
      <c r="CJ13618" s="5"/>
      <c r="CK13618" s="5"/>
      <c r="CL13618" s="5"/>
      <c r="CM13618" s="5"/>
      <c r="CN13618" s="5"/>
      <c r="CO13618" s="5"/>
      <c r="CP13618" s="5"/>
      <c r="CQ13618" s="5"/>
      <c r="CR13618" s="5"/>
      <c r="CS13618" s="5"/>
      <c r="CT13618" s="5"/>
      <c r="CU13618" s="5"/>
      <c r="CV13618" s="5"/>
      <c r="CW13618" s="5"/>
      <c r="CX13618" s="5"/>
      <c r="CY13618" s="5"/>
      <c r="CZ13618" s="5"/>
      <c r="DA13618" s="5"/>
      <c r="DB13618" s="5"/>
      <c r="DC13618" s="5"/>
      <c r="DD13618" s="5"/>
      <c r="DE13618" s="5"/>
      <c r="DF13618" s="5"/>
      <c r="DG13618" s="5"/>
      <c r="DH13618" s="5"/>
      <c r="DI13618" s="5"/>
      <c r="DJ13618" s="5"/>
      <c r="DK13618" s="5"/>
      <c r="DL13618" s="5"/>
      <c r="DM13618" s="5"/>
      <c r="DN13618" s="5"/>
      <c r="DO13618" s="5"/>
      <c r="DP13618" s="5"/>
      <c r="DQ13618" s="5"/>
      <c r="DR13618" s="5"/>
      <c r="DS13618" s="5"/>
      <c r="DT13618" s="5"/>
      <c r="DU13618" s="5"/>
      <c r="DV13618" s="5"/>
      <c r="DW13618" s="5"/>
      <c r="DX13618" s="5"/>
      <c r="DY13618" s="5"/>
      <c r="DZ13618" s="5"/>
      <c r="EA13618" s="5"/>
      <c r="EB13618" s="5"/>
      <c r="EC13618" s="5"/>
      <c r="ED13618" s="5"/>
      <c r="EE13618" s="5"/>
      <c r="EF13618" s="5"/>
      <c r="EG13618" s="5"/>
      <c r="EH13618" s="5"/>
      <c r="EI13618" s="5"/>
      <c r="EJ13618" s="5"/>
      <c r="EK13618" s="5"/>
      <c r="EL13618" s="5"/>
      <c r="EM13618" s="5"/>
      <c r="EN13618" s="5"/>
      <c r="EO13618" s="5"/>
      <c r="EP13618" s="375"/>
      <c r="EQ13618" s="376"/>
      <c r="ER13618" s="376"/>
      <c r="ES13618" s="376"/>
      <c r="ET13618" s="376"/>
      <c r="EU13618" s="376"/>
      <c r="EV13618" s="376"/>
      <c r="EW13618" s="376"/>
      <c r="EX13618" s="376"/>
      <c r="EY13618" s="376"/>
      <c r="EZ13618" s="376"/>
      <c r="FA13618" s="376"/>
      <c r="FB13618" s="376"/>
      <c r="FC13618" s="376"/>
      <c r="FD13618" s="376"/>
      <c r="FE13618" s="376"/>
      <c r="FF13618" s="376"/>
      <c r="FG13618" s="376"/>
      <c r="FH13618" s="376"/>
      <c r="FI13618" s="376"/>
      <c r="FJ13618" s="376"/>
      <c r="FK13618" s="376"/>
      <c r="FL13618" s="376"/>
      <c r="FM13618" s="376"/>
      <c r="FN13618" s="376"/>
      <c r="FO13618" s="376"/>
      <c r="FP13618" s="376"/>
      <c r="FQ13618" s="376"/>
      <c r="FR13618" s="376"/>
      <c r="FS13618" s="376"/>
      <c r="FT13618" s="376"/>
      <c r="FU13618" s="376"/>
      <c r="FV13618" s="376"/>
      <c r="FW13618" s="376"/>
      <c r="FX13618" s="376"/>
      <c r="FY13618" s="376"/>
      <c r="FZ13618" s="376"/>
      <c r="GA13618" s="376"/>
      <c r="GB13618" s="376"/>
      <c r="GC13618" s="376"/>
      <c r="GD13618" s="376"/>
      <c r="GE13618" s="376"/>
      <c r="GF13618" s="376"/>
      <c r="GG13618" s="376"/>
      <c r="GH13618" s="376"/>
      <c r="GI13618" s="376"/>
      <c r="GJ13618" s="376"/>
      <c r="GK13618" s="376"/>
      <c r="GL13618" s="376"/>
      <c r="GM13618" s="376"/>
      <c r="GN13618" s="376"/>
      <c r="GO13618" s="376"/>
      <c r="GP13618" s="376"/>
      <c r="GQ13618" s="376"/>
      <c r="GR13618" s="376"/>
      <c r="GS13618" s="376"/>
      <c r="GT13618" s="376"/>
      <c r="GU13618" s="376"/>
      <c r="GV13618" s="376"/>
      <c r="GW13618" s="376"/>
      <c r="GX13618" s="376"/>
      <c r="GY13618" s="376"/>
      <c r="GZ13618" s="376"/>
      <c r="HA13618" s="376"/>
      <c r="HB13618" s="376"/>
      <c r="HC13618" s="376"/>
      <c r="HD13618" s="376"/>
      <c r="HE13618" s="376"/>
      <c r="HF13618" s="376"/>
      <c r="HG13618" s="376"/>
      <c r="HH13618" s="376"/>
      <c r="HI13618" s="376"/>
      <c r="HJ13618" s="376"/>
      <c r="HK13618" s="376"/>
      <c r="HL13618" s="376"/>
      <c r="HM13618" s="376"/>
      <c r="HN13618" s="376"/>
      <c r="HO13618" s="376"/>
      <c r="HP13618" s="376"/>
      <c r="HQ13618" s="376"/>
      <c r="HR13618" s="376"/>
      <c r="HS13618" s="376"/>
      <c r="HT13618" s="376"/>
      <c r="HU13618" s="376"/>
      <c r="HV13618" s="376"/>
      <c r="HW13618" s="376"/>
      <c r="HX13618" s="376"/>
      <c r="HY13618" s="376"/>
      <c r="HZ13618" s="376"/>
      <c r="IA13618" s="376"/>
      <c r="IB13618" s="376"/>
      <c r="IC13618" s="376"/>
      <c r="ID13618" s="376"/>
      <c r="IE13618" s="376"/>
      <c r="IF13618" s="376"/>
      <c r="IG13618" s="376"/>
      <c r="IH13618" s="376"/>
      <c r="II13618" s="376"/>
      <c r="IJ13618" s="376"/>
    </row>
    <row r="13619" spans="1:244" s="377" customFormat="1" x14ac:dyDescent="0.4">
      <c r="A13619" s="410"/>
      <c r="B13619" s="371"/>
      <c r="C13619" s="354"/>
      <c r="D13619" s="355"/>
      <c r="E13619" s="374"/>
      <c r="F13619" s="374"/>
      <c r="G13619" s="374"/>
      <c r="H13619" s="374"/>
      <c r="I13619" s="374"/>
      <c r="J13619" s="374"/>
      <c r="K13619" s="374"/>
      <c r="L13619" s="374"/>
      <c r="M13619" s="374"/>
      <c r="N13619" s="374"/>
      <c r="O13619" s="374"/>
      <c r="P13619" s="374"/>
      <c r="Q13619" s="374"/>
      <c r="R13619" s="374"/>
      <c r="S13619" s="374"/>
      <c r="T13619" s="374"/>
      <c r="U13619" s="374"/>
      <c r="V13619" s="374"/>
      <c r="W13619" s="374"/>
      <c r="X13619" s="369"/>
      <c r="Y13619" s="369"/>
      <c r="Z13619" s="369"/>
      <c r="AA13619" s="369"/>
      <c r="AB13619" s="369"/>
      <c r="AC13619" s="369"/>
      <c r="AD13619" s="369"/>
      <c r="AE13619" s="369"/>
      <c r="AF13619" s="369"/>
      <c r="AG13619" s="369"/>
      <c r="AH13619" s="369"/>
      <c r="AI13619" s="369"/>
      <c r="AJ13619" s="369"/>
      <c r="AK13619" s="369"/>
      <c r="AL13619" s="369"/>
      <c r="AM13619" s="369"/>
      <c r="AN13619" s="369"/>
      <c r="AO13619" s="369"/>
      <c r="AP13619" s="369"/>
      <c r="AQ13619" s="369"/>
      <c r="AR13619" s="372"/>
      <c r="AS13619" s="372"/>
      <c r="AT13619" s="372"/>
      <c r="AU13619" s="373"/>
      <c r="AV13619" s="11"/>
      <c r="AW13619" s="11"/>
      <c r="AX13619" s="11"/>
      <c r="AY13619" s="8"/>
      <c r="AZ13619" s="8"/>
      <c r="BA13619" s="8"/>
      <c r="BB13619" s="8"/>
      <c r="BC13619" s="11"/>
      <c r="BD13619" s="11"/>
      <c r="BE13619" s="11"/>
      <c r="BF13619" s="11"/>
      <c r="BG13619" s="11"/>
      <c r="BH13619" s="11"/>
      <c r="BI13619" s="11"/>
      <c r="BJ13619" s="11"/>
      <c r="BK13619" s="8"/>
      <c r="BL13619" s="8"/>
      <c r="BM13619" s="5"/>
      <c r="BN13619" s="5"/>
      <c r="BO13619" s="5"/>
      <c r="BP13619" s="5"/>
      <c r="BQ13619" s="5"/>
      <c r="BR13619" s="5"/>
      <c r="BS13619" s="5"/>
      <c r="BT13619" s="5"/>
      <c r="BU13619" s="5"/>
      <c r="BV13619" s="5"/>
      <c r="BW13619" s="5"/>
      <c r="BX13619" s="5"/>
      <c r="BY13619" s="5"/>
      <c r="BZ13619" s="5"/>
      <c r="CA13619" s="5"/>
      <c r="CB13619" s="5"/>
      <c r="CC13619" s="5"/>
      <c r="CD13619" s="5"/>
      <c r="CE13619" s="5"/>
      <c r="CF13619" s="5"/>
      <c r="CG13619" s="5"/>
      <c r="CH13619" s="5"/>
      <c r="CI13619" s="5"/>
      <c r="CJ13619" s="5"/>
      <c r="CK13619" s="5"/>
      <c r="CL13619" s="5"/>
      <c r="CM13619" s="5"/>
      <c r="CN13619" s="5"/>
      <c r="CO13619" s="5"/>
      <c r="CP13619" s="5"/>
      <c r="CQ13619" s="5"/>
      <c r="CR13619" s="5"/>
      <c r="CS13619" s="5"/>
      <c r="CT13619" s="5"/>
      <c r="CU13619" s="5"/>
      <c r="CV13619" s="5"/>
      <c r="CW13619" s="5"/>
      <c r="CX13619" s="5"/>
      <c r="CY13619" s="5"/>
      <c r="CZ13619" s="5"/>
      <c r="DA13619" s="5"/>
      <c r="DB13619" s="5"/>
      <c r="DC13619" s="5"/>
      <c r="DD13619" s="5"/>
      <c r="DE13619" s="5"/>
      <c r="DF13619" s="5"/>
      <c r="DG13619" s="5"/>
      <c r="DH13619" s="5"/>
      <c r="DI13619" s="5"/>
      <c r="DJ13619" s="5"/>
      <c r="DK13619" s="5"/>
      <c r="DL13619" s="5"/>
      <c r="DM13619" s="5"/>
      <c r="DN13619" s="5"/>
      <c r="DO13619" s="5"/>
      <c r="DP13619" s="5"/>
      <c r="DQ13619" s="5"/>
      <c r="DR13619" s="5"/>
      <c r="DS13619" s="5"/>
      <c r="DT13619" s="5"/>
      <c r="DU13619" s="5"/>
      <c r="DV13619" s="5"/>
      <c r="DW13619" s="5"/>
      <c r="DX13619" s="5"/>
      <c r="DY13619" s="5"/>
      <c r="DZ13619" s="5"/>
      <c r="EA13619" s="5"/>
      <c r="EB13619" s="5"/>
      <c r="EC13619" s="5"/>
      <c r="ED13619" s="5"/>
      <c r="EE13619" s="5"/>
      <c r="EF13619" s="5"/>
      <c r="EG13619" s="5"/>
      <c r="EH13619" s="5"/>
      <c r="EI13619" s="5"/>
      <c r="EJ13619" s="5"/>
      <c r="EK13619" s="5"/>
      <c r="EL13619" s="5"/>
      <c r="EM13619" s="5"/>
      <c r="EN13619" s="5"/>
      <c r="EO13619" s="5"/>
      <c r="EP13619" s="375"/>
      <c r="EQ13619" s="376"/>
      <c r="ER13619" s="376"/>
      <c r="ES13619" s="376"/>
      <c r="ET13619" s="376"/>
      <c r="EU13619" s="376"/>
      <c r="EV13619" s="376"/>
      <c r="EW13619" s="376"/>
      <c r="EX13619" s="376"/>
      <c r="EY13619" s="376"/>
      <c r="EZ13619" s="376"/>
      <c r="FA13619" s="376"/>
      <c r="FB13619" s="376"/>
      <c r="FC13619" s="376"/>
      <c r="FD13619" s="376"/>
      <c r="FE13619" s="376"/>
      <c r="FF13619" s="376"/>
      <c r="FG13619" s="376"/>
      <c r="FH13619" s="376"/>
      <c r="FI13619" s="376"/>
      <c r="FJ13619" s="376"/>
      <c r="FK13619" s="376"/>
      <c r="FL13619" s="376"/>
      <c r="FM13619" s="376"/>
      <c r="FN13619" s="376"/>
      <c r="FO13619" s="376"/>
      <c r="FP13619" s="376"/>
      <c r="FQ13619" s="376"/>
      <c r="FR13619" s="376"/>
      <c r="FS13619" s="376"/>
      <c r="FT13619" s="376"/>
      <c r="FU13619" s="376"/>
      <c r="FV13619" s="376"/>
      <c r="FW13619" s="376"/>
      <c r="FX13619" s="376"/>
      <c r="FY13619" s="376"/>
      <c r="FZ13619" s="376"/>
      <c r="GA13619" s="376"/>
      <c r="GB13619" s="376"/>
      <c r="GC13619" s="376"/>
      <c r="GD13619" s="376"/>
      <c r="GE13619" s="376"/>
      <c r="GF13619" s="376"/>
      <c r="GG13619" s="376"/>
      <c r="GH13619" s="376"/>
      <c r="GI13619" s="376"/>
      <c r="GJ13619" s="376"/>
      <c r="GK13619" s="376"/>
      <c r="GL13619" s="376"/>
      <c r="GM13619" s="376"/>
      <c r="GN13619" s="376"/>
      <c r="GO13619" s="376"/>
      <c r="GP13619" s="376"/>
      <c r="GQ13619" s="376"/>
      <c r="GR13619" s="376"/>
      <c r="GS13619" s="376"/>
      <c r="GT13619" s="376"/>
      <c r="GU13619" s="376"/>
      <c r="GV13619" s="376"/>
      <c r="GW13619" s="376"/>
      <c r="GX13619" s="376"/>
      <c r="GY13619" s="376"/>
      <c r="GZ13619" s="376"/>
      <c r="HA13619" s="376"/>
      <c r="HB13619" s="376"/>
      <c r="HC13619" s="376"/>
      <c r="HD13619" s="376"/>
      <c r="HE13619" s="376"/>
      <c r="HF13619" s="376"/>
      <c r="HG13619" s="376"/>
      <c r="HH13619" s="376"/>
      <c r="HI13619" s="376"/>
      <c r="HJ13619" s="376"/>
      <c r="HK13619" s="376"/>
      <c r="HL13619" s="376"/>
      <c r="HM13619" s="376"/>
      <c r="HN13619" s="376"/>
      <c r="HO13619" s="376"/>
      <c r="HP13619" s="376"/>
      <c r="HQ13619" s="376"/>
      <c r="HR13619" s="376"/>
      <c r="HS13619" s="376"/>
      <c r="HT13619" s="376"/>
      <c r="HU13619" s="376"/>
      <c r="HV13619" s="376"/>
      <c r="HW13619" s="376"/>
      <c r="HX13619" s="376"/>
      <c r="HY13619" s="376"/>
      <c r="HZ13619" s="376"/>
      <c r="IA13619" s="376"/>
      <c r="IB13619" s="376"/>
      <c r="IC13619" s="376"/>
      <c r="ID13619" s="376"/>
      <c r="IE13619" s="376"/>
      <c r="IF13619" s="376"/>
      <c r="IG13619" s="376"/>
      <c r="IH13619" s="376"/>
      <c r="II13619" s="376"/>
      <c r="IJ13619" s="376"/>
    </row>
    <row r="13620" spans="1:244" s="377" customFormat="1" x14ac:dyDescent="0.4">
      <c r="A13620" s="410"/>
      <c r="B13620" s="371"/>
      <c r="C13620" s="354"/>
      <c r="D13620" s="355"/>
      <c r="E13620" s="374"/>
      <c r="F13620" s="374"/>
      <c r="G13620" s="374"/>
      <c r="H13620" s="374"/>
      <c r="I13620" s="374"/>
      <c r="J13620" s="374"/>
      <c r="K13620" s="374"/>
      <c r="L13620" s="374"/>
      <c r="M13620" s="374"/>
      <c r="N13620" s="374"/>
      <c r="O13620" s="374"/>
      <c r="P13620" s="374"/>
      <c r="Q13620" s="374"/>
      <c r="R13620" s="374"/>
      <c r="S13620" s="374"/>
      <c r="T13620" s="374"/>
      <c r="U13620" s="374"/>
      <c r="V13620" s="374"/>
      <c r="W13620" s="374"/>
      <c r="X13620" s="369"/>
      <c r="Y13620" s="369"/>
      <c r="Z13620" s="369"/>
      <c r="AA13620" s="369"/>
      <c r="AB13620" s="369"/>
      <c r="AC13620" s="369"/>
      <c r="AD13620" s="369"/>
      <c r="AE13620" s="369"/>
      <c r="AF13620" s="369"/>
      <c r="AG13620" s="369"/>
      <c r="AH13620" s="369"/>
      <c r="AI13620" s="369"/>
      <c r="AJ13620" s="369"/>
      <c r="AK13620" s="369"/>
      <c r="AL13620" s="369"/>
      <c r="AM13620" s="369"/>
      <c r="AN13620" s="369"/>
      <c r="AO13620" s="369"/>
      <c r="AP13620" s="369"/>
      <c r="AQ13620" s="369"/>
      <c r="AR13620" s="372"/>
      <c r="AS13620" s="372"/>
      <c r="AT13620" s="372"/>
      <c r="AU13620" s="373"/>
      <c r="AV13620" s="11"/>
      <c r="AW13620" s="11"/>
      <c r="AX13620" s="11"/>
      <c r="AY13620" s="8"/>
      <c r="AZ13620" s="8"/>
      <c r="BA13620" s="8"/>
      <c r="BB13620" s="8"/>
      <c r="BC13620" s="11"/>
      <c r="BD13620" s="11"/>
      <c r="BE13620" s="11"/>
      <c r="BF13620" s="11"/>
      <c r="BG13620" s="11"/>
      <c r="BH13620" s="11"/>
      <c r="BI13620" s="11"/>
      <c r="BJ13620" s="11"/>
      <c r="BK13620" s="8"/>
      <c r="BL13620" s="8"/>
      <c r="BM13620" s="5"/>
      <c r="BN13620" s="5"/>
      <c r="BO13620" s="5"/>
      <c r="BP13620" s="5"/>
      <c r="BQ13620" s="5"/>
      <c r="BR13620" s="5"/>
      <c r="BS13620" s="5"/>
      <c r="BT13620" s="5"/>
      <c r="BU13620" s="5"/>
      <c r="BV13620" s="5"/>
      <c r="BW13620" s="5"/>
      <c r="BX13620" s="5"/>
      <c r="BY13620" s="5"/>
      <c r="BZ13620" s="5"/>
      <c r="CA13620" s="5"/>
      <c r="CB13620" s="5"/>
      <c r="CC13620" s="5"/>
      <c r="CD13620" s="5"/>
      <c r="CE13620" s="5"/>
      <c r="CF13620" s="5"/>
      <c r="CG13620" s="5"/>
      <c r="CH13620" s="5"/>
      <c r="CI13620" s="5"/>
      <c r="CJ13620" s="5"/>
      <c r="CK13620" s="5"/>
      <c r="CL13620" s="5"/>
      <c r="CM13620" s="5"/>
      <c r="CN13620" s="5"/>
      <c r="CO13620" s="5"/>
      <c r="CP13620" s="5"/>
      <c r="CQ13620" s="5"/>
      <c r="CR13620" s="5"/>
      <c r="CS13620" s="5"/>
      <c r="CT13620" s="5"/>
      <c r="CU13620" s="5"/>
      <c r="CV13620" s="5"/>
      <c r="CW13620" s="5"/>
      <c r="CX13620" s="5"/>
      <c r="CY13620" s="5"/>
      <c r="CZ13620" s="5"/>
      <c r="DA13620" s="5"/>
      <c r="DB13620" s="5"/>
      <c r="DC13620" s="5"/>
      <c r="DD13620" s="5"/>
      <c r="DE13620" s="5"/>
      <c r="DF13620" s="5"/>
      <c r="DG13620" s="5"/>
      <c r="DH13620" s="5"/>
      <c r="DI13620" s="5"/>
      <c r="DJ13620" s="5"/>
      <c r="DK13620" s="5"/>
      <c r="DL13620" s="5"/>
      <c r="DM13620" s="5"/>
      <c r="DN13620" s="5"/>
      <c r="DO13620" s="5"/>
      <c r="DP13620" s="5"/>
      <c r="DQ13620" s="5"/>
      <c r="DR13620" s="5"/>
      <c r="DS13620" s="5"/>
      <c r="DT13620" s="5"/>
      <c r="DU13620" s="5"/>
      <c r="DV13620" s="5"/>
      <c r="DW13620" s="5"/>
      <c r="DX13620" s="5"/>
      <c r="DY13620" s="5"/>
      <c r="DZ13620" s="5"/>
      <c r="EA13620" s="5"/>
      <c r="EB13620" s="5"/>
      <c r="EC13620" s="5"/>
      <c r="ED13620" s="5"/>
      <c r="EE13620" s="5"/>
      <c r="EF13620" s="5"/>
      <c r="EG13620" s="5"/>
      <c r="EH13620" s="5"/>
      <c r="EI13620" s="5"/>
      <c r="EJ13620" s="5"/>
      <c r="EK13620" s="5"/>
      <c r="EL13620" s="5"/>
      <c r="EM13620" s="5"/>
      <c r="EN13620" s="5"/>
      <c r="EO13620" s="5"/>
      <c r="EP13620" s="375"/>
      <c r="EQ13620" s="376"/>
      <c r="ER13620" s="376"/>
      <c r="ES13620" s="376"/>
      <c r="ET13620" s="376"/>
      <c r="EU13620" s="376"/>
      <c r="EV13620" s="376"/>
      <c r="EW13620" s="376"/>
      <c r="EX13620" s="376"/>
      <c r="EY13620" s="376"/>
      <c r="EZ13620" s="376"/>
      <c r="FA13620" s="376"/>
      <c r="FB13620" s="376"/>
      <c r="FC13620" s="376"/>
      <c r="FD13620" s="376"/>
      <c r="FE13620" s="376"/>
      <c r="FF13620" s="376"/>
      <c r="FG13620" s="376"/>
      <c r="FH13620" s="376"/>
      <c r="FI13620" s="376"/>
      <c r="FJ13620" s="376"/>
      <c r="FK13620" s="376"/>
      <c r="FL13620" s="376"/>
      <c r="FM13620" s="376"/>
      <c r="FN13620" s="376"/>
      <c r="FO13620" s="376"/>
      <c r="FP13620" s="376"/>
      <c r="FQ13620" s="376"/>
      <c r="FR13620" s="376"/>
      <c r="FS13620" s="376"/>
      <c r="FT13620" s="376"/>
      <c r="FU13620" s="376"/>
      <c r="FV13620" s="376"/>
      <c r="FW13620" s="376"/>
      <c r="FX13620" s="376"/>
      <c r="FY13620" s="376"/>
      <c r="FZ13620" s="376"/>
      <c r="GA13620" s="376"/>
      <c r="GB13620" s="376"/>
      <c r="GC13620" s="376"/>
      <c r="GD13620" s="376"/>
      <c r="GE13620" s="376"/>
      <c r="GF13620" s="376"/>
      <c r="GG13620" s="376"/>
      <c r="GH13620" s="376"/>
      <c r="GI13620" s="376"/>
      <c r="GJ13620" s="376"/>
      <c r="GK13620" s="376"/>
      <c r="GL13620" s="376"/>
      <c r="GM13620" s="376"/>
      <c r="GN13620" s="376"/>
      <c r="GO13620" s="376"/>
      <c r="GP13620" s="376"/>
      <c r="GQ13620" s="376"/>
      <c r="GR13620" s="376"/>
      <c r="GS13620" s="376"/>
      <c r="GT13620" s="376"/>
      <c r="GU13620" s="376"/>
      <c r="GV13620" s="376"/>
      <c r="GW13620" s="376"/>
      <c r="GX13620" s="376"/>
      <c r="GY13620" s="376"/>
      <c r="GZ13620" s="376"/>
      <c r="HA13620" s="376"/>
      <c r="HB13620" s="376"/>
      <c r="HC13620" s="376"/>
      <c r="HD13620" s="376"/>
      <c r="HE13620" s="376"/>
      <c r="HF13620" s="376"/>
      <c r="HG13620" s="376"/>
      <c r="HH13620" s="376"/>
      <c r="HI13620" s="376"/>
      <c r="HJ13620" s="376"/>
      <c r="HK13620" s="376"/>
      <c r="HL13620" s="376"/>
      <c r="HM13620" s="376"/>
      <c r="HN13620" s="376"/>
      <c r="HO13620" s="376"/>
      <c r="HP13620" s="376"/>
      <c r="HQ13620" s="376"/>
      <c r="HR13620" s="376"/>
      <c r="HS13620" s="376"/>
      <c r="HT13620" s="376"/>
      <c r="HU13620" s="376"/>
      <c r="HV13620" s="376"/>
      <c r="HW13620" s="376"/>
      <c r="HX13620" s="376"/>
      <c r="HY13620" s="376"/>
      <c r="HZ13620" s="376"/>
      <c r="IA13620" s="376"/>
      <c r="IB13620" s="376"/>
      <c r="IC13620" s="376"/>
      <c r="ID13620" s="376"/>
      <c r="IE13620" s="376"/>
      <c r="IF13620" s="376"/>
      <c r="IG13620" s="376"/>
      <c r="IH13620" s="376"/>
      <c r="II13620" s="376"/>
      <c r="IJ13620" s="376"/>
    </row>
    <row r="13621" spans="1:244" s="377" customFormat="1" x14ac:dyDescent="0.4">
      <c r="A13621" s="410"/>
      <c r="B13621" s="371"/>
      <c r="C13621" s="354"/>
      <c r="D13621" s="355"/>
      <c r="E13621" s="374"/>
      <c r="F13621" s="374"/>
      <c r="G13621" s="374"/>
      <c r="H13621" s="374"/>
      <c r="I13621" s="374"/>
      <c r="J13621" s="374"/>
      <c r="K13621" s="374"/>
      <c r="L13621" s="374"/>
      <c r="M13621" s="374"/>
      <c r="N13621" s="374"/>
      <c r="O13621" s="374"/>
      <c r="P13621" s="374"/>
      <c r="Q13621" s="374"/>
      <c r="R13621" s="374"/>
      <c r="S13621" s="374"/>
      <c r="T13621" s="374"/>
      <c r="U13621" s="374"/>
      <c r="V13621" s="374"/>
      <c r="W13621" s="374"/>
      <c r="X13621" s="369"/>
      <c r="Y13621" s="369"/>
      <c r="Z13621" s="369"/>
      <c r="AA13621" s="369"/>
      <c r="AB13621" s="369"/>
      <c r="AC13621" s="369"/>
      <c r="AD13621" s="369"/>
      <c r="AE13621" s="369"/>
      <c r="AF13621" s="369"/>
      <c r="AG13621" s="369"/>
      <c r="AH13621" s="369"/>
      <c r="AI13621" s="369"/>
      <c r="AJ13621" s="369"/>
      <c r="AK13621" s="369"/>
      <c r="AL13621" s="369"/>
      <c r="AM13621" s="369"/>
      <c r="AN13621" s="369"/>
      <c r="AO13621" s="369"/>
      <c r="AP13621" s="369"/>
      <c r="AQ13621" s="369"/>
      <c r="AR13621" s="372"/>
      <c r="AS13621" s="372"/>
      <c r="AT13621" s="372"/>
      <c r="AU13621" s="373"/>
      <c r="AV13621" s="11"/>
      <c r="AW13621" s="11"/>
      <c r="AX13621" s="11"/>
      <c r="AY13621" s="8"/>
      <c r="AZ13621" s="8"/>
      <c r="BA13621" s="8"/>
      <c r="BB13621" s="8"/>
      <c r="BC13621" s="11"/>
      <c r="BD13621" s="11"/>
      <c r="BE13621" s="11"/>
      <c r="BF13621" s="11"/>
      <c r="BG13621" s="11"/>
      <c r="BH13621" s="11"/>
      <c r="BI13621" s="11"/>
      <c r="BJ13621" s="11"/>
      <c r="BK13621" s="8"/>
      <c r="BL13621" s="8"/>
      <c r="BM13621" s="5"/>
      <c r="BN13621" s="5"/>
      <c r="BO13621" s="5"/>
      <c r="BP13621" s="5"/>
      <c r="BQ13621" s="5"/>
      <c r="BR13621" s="5"/>
      <c r="BS13621" s="5"/>
      <c r="BT13621" s="5"/>
      <c r="BU13621" s="5"/>
      <c r="BV13621" s="5"/>
      <c r="BW13621" s="5"/>
      <c r="BX13621" s="5"/>
      <c r="BY13621" s="5"/>
      <c r="BZ13621" s="5"/>
      <c r="CA13621" s="5"/>
      <c r="CB13621" s="5"/>
      <c r="CC13621" s="5"/>
      <c r="CD13621" s="5"/>
      <c r="CE13621" s="5"/>
      <c r="CF13621" s="5"/>
      <c r="CG13621" s="5"/>
      <c r="CH13621" s="5"/>
      <c r="CI13621" s="5"/>
      <c r="CJ13621" s="5"/>
      <c r="CK13621" s="5"/>
      <c r="CL13621" s="5"/>
      <c r="CM13621" s="5"/>
      <c r="CN13621" s="5"/>
      <c r="CO13621" s="5"/>
      <c r="CP13621" s="5"/>
      <c r="CQ13621" s="5"/>
      <c r="CR13621" s="5"/>
      <c r="CS13621" s="5"/>
      <c r="CT13621" s="5"/>
      <c r="CU13621" s="5"/>
      <c r="CV13621" s="5"/>
      <c r="CW13621" s="5"/>
      <c r="CX13621" s="5"/>
      <c r="CY13621" s="5"/>
      <c r="CZ13621" s="5"/>
      <c r="DA13621" s="5"/>
      <c r="DB13621" s="5"/>
      <c r="DC13621" s="5"/>
      <c r="DD13621" s="5"/>
      <c r="DE13621" s="5"/>
      <c r="DF13621" s="5"/>
      <c r="DG13621" s="5"/>
      <c r="DH13621" s="5"/>
      <c r="DI13621" s="5"/>
      <c r="DJ13621" s="5"/>
      <c r="DK13621" s="5"/>
      <c r="DL13621" s="5"/>
      <c r="DM13621" s="5"/>
      <c r="DN13621" s="5"/>
      <c r="DO13621" s="5"/>
      <c r="DP13621" s="5"/>
      <c r="DQ13621" s="5"/>
      <c r="DR13621" s="5"/>
      <c r="DS13621" s="5"/>
      <c r="DT13621" s="5"/>
      <c r="DU13621" s="5"/>
      <c r="DV13621" s="5"/>
      <c r="DW13621" s="5"/>
      <c r="DX13621" s="5"/>
      <c r="DY13621" s="5"/>
      <c r="DZ13621" s="5"/>
      <c r="EA13621" s="5"/>
      <c r="EB13621" s="5"/>
      <c r="EC13621" s="5"/>
      <c r="ED13621" s="5"/>
      <c r="EE13621" s="5"/>
      <c r="EF13621" s="5"/>
      <c r="EG13621" s="5"/>
      <c r="EH13621" s="5"/>
      <c r="EI13621" s="5"/>
      <c r="EJ13621" s="5"/>
      <c r="EK13621" s="5"/>
      <c r="EL13621" s="5"/>
      <c r="EM13621" s="5"/>
      <c r="EN13621" s="5"/>
      <c r="EO13621" s="5"/>
      <c r="EP13621" s="375"/>
      <c r="EQ13621" s="376"/>
      <c r="ER13621" s="376"/>
      <c r="ES13621" s="376"/>
      <c r="ET13621" s="376"/>
      <c r="EU13621" s="376"/>
      <c r="EV13621" s="376"/>
      <c r="EW13621" s="376"/>
      <c r="EX13621" s="376"/>
      <c r="EY13621" s="376"/>
      <c r="EZ13621" s="376"/>
      <c r="FA13621" s="376"/>
      <c r="FB13621" s="376"/>
      <c r="FC13621" s="376"/>
      <c r="FD13621" s="376"/>
      <c r="FE13621" s="376"/>
      <c r="FF13621" s="376"/>
      <c r="FG13621" s="376"/>
      <c r="FH13621" s="376"/>
      <c r="FI13621" s="376"/>
      <c r="FJ13621" s="376"/>
      <c r="FK13621" s="376"/>
      <c r="FL13621" s="376"/>
      <c r="FM13621" s="376"/>
      <c r="FN13621" s="376"/>
      <c r="FO13621" s="376"/>
      <c r="FP13621" s="376"/>
      <c r="FQ13621" s="376"/>
      <c r="FR13621" s="376"/>
      <c r="FS13621" s="376"/>
      <c r="FT13621" s="376"/>
      <c r="FU13621" s="376"/>
      <c r="FV13621" s="376"/>
      <c r="FW13621" s="376"/>
      <c r="FX13621" s="376"/>
      <c r="FY13621" s="376"/>
      <c r="FZ13621" s="376"/>
      <c r="GA13621" s="376"/>
      <c r="GB13621" s="376"/>
      <c r="GC13621" s="376"/>
      <c r="GD13621" s="376"/>
      <c r="GE13621" s="376"/>
      <c r="GF13621" s="376"/>
      <c r="GG13621" s="376"/>
      <c r="GH13621" s="376"/>
      <c r="GI13621" s="376"/>
      <c r="GJ13621" s="376"/>
      <c r="GK13621" s="376"/>
      <c r="GL13621" s="376"/>
      <c r="GM13621" s="376"/>
      <c r="GN13621" s="376"/>
      <c r="GO13621" s="376"/>
      <c r="GP13621" s="376"/>
      <c r="GQ13621" s="376"/>
      <c r="GR13621" s="376"/>
      <c r="GS13621" s="376"/>
      <c r="GT13621" s="376"/>
      <c r="GU13621" s="376"/>
      <c r="GV13621" s="376"/>
      <c r="GW13621" s="376"/>
      <c r="GX13621" s="376"/>
      <c r="GY13621" s="376"/>
      <c r="GZ13621" s="376"/>
      <c r="HA13621" s="376"/>
      <c r="HB13621" s="376"/>
      <c r="HC13621" s="376"/>
      <c r="HD13621" s="376"/>
      <c r="HE13621" s="376"/>
      <c r="HF13621" s="376"/>
      <c r="HG13621" s="376"/>
      <c r="HH13621" s="376"/>
      <c r="HI13621" s="376"/>
      <c r="HJ13621" s="376"/>
      <c r="HK13621" s="376"/>
      <c r="HL13621" s="376"/>
      <c r="HM13621" s="376"/>
      <c r="HN13621" s="376"/>
      <c r="HO13621" s="376"/>
      <c r="HP13621" s="376"/>
      <c r="HQ13621" s="376"/>
      <c r="HR13621" s="376"/>
      <c r="HS13621" s="376"/>
      <c r="HT13621" s="376"/>
      <c r="HU13621" s="376"/>
      <c r="HV13621" s="376"/>
      <c r="HW13621" s="376"/>
      <c r="HX13621" s="376"/>
      <c r="HY13621" s="376"/>
      <c r="HZ13621" s="376"/>
      <c r="IA13621" s="376"/>
      <c r="IB13621" s="376"/>
      <c r="IC13621" s="376"/>
      <c r="ID13621" s="376"/>
      <c r="IE13621" s="376"/>
      <c r="IF13621" s="376"/>
      <c r="IG13621" s="376"/>
      <c r="IH13621" s="376"/>
      <c r="II13621" s="376"/>
      <c r="IJ13621" s="376"/>
    </row>
    <row r="13622" spans="1:244" s="377" customFormat="1" x14ac:dyDescent="0.4">
      <c r="A13622" s="410"/>
      <c r="B13622" s="371"/>
      <c r="C13622" s="354"/>
      <c r="D13622" s="355"/>
      <c r="E13622" s="374"/>
      <c r="F13622" s="374"/>
      <c r="G13622" s="374"/>
      <c r="H13622" s="374"/>
      <c r="I13622" s="374"/>
      <c r="J13622" s="374"/>
      <c r="K13622" s="374"/>
      <c r="L13622" s="374"/>
      <c r="M13622" s="374"/>
      <c r="N13622" s="374"/>
      <c r="O13622" s="374"/>
      <c r="P13622" s="374"/>
      <c r="Q13622" s="374"/>
      <c r="R13622" s="374"/>
      <c r="S13622" s="374"/>
      <c r="T13622" s="374"/>
      <c r="U13622" s="374"/>
      <c r="V13622" s="374"/>
      <c r="W13622" s="374"/>
      <c r="X13622" s="369"/>
      <c r="Y13622" s="369"/>
      <c r="Z13622" s="369"/>
      <c r="AA13622" s="369"/>
      <c r="AB13622" s="369"/>
      <c r="AC13622" s="369"/>
      <c r="AD13622" s="369"/>
      <c r="AE13622" s="369"/>
      <c r="AF13622" s="369"/>
      <c r="AG13622" s="369"/>
      <c r="AH13622" s="369"/>
      <c r="AI13622" s="369"/>
      <c r="AJ13622" s="369"/>
      <c r="AK13622" s="369"/>
      <c r="AL13622" s="369"/>
      <c r="AM13622" s="369"/>
      <c r="AN13622" s="369"/>
      <c r="AO13622" s="369"/>
      <c r="AP13622" s="369"/>
      <c r="AQ13622" s="369"/>
      <c r="AR13622" s="372"/>
      <c r="AS13622" s="372"/>
      <c r="AT13622" s="372"/>
      <c r="AU13622" s="373"/>
      <c r="AV13622" s="11"/>
      <c r="AW13622" s="11"/>
      <c r="AX13622" s="11"/>
      <c r="AY13622" s="8"/>
      <c r="AZ13622" s="8"/>
      <c r="BA13622" s="8"/>
      <c r="BB13622" s="8"/>
      <c r="BC13622" s="11"/>
      <c r="BD13622" s="11"/>
      <c r="BE13622" s="11"/>
      <c r="BF13622" s="11"/>
      <c r="BG13622" s="11"/>
      <c r="BH13622" s="11"/>
      <c r="BI13622" s="11"/>
      <c r="BJ13622" s="11"/>
      <c r="BK13622" s="8"/>
      <c r="BL13622" s="8"/>
      <c r="BM13622" s="5"/>
      <c r="BN13622" s="5"/>
      <c r="BO13622" s="5"/>
      <c r="BP13622" s="5"/>
      <c r="BQ13622" s="5"/>
      <c r="BR13622" s="5"/>
      <c r="BS13622" s="5"/>
      <c r="BT13622" s="5"/>
      <c r="BU13622" s="5"/>
      <c r="BV13622" s="5"/>
      <c r="BW13622" s="5"/>
      <c r="BX13622" s="5"/>
      <c r="BY13622" s="5"/>
      <c r="BZ13622" s="5"/>
      <c r="CA13622" s="5"/>
      <c r="CB13622" s="5"/>
      <c r="CC13622" s="5"/>
      <c r="CD13622" s="5"/>
      <c r="CE13622" s="5"/>
      <c r="CF13622" s="5"/>
      <c r="CG13622" s="5"/>
      <c r="CH13622" s="5"/>
      <c r="CI13622" s="5"/>
      <c r="CJ13622" s="5"/>
      <c r="CK13622" s="5"/>
      <c r="CL13622" s="5"/>
      <c r="CM13622" s="5"/>
      <c r="CN13622" s="5"/>
      <c r="CO13622" s="5"/>
      <c r="CP13622" s="5"/>
      <c r="CQ13622" s="5"/>
      <c r="CR13622" s="5"/>
      <c r="CS13622" s="5"/>
      <c r="CT13622" s="5"/>
      <c r="CU13622" s="5"/>
      <c r="CV13622" s="5"/>
      <c r="CW13622" s="5"/>
      <c r="CX13622" s="5"/>
      <c r="CY13622" s="5"/>
      <c r="CZ13622" s="5"/>
      <c r="DA13622" s="5"/>
      <c r="DB13622" s="5"/>
      <c r="DC13622" s="5"/>
      <c r="DD13622" s="5"/>
      <c r="DE13622" s="5"/>
      <c r="DF13622" s="5"/>
      <c r="DG13622" s="5"/>
      <c r="DH13622" s="5"/>
      <c r="DI13622" s="5"/>
      <c r="DJ13622" s="5"/>
      <c r="DK13622" s="5"/>
      <c r="DL13622" s="5"/>
      <c r="DM13622" s="5"/>
      <c r="DN13622" s="5"/>
      <c r="DO13622" s="5"/>
      <c r="DP13622" s="5"/>
      <c r="DQ13622" s="5"/>
      <c r="DR13622" s="5"/>
      <c r="DS13622" s="5"/>
      <c r="DT13622" s="5"/>
      <c r="DU13622" s="5"/>
      <c r="DV13622" s="5"/>
      <c r="DW13622" s="5"/>
      <c r="DX13622" s="5"/>
      <c r="DY13622" s="5"/>
      <c r="DZ13622" s="5"/>
      <c r="EA13622" s="5"/>
      <c r="EB13622" s="5"/>
      <c r="EC13622" s="5"/>
      <c r="ED13622" s="5"/>
      <c r="EE13622" s="5"/>
      <c r="EF13622" s="5"/>
      <c r="EG13622" s="5"/>
      <c r="EH13622" s="5"/>
      <c r="EI13622" s="5"/>
      <c r="EJ13622" s="5"/>
      <c r="EK13622" s="5"/>
      <c r="EL13622" s="5"/>
      <c r="EM13622" s="5"/>
      <c r="EN13622" s="5"/>
      <c r="EO13622" s="5"/>
      <c r="EP13622" s="375"/>
      <c r="EQ13622" s="376"/>
      <c r="ER13622" s="376"/>
      <c r="ES13622" s="376"/>
      <c r="ET13622" s="376"/>
      <c r="EU13622" s="376"/>
      <c r="EV13622" s="376"/>
      <c r="EW13622" s="376"/>
      <c r="EX13622" s="376"/>
      <c r="EY13622" s="376"/>
      <c r="EZ13622" s="376"/>
      <c r="FA13622" s="376"/>
      <c r="FB13622" s="376"/>
      <c r="FC13622" s="376"/>
      <c r="FD13622" s="376"/>
      <c r="FE13622" s="376"/>
      <c r="FF13622" s="376"/>
      <c r="FG13622" s="376"/>
      <c r="FH13622" s="376"/>
      <c r="FI13622" s="376"/>
      <c r="FJ13622" s="376"/>
      <c r="FK13622" s="376"/>
      <c r="FL13622" s="376"/>
      <c r="FM13622" s="376"/>
      <c r="FN13622" s="376"/>
      <c r="FO13622" s="376"/>
      <c r="FP13622" s="376"/>
      <c r="FQ13622" s="376"/>
      <c r="FR13622" s="376"/>
      <c r="FS13622" s="376"/>
      <c r="FT13622" s="376"/>
      <c r="FU13622" s="376"/>
      <c r="FV13622" s="376"/>
      <c r="FW13622" s="376"/>
      <c r="FX13622" s="376"/>
      <c r="FY13622" s="376"/>
      <c r="FZ13622" s="376"/>
      <c r="GA13622" s="376"/>
      <c r="GB13622" s="376"/>
      <c r="GC13622" s="376"/>
      <c r="GD13622" s="376"/>
      <c r="GE13622" s="376"/>
      <c r="GF13622" s="376"/>
      <c r="GG13622" s="376"/>
      <c r="GH13622" s="376"/>
      <c r="GI13622" s="376"/>
      <c r="GJ13622" s="376"/>
      <c r="GK13622" s="376"/>
      <c r="GL13622" s="376"/>
      <c r="GM13622" s="376"/>
      <c r="GN13622" s="376"/>
      <c r="GO13622" s="376"/>
      <c r="GP13622" s="376"/>
      <c r="GQ13622" s="376"/>
      <c r="GR13622" s="376"/>
      <c r="GS13622" s="376"/>
      <c r="GT13622" s="376"/>
      <c r="GU13622" s="376"/>
      <c r="GV13622" s="376"/>
      <c r="GW13622" s="376"/>
      <c r="GX13622" s="376"/>
      <c r="GY13622" s="376"/>
      <c r="GZ13622" s="376"/>
      <c r="HA13622" s="376"/>
      <c r="HB13622" s="376"/>
      <c r="HC13622" s="376"/>
      <c r="HD13622" s="376"/>
      <c r="HE13622" s="376"/>
      <c r="HF13622" s="376"/>
      <c r="HG13622" s="376"/>
      <c r="HH13622" s="376"/>
      <c r="HI13622" s="376"/>
      <c r="HJ13622" s="376"/>
      <c r="HK13622" s="376"/>
      <c r="HL13622" s="376"/>
      <c r="HM13622" s="376"/>
      <c r="HN13622" s="376"/>
      <c r="HO13622" s="376"/>
      <c r="HP13622" s="376"/>
      <c r="HQ13622" s="376"/>
      <c r="HR13622" s="376"/>
      <c r="HS13622" s="376"/>
      <c r="HT13622" s="376"/>
      <c r="HU13622" s="376"/>
      <c r="HV13622" s="376"/>
      <c r="HW13622" s="376"/>
      <c r="HX13622" s="376"/>
      <c r="HY13622" s="376"/>
      <c r="HZ13622" s="376"/>
      <c r="IA13622" s="376"/>
      <c r="IB13622" s="376"/>
      <c r="IC13622" s="376"/>
      <c r="ID13622" s="376"/>
      <c r="IE13622" s="376"/>
      <c r="IF13622" s="376"/>
      <c r="IG13622" s="376"/>
      <c r="IH13622" s="376"/>
      <c r="II13622" s="376"/>
      <c r="IJ13622" s="376"/>
    </row>
    <row r="13623" spans="1:244" s="377" customFormat="1" x14ac:dyDescent="0.4">
      <c r="A13623" s="410"/>
      <c r="B13623" s="371"/>
      <c r="C13623" s="354"/>
      <c r="D13623" s="355"/>
      <c r="E13623" s="374"/>
      <c r="F13623" s="374"/>
      <c r="G13623" s="374"/>
      <c r="H13623" s="374"/>
      <c r="I13623" s="374"/>
      <c r="J13623" s="374"/>
      <c r="K13623" s="374"/>
      <c r="L13623" s="374"/>
      <c r="M13623" s="374"/>
      <c r="N13623" s="374"/>
      <c r="O13623" s="374"/>
      <c r="P13623" s="374"/>
      <c r="Q13623" s="374"/>
      <c r="R13623" s="374"/>
      <c r="S13623" s="374"/>
      <c r="T13623" s="374"/>
      <c r="U13623" s="374"/>
      <c r="V13623" s="374"/>
      <c r="W13623" s="374"/>
      <c r="X13623" s="369"/>
      <c r="Y13623" s="369"/>
      <c r="Z13623" s="369"/>
      <c r="AA13623" s="369"/>
      <c r="AB13623" s="369"/>
      <c r="AC13623" s="369"/>
      <c r="AD13623" s="369"/>
      <c r="AE13623" s="369"/>
      <c r="AF13623" s="369"/>
      <c r="AG13623" s="369"/>
      <c r="AH13623" s="369"/>
      <c r="AI13623" s="369"/>
      <c r="AJ13623" s="369"/>
      <c r="AK13623" s="369"/>
      <c r="AL13623" s="369"/>
      <c r="AM13623" s="369"/>
      <c r="AN13623" s="369"/>
      <c r="AO13623" s="369"/>
      <c r="AP13623" s="369"/>
      <c r="AQ13623" s="369"/>
      <c r="AR13623" s="372"/>
      <c r="AS13623" s="372"/>
      <c r="AT13623" s="372"/>
      <c r="AU13623" s="373"/>
      <c r="AV13623" s="11"/>
      <c r="AW13623" s="11"/>
      <c r="AX13623" s="11"/>
      <c r="AY13623" s="8"/>
      <c r="AZ13623" s="8"/>
      <c r="BA13623" s="8"/>
      <c r="BB13623" s="8"/>
      <c r="BC13623" s="11"/>
      <c r="BD13623" s="11"/>
      <c r="BE13623" s="11"/>
      <c r="BF13623" s="11"/>
      <c r="BG13623" s="11"/>
      <c r="BH13623" s="11"/>
      <c r="BI13623" s="11"/>
      <c r="BJ13623" s="11"/>
      <c r="BK13623" s="8"/>
      <c r="BL13623" s="8"/>
      <c r="BM13623" s="5"/>
      <c r="BN13623" s="5"/>
      <c r="BO13623" s="5"/>
      <c r="BP13623" s="5"/>
      <c r="BQ13623" s="5"/>
      <c r="BR13623" s="5"/>
      <c r="BS13623" s="5"/>
      <c r="BT13623" s="5"/>
      <c r="BU13623" s="5"/>
      <c r="BV13623" s="5"/>
      <c r="BW13623" s="5"/>
      <c r="BX13623" s="5"/>
      <c r="BY13623" s="5"/>
      <c r="BZ13623" s="5"/>
      <c r="CA13623" s="5"/>
      <c r="CB13623" s="5"/>
      <c r="CC13623" s="5"/>
      <c r="CD13623" s="5"/>
      <c r="CE13623" s="5"/>
      <c r="CF13623" s="5"/>
      <c r="CG13623" s="5"/>
      <c r="CH13623" s="5"/>
      <c r="CI13623" s="5"/>
      <c r="CJ13623" s="5"/>
      <c r="CK13623" s="5"/>
      <c r="CL13623" s="5"/>
      <c r="CM13623" s="5"/>
      <c r="CN13623" s="5"/>
      <c r="CO13623" s="5"/>
      <c r="CP13623" s="5"/>
      <c r="CQ13623" s="5"/>
      <c r="CR13623" s="5"/>
      <c r="CS13623" s="5"/>
      <c r="CT13623" s="5"/>
      <c r="CU13623" s="5"/>
      <c r="CV13623" s="5"/>
      <c r="CW13623" s="5"/>
      <c r="CX13623" s="5"/>
      <c r="CY13623" s="5"/>
      <c r="CZ13623" s="5"/>
      <c r="DA13623" s="5"/>
      <c r="DB13623" s="5"/>
      <c r="DC13623" s="5"/>
      <c r="DD13623" s="5"/>
      <c r="DE13623" s="5"/>
      <c r="DF13623" s="5"/>
      <c r="DG13623" s="5"/>
      <c r="DH13623" s="5"/>
      <c r="DI13623" s="5"/>
      <c r="DJ13623" s="5"/>
      <c r="DK13623" s="5"/>
      <c r="DL13623" s="5"/>
      <c r="DM13623" s="5"/>
      <c r="DN13623" s="5"/>
      <c r="DO13623" s="5"/>
      <c r="DP13623" s="5"/>
      <c r="DQ13623" s="5"/>
      <c r="DR13623" s="5"/>
      <c r="DS13623" s="5"/>
      <c r="DT13623" s="5"/>
      <c r="DU13623" s="5"/>
      <c r="DV13623" s="5"/>
      <c r="DW13623" s="5"/>
      <c r="DX13623" s="5"/>
      <c r="DY13623" s="5"/>
      <c r="DZ13623" s="5"/>
      <c r="EA13623" s="5"/>
      <c r="EB13623" s="5"/>
      <c r="EC13623" s="5"/>
      <c r="ED13623" s="5"/>
      <c r="EE13623" s="5"/>
      <c r="EF13623" s="5"/>
      <c r="EG13623" s="5"/>
      <c r="EH13623" s="5"/>
      <c r="EI13623" s="5"/>
      <c r="EJ13623" s="5"/>
      <c r="EK13623" s="5"/>
      <c r="EL13623" s="5"/>
      <c r="EM13623" s="5"/>
      <c r="EN13623" s="5"/>
      <c r="EO13623" s="5"/>
      <c r="EP13623" s="375"/>
      <c r="EQ13623" s="376"/>
      <c r="ER13623" s="376"/>
      <c r="ES13623" s="376"/>
      <c r="ET13623" s="376"/>
      <c r="EU13623" s="376"/>
      <c r="EV13623" s="376"/>
      <c r="EW13623" s="376"/>
      <c r="EX13623" s="376"/>
      <c r="EY13623" s="376"/>
      <c r="EZ13623" s="376"/>
      <c r="FA13623" s="376"/>
      <c r="FB13623" s="376"/>
      <c r="FC13623" s="376"/>
      <c r="FD13623" s="376"/>
      <c r="FE13623" s="376"/>
      <c r="FF13623" s="376"/>
      <c r="FG13623" s="376"/>
      <c r="FH13623" s="376"/>
      <c r="FI13623" s="376"/>
      <c r="FJ13623" s="376"/>
      <c r="FK13623" s="376"/>
      <c r="FL13623" s="376"/>
      <c r="FM13623" s="376"/>
      <c r="FN13623" s="376"/>
      <c r="FO13623" s="376"/>
      <c r="FP13623" s="376"/>
      <c r="FQ13623" s="376"/>
      <c r="FR13623" s="376"/>
      <c r="FS13623" s="376"/>
      <c r="FT13623" s="376"/>
      <c r="FU13623" s="376"/>
      <c r="FV13623" s="376"/>
      <c r="FW13623" s="376"/>
      <c r="FX13623" s="376"/>
      <c r="FY13623" s="376"/>
      <c r="FZ13623" s="376"/>
      <c r="GA13623" s="376"/>
      <c r="GB13623" s="376"/>
      <c r="GC13623" s="376"/>
      <c r="GD13623" s="376"/>
      <c r="GE13623" s="376"/>
      <c r="GF13623" s="376"/>
      <c r="GG13623" s="376"/>
      <c r="GH13623" s="376"/>
      <c r="GI13623" s="376"/>
      <c r="GJ13623" s="376"/>
      <c r="GK13623" s="376"/>
      <c r="GL13623" s="376"/>
      <c r="GM13623" s="376"/>
      <c r="GN13623" s="376"/>
      <c r="GO13623" s="376"/>
      <c r="GP13623" s="376"/>
      <c r="GQ13623" s="376"/>
      <c r="GR13623" s="376"/>
      <c r="GS13623" s="376"/>
      <c r="GT13623" s="376"/>
      <c r="GU13623" s="376"/>
      <c r="GV13623" s="376"/>
      <c r="GW13623" s="376"/>
      <c r="GX13623" s="376"/>
      <c r="GY13623" s="376"/>
      <c r="GZ13623" s="376"/>
      <c r="HA13623" s="376"/>
      <c r="HB13623" s="376"/>
      <c r="HC13623" s="376"/>
      <c r="HD13623" s="376"/>
      <c r="HE13623" s="376"/>
      <c r="HF13623" s="376"/>
      <c r="HG13623" s="376"/>
      <c r="HH13623" s="376"/>
      <c r="HI13623" s="376"/>
      <c r="HJ13623" s="376"/>
      <c r="HK13623" s="376"/>
      <c r="HL13623" s="376"/>
      <c r="HM13623" s="376"/>
      <c r="HN13623" s="376"/>
      <c r="HO13623" s="376"/>
      <c r="HP13623" s="376"/>
      <c r="HQ13623" s="376"/>
      <c r="HR13623" s="376"/>
      <c r="HS13623" s="376"/>
      <c r="HT13623" s="376"/>
      <c r="HU13623" s="376"/>
      <c r="HV13623" s="376"/>
      <c r="HW13623" s="376"/>
      <c r="HX13623" s="376"/>
      <c r="HY13623" s="376"/>
      <c r="HZ13623" s="376"/>
      <c r="IA13623" s="376"/>
      <c r="IB13623" s="376"/>
      <c r="IC13623" s="376"/>
      <c r="ID13623" s="376"/>
      <c r="IE13623" s="376"/>
      <c r="IF13623" s="376"/>
      <c r="IG13623" s="376"/>
      <c r="IH13623" s="376"/>
      <c r="II13623" s="376"/>
      <c r="IJ13623" s="376"/>
    </row>
    <row r="13624" spans="1:244" s="377" customFormat="1" x14ac:dyDescent="0.4">
      <c r="A13624" s="410"/>
      <c r="B13624" s="371"/>
      <c r="C13624" s="354"/>
      <c r="D13624" s="355"/>
      <c r="E13624" s="374"/>
      <c r="F13624" s="374"/>
      <c r="G13624" s="374"/>
      <c r="H13624" s="374"/>
      <c r="I13624" s="374"/>
      <c r="J13624" s="374"/>
      <c r="K13624" s="374"/>
      <c r="L13624" s="374"/>
      <c r="M13624" s="374"/>
      <c r="N13624" s="374"/>
      <c r="O13624" s="374"/>
      <c r="P13624" s="374"/>
      <c r="Q13624" s="374"/>
      <c r="R13624" s="374"/>
      <c r="S13624" s="374"/>
      <c r="T13624" s="374"/>
      <c r="U13624" s="374"/>
      <c r="V13624" s="374"/>
      <c r="W13624" s="374"/>
      <c r="X13624" s="369"/>
      <c r="Y13624" s="369"/>
      <c r="Z13624" s="369"/>
      <c r="AA13624" s="369"/>
      <c r="AB13624" s="369"/>
      <c r="AC13624" s="369"/>
      <c r="AD13624" s="369"/>
      <c r="AE13624" s="369"/>
      <c r="AF13624" s="369"/>
      <c r="AG13624" s="369"/>
      <c r="AH13624" s="369"/>
      <c r="AI13624" s="369"/>
      <c r="AJ13624" s="369"/>
      <c r="AK13624" s="369"/>
      <c r="AL13624" s="369"/>
      <c r="AM13624" s="369"/>
      <c r="AN13624" s="369"/>
      <c r="AO13624" s="369"/>
      <c r="AP13624" s="369"/>
      <c r="AQ13624" s="369"/>
      <c r="AR13624" s="372"/>
      <c r="AS13624" s="372"/>
      <c r="AT13624" s="372"/>
      <c r="AU13624" s="373"/>
      <c r="AV13624" s="11"/>
      <c r="AW13624" s="11"/>
      <c r="AX13624" s="11"/>
      <c r="AY13624" s="8"/>
      <c r="AZ13624" s="8"/>
      <c r="BA13624" s="8"/>
      <c r="BB13624" s="8"/>
      <c r="BC13624" s="11"/>
      <c r="BD13624" s="11"/>
      <c r="BE13624" s="11"/>
      <c r="BF13624" s="11"/>
      <c r="BG13624" s="11"/>
      <c r="BH13624" s="11"/>
      <c r="BI13624" s="11"/>
      <c r="BJ13624" s="11"/>
      <c r="BK13624" s="8"/>
      <c r="BL13624" s="8"/>
      <c r="BM13624" s="5"/>
      <c r="BN13624" s="5"/>
      <c r="BO13624" s="5"/>
      <c r="BP13624" s="5"/>
      <c r="BQ13624" s="5"/>
      <c r="BR13624" s="5"/>
      <c r="BS13624" s="5"/>
      <c r="BT13624" s="5"/>
      <c r="BU13624" s="5"/>
      <c r="BV13624" s="5"/>
      <c r="BW13624" s="5"/>
      <c r="BX13624" s="5"/>
      <c r="BY13624" s="5"/>
      <c r="BZ13624" s="5"/>
      <c r="CA13624" s="5"/>
      <c r="CB13624" s="5"/>
      <c r="CC13624" s="5"/>
      <c r="CD13624" s="5"/>
      <c r="CE13624" s="5"/>
      <c r="CF13624" s="5"/>
      <c r="CG13624" s="5"/>
      <c r="CH13624" s="5"/>
      <c r="CI13624" s="5"/>
      <c r="CJ13624" s="5"/>
      <c r="CK13624" s="5"/>
      <c r="CL13624" s="5"/>
      <c r="CM13624" s="5"/>
      <c r="CN13624" s="5"/>
      <c r="CO13624" s="5"/>
      <c r="CP13624" s="5"/>
      <c r="CQ13624" s="5"/>
      <c r="CR13624" s="5"/>
      <c r="CS13624" s="5"/>
      <c r="CT13624" s="5"/>
      <c r="CU13624" s="5"/>
      <c r="CV13624" s="5"/>
      <c r="CW13624" s="5"/>
      <c r="CX13624" s="5"/>
      <c r="CY13624" s="5"/>
      <c r="CZ13624" s="5"/>
      <c r="DA13624" s="5"/>
      <c r="DB13624" s="5"/>
      <c r="DC13624" s="5"/>
      <c r="DD13624" s="5"/>
      <c r="DE13624" s="5"/>
      <c r="DF13624" s="5"/>
      <c r="DG13624" s="5"/>
      <c r="DH13624" s="5"/>
      <c r="DI13624" s="5"/>
      <c r="DJ13624" s="5"/>
      <c r="DK13624" s="5"/>
      <c r="DL13624" s="5"/>
      <c r="DM13624" s="5"/>
      <c r="DN13624" s="5"/>
      <c r="DO13624" s="5"/>
      <c r="DP13624" s="5"/>
      <c r="DQ13624" s="5"/>
      <c r="DR13624" s="5"/>
      <c r="DS13624" s="5"/>
      <c r="DT13624" s="5"/>
      <c r="DU13624" s="5"/>
      <c r="DV13624" s="5"/>
      <c r="DW13624" s="5"/>
      <c r="DX13624" s="5"/>
      <c r="DY13624" s="5"/>
      <c r="DZ13624" s="5"/>
      <c r="EA13624" s="5"/>
      <c r="EB13624" s="5"/>
      <c r="EC13624" s="5"/>
      <c r="ED13624" s="5"/>
      <c r="EE13624" s="5"/>
      <c r="EF13624" s="5"/>
      <c r="EG13624" s="5"/>
      <c r="EH13624" s="5"/>
      <c r="EI13624" s="5"/>
      <c r="EJ13624" s="5"/>
      <c r="EK13624" s="5"/>
      <c r="EL13624" s="5"/>
      <c r="EM13624" s="5"/>
      <c r="EN13624" s="5"/>
      <c r="EO13624" s="5"/>
      <c r="EP13624" s="375"/>
      <c r="EQ13624" s="376"/>
      <c r="ER13624" s="376"/>
      <c r="ES13624" s="376"/>
      <c r="ET13624" s="376"/>
      <c r="EU13624" s="376"/>
      <c r="EV13624" s="376"/>
      <c r="EW13624" s="376"/>
      <c r="EX13624" s="376"/>
      <c r="EY13624" s="376"/>
      <c r="EZ13624" s="376"/>
      <c r="FA13624" s="376"/>
      <c r="FB13624" s="376"/>
      <c r="FC13624" s="376"/>
      <c r="FD13624" s="376"/>
      <c r="FE13624" s="376"/>
      <c r="FF13624" s="376"/>
      <c r="FG13624" s="376"/>
      <c r="FH13624" s="376"/>
      <c r="FI13624" s="376"/>
      <c r="FJ13624" s="376"/>
      <c r="FK13624" s="376"/>
      <c r="FL13624" s="376"/>
      <c r="FM13624" s="376"/>
      <c r="FN13624" s="376"/>
      <c r="FO13624" s="376"/>
      <c r="FP13624" s="376"/>
      <c r="FQ13624" s="376"/>
      <c r="FR13624" s="376"/>
      <c r="FS13624" s="376"/>
      <c r="FT13624" s="376"/>
      <c r="FU13624" s="376"/>
      <c r="FV13624" s="376"/>
      <c r="FW13624" s="376"/>
      <c r="FX13624" s="376"/>
      <c r="FY13624" s="376"/>
      <c r="FZ13624" s="376"/>
      <c r="GA13624" s="376"/>
      <c r="GB13624" s="376"/>
      <c r="GC13624" s="376"/>
      <c r="GD13624" s="376"/>
      <c r="GE13624" s="376"/>
      <c r="GF13624" s="376"/>
      <c r="GG13624" s="376"/>
      <c r="GH13624" s="376"/>
      <c r="GI13624" s="376"/>
      <c r="GJ13624" s="376"/>
      <c r="GK13624" s="376"/>
      <c r="GL13624" s="376"/>
      <c r="GM13624" s="376"/>
      <c r="GN13624" s="376"/>
      <c r="GO13624" s="376"/>
      <c r="GP13624" s="376"/>
      <c r="GQ13624" s="376"/>
      <c r="GR13624" s="376"/>
      <c r="GS13624" s="376"/>
      <c r="GT13624" s="376"/>
      <c r="GU13624" s="376"/>
      <c r="GV13624" s="376"/>
      <c r="GW13624" s="376"/>
      <c r="GX13624" s="376"/>
      <c r="GY13624" s="376"/>
      <c r="GZ13624" s="376"/>
      <c r="HA13624" s="376"/>
      <c r="HB13624" s="376"/>
      <c r="HC13624" s="376"/>
      <c r="HD13624" s="376"/>
      <c r="HE13624" s="376"/>
      <c r="HF13624" s="376"/>
      <c r="HG13624" s="376"/>
      <c r="HH13624" s="376"/>
      <c r="HI13624" s="376"/>
      <c r="HJ13624" s="376"/>
      <c r="HK13624" s="376"/>
      <c r="HL13624" s="376"/>
      <c r="HM13624" s="376"/>
      <c r="HN13624" s="376"/>
      <c r="HO13624" s="376"/>
      <c r="HP13624" s="376"/>
      <c r="HQ13624" s="376"/>
      <c r="HR13624" s="376"/>
      <c r="HS13624" s="376"/>
      <c r="HT13624" s="376"/>
      <c r="HU13624" s="376"/>
      <c r="HV13624" s="376"/>
      <c r="HW13624" s="376"/>
      <c r="HX13624" s="376"/>
      <c r="HY13624" s="376"/>
      <c r="HZ13624" s="376"/>
      <c r="IA13624" s="376"/>
      <c r="IB13624" s="376"/>
      <c r="IC13624" s="376"/>
      <c r="ID13624" s="376"/>
      <c r="IE13624" s="376"/>
      <c r="IF13624" s="376"/>
      <c r="IG13624" s="376"/>
      <c r="IH13624" s="376"/>
      <c r="II13624" s="376"/>
      <c r="IJ13624" s="376"/>
    </row>
    <row r="13625" spans="1:244" s="377" customFormat="1" x14ac:dyDescent="0.4">
      <c r="A13625" s="410"/>
      <c r="B13625" s="371"/>
      <c r="C13625" s="354"/>
      <c r="D13625" s="355"/>
      <c r="E13625" s="374"/>
      <c r="F13625" s="374"/>
      <c r="G13625" s="374"/>
      <c r="H13625" s="374"/>
      <c r="I13625" s="374"/>
      <c r="J13625" s="374"/>
      <c r="K13625" s="374"/>
      <c r="L13625" s="374"/>
      <c r="M13625" s="374"/>
      <c r="N13625" s="374"/>
      <c r="O13625" s="374"/>
      <c r="P13625" s="374"/>
      <c r="Q13625" s="374"/>
      <c r="R13625" s="374"/>
      <c r="S13625" s="374"/>
      <c r="T13625" s="374"/>
      <c r="U13625" s="374"/>
      <c r="V13625" s="374"/>
      <c r="W13625" s="374"/>
      <c r="X13625" s="369"/>
      <c r="Y13625" s="369"/>
      <c r="Z13625" s="369"/>
      <c r="AA13625" s="369"/>
      <c r="AB13625" s="369"/>
      <c r="AC13625" s="369"/>
      <c r="AD13625" s="369"/>
      <c r="AE13625" s="369"/>
      <c r="AF13625" s="369"/>
      <c r="AG13625" s="369"/>
      <c r="AH13625" s="369"/>
      <c r="AI13625" s="369"/>
      <c r="AJ13625" s="369"/>
      <c r="AK13625" s="369"/>
      <c r="AL13625" s="369"/>
      <c r="AM13625" s="369"/>
      <c r="AN13625" s="369"/>
      <c r="AO13625" s="369"/>
      <c r="AP13625" s="369"/>
      <c r="AQ13625" s="369"/>
      <c r="AR13625" s="372"/>
      <c r="AS13625" s="372"/>
      <c r="AT13625" s="372"/>
      <c r="AU13625" s="373"/>
      <c r="AV13625" s="11"/>
      <c r="AW13625" s="11"/>
      <c r="AX13625" s="11"/>
      <c r="AY13625" s="8"/>
      <c r="AZ13625" s="8"/>
      <c r="BA13625" s="8"/>
      <c r="BB13625" s="8"/>
      <c r="BC13625" s="11"/>
      <c r="BD13625" s="11"/>
      <c r="BE13625" s="11"/>
      <c r="BF13625" s="11"/>
      <c r="BG13625" s="11"/>
      <c r="BH13625" s="11"/>
      <c r="BI13625" s="11"/>
      <c r="BJ13625" s="11"/>
      <c r="BK13625" s="8"/>
      <c r="BL13625" s="8"/>
      <c r="BM13625" s="5"/>
      <c r="BN13625" s="5"/>
      <c r="BO13625" s="5"/>
      <c r="BP13625" s="5"/>
      <c r="BQ13625" s="5"/>
      <c r="BR13625" s="5"/>
      <c r="BS13625" s="5"/>
      <c r="BT13625" s="5"/>
      <c r="BU13625" s="5"/>
      <c r="BV13625" s="5"/>
      <c r="BW13625" s="5"/>
      <c r="BX13625" s="5"/>
      <c r="BY13625" s="5"/>
      <c r="BZ13625" s="5"/>
      <c r="CA13625" s="5"/>
      <c r="CB13625" s="5"/>
      <c r="CC13625" s="5"/>
      <c r="CD13625" s="5"/>
      <c r="CE13625" s="5"/>
      <c r="CF13625" s="5"/>
      <c r="CG13625" s="5"/>
      <c r="CH13625" s="5"/>
      <c r="CI13625" s="5"/>
      <c r="CJ13625" s="5"/>
      <c r="CK13625" s="5"/>
      <c r="CL13625" s="5"/>
      <c r="CM13625" s="5"/>
      <c r="CN13625" s="5"/>
      <c r="CO13625" s="5"/>
      <c r="CP13625" s="5"/>
      <c r="CQ13625" s="5"/>
      <c r="CR13625" s="5"/>
      <c r="CS13625" s="5"/>
      <c r="CT13625" s="5"/>
      <c r="CU13625" s="5"/>
      <c r="CV13625" s="5"/>
      <c r="CW13625" s="5"/>
      <c r="CX13625" s="5"/>
      <c r="CY13625" s="5"/>
      <c r="CZ13625" s="5"/>
      <c r="DA13625" s="5"/>
      <c r="DB13625" s="5"/>
      <c r="DC13625" s="5"/>
      <c r="DD13625" s="5"/>
      <c r="DE13625" s="5"/>
      <c r="DF13625" s="5"/>
      <c r="DG13625" s="5"/>
      <c r="DH13625" s="5"/>
      <c r="DI13625" s="5"/>
      <c r="DJ13625" s="5"/>
      <c r="DK13625" s="5"/>
      <c r="DL13625" s="5"/>
      <c r="DM13625" s="5"/>
      <c r="DN13625" s="5"/>
      <c r="DO13625" s="5"/>
      <c r="DP13625" s="5"/>
      <c r="DQ13625" s="5"/>
      <c r="DR13625" s="5"/>
      <c r="DS13625" s="5"/>
      <c r="DT13625" s="5"/>
      <c r="DU13625" s="5"/>
      <c r="DV13625" s="5"/>
      <c r="DW13625" s="5"/>
      <c r="DX13625" s="5"/>
      <c r="DY13625" s="5"/>
      <c r="DZ13625" s="5"/>
      <c r="EA13625" s="5"/>
      <c r="EB13625" s="5"/>
      <c r="EC13625" s="5"/>
      <c r="ED13625" s="5"/>
      <c r="EE13625" s="5"/>
      <c r="EF13625" s="5"/>
      <c r="EG13625" s="5"/>
      <c r="EH13625" s="5"/>
      <c r="EI13625" s="5"/>
      <c r="EJ13625" s="5"/>
      <c r="EK13625" s="5"/>
      <c r="EL13625" s="5"/>
      <c r="EM13625" s="5"/>
      <c r="EN13625" s="5"/>
      <c r="EO13625" s="5"/>
      <c r="EP13625" s="375"/>
      <c r="EQ13625" s="376"/>
      <c r="ER13625" s="376"/>
      <c r="ES13625" s="376"/>
      <c r="ET13625" s="376"/>
      <c r="EU13625" s="376"/>
      <c r="EV13625" s="376"/>
      <c r="EW13625" s="376"/>
      <c r="EX13625" s="376"/>
      <c r="EY13625" s="376"/>
      <c r="EZ13625" s="376"/>
      <c r="FA13625" s="376"/>
      <c r="FB13625" s="376"/>
      <c r="FC13625" s="376"/>
      <c r="FD13625" s="376"/>
      <c r="FE13625" s="376"/>
      <c r="FF13625" s="376"/>
      <c r="FG13625" s="376"/>
      <c r="FH13625" s="376"/>
      <c r="FI13625" s="376"/>
      <c r="FJ13625" s="376"/>
      <c r="FK13625" s="376"/>
      <c r="FL13625" s="376"/>
      <c r="FM13625" s="376"/>
      <c r="FN13625" s="376"/>
      <c r="FO13625" s="376"/>
      <c r="FP13625" s="376"/>
      <c r="FQ13625" s="376"/>
      <c r="FR13625" s="376"/>
      <c r="FS13625" s="376"/>
      <c r="FT13625" s="376"/>
      <c r="FU13625" s="376"/>
      <c r="FV13625" s="376"/>
      <c r="FW13625" s="376"/>
      <c r="FX13625" s="376"/>
      <c r="FY13625" s="376"/>
      <c r="FZ13625" s="376"/>
      <c r="GA13625" s="376"/>
      <c r="GB13625" s="376"/>
      <c r="GC13625" s="376"/>
      <c r="GD13625" s="376"/>
      <c r="GE13625" s="376"/>
      <c r="GF13625" s="376"/>
      <c r="GG13625" s="376"/>
      <c r="GH13625" s="376"/>
      <c r="GI13625" s="376"/>
      <c r="GJ13625" s="376"/>
      <c r="GK13625" s="376"/>
      <c r="GL13625" s="376"/>
      <c r="GM13625" s="376"/>
      <c r="GN13625" s="376"/>
      <c r="GO13625" s="376"/>
      <c r="GP13625" s="376"/>
      <c r="GQ13625" s="376"/>
      <c r="GR13625" s="376"/>
      <c r="GS13625" s="376"/>
      <c r="GT13625" s="376"/>
      <c r="GU13625" s="376"/>
      <c r="GV13625" s="376"/>
      <c r="GW13625" s="376"/>
      <c r="GX13625" s="376"/>
      <c r="GY13625" s="376"/>
      <c r="GZ13625" s="376"/>
      <c r="HA13625" s="376"/>
      <c r="HB13625" s="376"/>
      <c r="HC13625" s="376"/>
      <c r="HD13625" s="376"/>
      <c r="HE13625" s="376"/>
      <c r="HF13625" s="376"/>
      <c r="HG13625" s="376"/>
      <c r="HH13625" s="376"/>
      <c r="HI13625" s="376"/>
      <c r="HJ13625" s="376"/>
      <c r="HK13625" s="376"/>
      <c r="HL13625" s="376"/>
      <c r="HM13625" s="376"/>
      <c r="HN13625" s="376"/>
      <c r="HO13625" s="376"/>
      <c r="HP13625" s="376"/>
      <c r="HQ13625" s="376"/>
      <c r="HR13625" s="376"/>
      <c r="HS13625" s="376"/>
      <c r="HT13625" s="376"/>
      <c r="HU13625" s="376"/>
      <c r="HV13625" s="376"/>
      <c r="HW13625" s="376"/>
      <c r="HX13625" s="376"/>
      <c r="HY13625" s="376"/>
      <c r="HZ13625" s="376"/>
      <c r="IA13625" s="376"/>
      <c r="IB13625" s="376"/>
      <c r="IC13625" s="376"/>
      <c r="ID13625" s="376"/>
      <c r="IE13625" s="376"/>
      <c r="IF13625" s="376"/>
      <c r="IG13625" s="376"/>
      <c r="IH13625" s="376"/>
      <c r="II13625" s="376"/>
      <c r="IJ13625" s="376"/>
    </row>
    <row r="13626" spans="1:244" s="377" customFormat="1" x14ac:dyDescent="0.4">
      <c r="A13626" s="410"/>
      <c r="B13626" s="371"/>
      <c r="C13626" s="354"/>
      <c r="D13626" s="355"/>
      <c r="E13626" s="374"/>
      <c r="F13626" s="374"/>
      <c r="G13626" s="374"/>
      <c r="H13626" s="374"/>
      <c r="I13626" s="374"/>
      <c r="J13626" s="374"/>
      <c r="K13626" s="374"/>
      <c r="L13626" s="374"/>
      <c r="M13626" s="374"/>
      <c r="N13626" s="374"/>
      <c r="O13626" s="374"/>
      <c r="P13626" s="374"/>
      <c r="Q13626" s="374"/>
      <c r="R13626" s="374"/>
      <c r="S13626" s="374"/>
      <c r="T13626" s="374"/>
      <c r="U13626" s="374"/>
      <c r="V13626" s="374"/>
      <c r="W13626" s="374"/>
      <c r="X13626" s="369"/>
      <c r="Y13626" s="369"/>
      <c r="Z13626" s="369"/>
      <c r="AA13626" s="369"/>
      <c r="AB13626" s="369"/>
      <c r="AC13626" s="369"/>
      <c r="AD13626" s="369"/>
      <c r="AE13626" s="369"/>
      <c r="AF13626" s="369"/>
      <c r="AG13626" s="369"/>
      <c r="AH13626" s="369"/>
      <c r="AI13626" s="369"/>
      <c r="AJ13626" s="369"/>
      <c r="AK13626" s="369"/>
      <c r="AL13626" s="369"/>
      <c r="AM13626" s="369"/>
      <c r="AN13626" s="369"/>
      <c r="AO13626" s="369"/>
      <c r="AP13626" s="369"/>
      <c r="AQ13626" s="369"/>
      <c r="AR13626" s="372"/>
      <c r="AS13626" s="372"/>
      <c r="AT13626" s="372"/>
      <c r="AU13626" s="373"/>
      <c r="AV13626" s="11"/>
      <c r="AW13626" s="11"/>
      <c r="AX13626" s="11"/>
      <c r="AY13626" s="8"/>
      <c r="AZ13626" s="8"/>
      <c r="BA13626" s="8"/>
      <c r="BB13626" s="8"/>
      <c r="BC13626" s="11"/>
      <c r="BD13626" s="11"/>
      <c r="BE13626" s="11"/>
      <c r="BF13626" s="11"/>
      <c r="BG13626" s="11"/>
      <c r="BH13626" s="11"/>
      <c r="BI13626" s="11"/>
      <c r="BJ13626" s="11"/>
      <c r="BK13626" s="8"/>
      <c r="BL13626" s="8"/>
      <c r="BM13626" s="5"/>
      <c r="BN13626" s="5"/>
      <c r="BO13626" s="5"/>
      <c r="BP13626" s="5"/>
      <c r="BQ13626" s="5"/>
      <c r="BR13626" s="5"/>
      <c r="BS13626" s="5"/>
      <c r="BT13626" s="5"/>
      <c r="BU13626" s="5"/>
      <c r="BV13626" s="5"/>
      <c r="BW13626" s="5"/>
      <c r="BX13626" s="5"/>
      <c r="BY13626" s="5"/>
      <c r="BZ13626" s="5"/>
      <c r="CA13626" s="5"/>
      <c r="CB13626" s="5"/>
      <c r="CC13626" s="5"/>
      <c r="CD13626" s="5"/>
      <c r="CE13626" s="5"/>
      <c r="CF13626" s="5"/>
      <c r="CG13626" s="5"/>
      <c r="CH13626" s="5"/>
      <c r="CI13626" s="5"/>
      <c r="CJ13626" s="5"/>
      <c r="CK13626" s="5"/>
      <c r="CL13626" s="5"/>
      <c r="CM13626" s="5"/>
      <c r="CN13626" s="5"/>
      <c r="CO13626" s="5"/>
      <c r="CP13626" s="5"/>
      <c r="CQ13626" s="5"/>
      <c r="CR13626" s="5"/>
      <c r="CS13626" s="5"/>
      <c r="CT13626" s="5"/>
      <c r="CU13626" s="5"/>
      <c r="CV13626" s="5"/>
      <c r="CW13626" s="5"/>
      <c r="CX13626" s="5"/>
      <c r="CY13626" s="5"/>
      <c r="CZ13626" s="5"/>
      <c r="DA13626" s="5"/>
      <c r="DB13626" s="5"/>
      <c r="DC13626" s="5"/>
      <c r="DD13626" s="5"/>
      <c r="DE13626" s="5"/>
      <c r="DF13626" s="5"/>
      <c r="DG13626" s="5"/>
      <c r="DH13626" s="5"/>
      <c r="DI13626" s="5"/>
      <c r="DJ13626" s="5"/>
      <c r="DK13626" s="5"/>
      <c r="DL13626" s="5"/>
      <c r="DM13626" s="5"/>
      <c r="DN13626" s="5"/>
      <c r="DO13626" s="5"/>
      <c r="DP13626" s="5"/>
      <c r="DQ13626" s="5"/>
      <c r="DR13626" s="5"/>
      <c r="DS13626" s="5"/>
      <c r="DT13626" s="5"/>
      <c r="DU13626" s="5"/>
      <c r="DV13626" s="5"/>
      <c r="DW13626" s="5"/>
      <c r="DX13626" s="5"/>
      <c r="DY13626" s="5"/>
      <c r="DZ13626" s="5"/>
      <c r="EA13626" s="5"/>
      <c r="EB13626" s="5"/>
      <c r="EC13626" s="5"/>
      <c r="ED13626" s="5"/>
      <c r="EE13626" s="5"/>
      <c r="EF13626" s="5"/>
      <c r="EG13626" s="5"/>
      <c r="EH13626" s="5"/>
      <c r="EI13626" s="5"/>
      <c r="EJ13626" s="5"/>
      <c r="EK13626" s="5"/>
      <c r="EL13626" s="5"/>
      <c r="EM13626" s="5"/>
      <c r="EN13626" s="5"/>
      <c r="EO13626" s="5"/>
      <c r="EP13626" s="375"/>
      <c r="EQ13626" s="376"/>
      <c r="ER13626" s="376"/>
      <c r="ES13626" s="376"/>
      <c r="ET13626" s="376"/>
      <c r="EU13626" s="376"/>
      <c r="EV13626" s="376"/>
      <c r="EW13626" s="376"/>
      <c r="EX13626" s="376"/>
      <c r="EY13626" s="376"/>
      <c r="EZ13626" s="376"/>
      <c r="FA13626" s="376"/>
      <c r="FB13626" s="376"/>
      <c r="FC13626" s="376"/>
      <c r="FD13626" s="376"/>
      <c r="FE13626" s="376"/>
      <c r="FF13626" s="376"/>
      <c r="FG13626" s="376"/>
      <c r="FH13626" s="376"/>
      <c r="FI13626" s="376"/>
      <c r="FJ13626" s="376"/>
      <c r="FK13626" s="376"/>
      <c r="FL13626" s="376"/>
      <c r="FM13626" s="376"/>
      <c r="FN13626" s="376"/>
      <c r="FO13626" s="376"/>
      <c r="FP13626" s="376"/>
      <c r="FQ13626" s="376"/>
      <c r="FR13626" s="376"/>
      <c r="FS13626" s="376"/>
      <c r="FT13626" s="376"/>
      <c r="FU13626" s="376"/>
      <c r="FV13626" s="376"/>
      <c r="FW13626" s="376"/>
      <c r="FX13626" s="376"/>
      <c r="FY13626" s="376"/>
      <c r="FZ13626" s="376"/>
      <c r="GA13626" s="376"/>
      <c r="GB13626" s="376"/>
      <c r="GC13626" s="376"/>
      <c r="GD13626" s="376"/>
      <c r="GE13626" s="376"/>
      <c r="GF13626" s="376"/>
      <c r="GG13626" s="376"/>
      <c r="GH13626" s="376"/>
      <c r="GI13626" s="376"/>
      <c r="GJ13626" s="376"/>
      <c r="GK13626" s="376"/>
      <c r="GL13626" s="376"/>
      <c r="GM13626" s="376"/>
      <c r="GN13626" s="376"/>
      <c r="GO13626" s="376"/>
      <c r="GP13626" s="376"/>
      <c r="GQ13626" s="376"/>
      <c r="GR13626" s="376"/>
      <c r="GS13626" s="376"/>
      <c r="GT13626" s="376"/>
      <c r="GU13626" s="376"/>
      <c r="GV13626" s="376"/>
      <c r="GW13626" s="376"/>
      <c r="GX13626" s="376"/>
      <c r="GY13626" s="376"/>
      <c r="GZ13626" s="376"/>
      <c r="HA13626" s="376"/>
      <c r="HB13626" s="376"/>
      <c r="HC13626" s="376"/>
      <c r="HD13626" s="376"/>
      <c r="HE13626" s="376"/>
      <c r="HF13626" s="376"/>
      <c r="HG13626" s="376"/>
      <c r="HH13626" s="376"/>
      <c r="HI13626" s="376"/>
      <c r="HJ13626" s="376"/>
      <c r="HK13626" s="376"/>
      <c r="HL13626" s="376"/>
      <c r="HM13626" s="376"/>
      <c r="HN13626" s="376"/>
      <c r="HO13626" s="376"/>
      <c r="HP13626" s="376"/>
      <c r="HQ13626" s="376"/>
      <c r="HR13626" s="376"/>
      <c r="HS13626" s="376"/>
      <c r="HT13626" s="376"/>
      <c r="HU13626" s="376"/>
      <c r="HV13626" s="376"/>
      <c r="HW13626" s="376"/>
      <c r="HX13626" s="376"/>
      <c r="HY13626" s="376"/>
      <c r="HZ13626" s="376"/>
      <c r="IA13626" s="376"/>
      <c r="IB13626" s="376"/>
      <c r="IC13626" s="376"/>
      <c r="ID13626" s="376"/>
      <c r="IE13626" s="376"/>
      <c r="IF13626" s="376"/>
      <c r="IG13626" s="376"/>
      <c r="IH13626" s="376"/>
      <c r="II13626" s="376"/>
      <c r="IJ13626" s="376"/>
    </row>
    <row r="13627" spans="1:244" s="377" customFormat="1" x14ac:dyDescent="0.4">
      <c r="A13627" s="410"/>
      <c r="B13627" s="371"/>
      <c r="C13627" s="354"/>
      <c r="D13627" s="355"/>
      <c r="E13627" s="374"/>
      <c r="F13627" s="374"/>
      <c r="G13627" s="374"/>
      <c r="H13627" s="374"/>
      <c r="I13627" s="374"/>
      <c r="J13627" s="374"/>
      <c r="K13627" s="374"/>
      <c r="L13627" s="374"/>
      <c r="M13627" s="374"/>
      <c r="N13627" s="374"/>
      <c r="O13627" s="374"/>
      <c r="P13627" s="374"/>
      <c r="Q13627" s="374"/>
      <c r="R13627" s="374"/>
      <c r="S13627" s="374"/>
      <c r="T13627" s="374"/>
      <c r="U13627" s="374"/>
      <c r="V13627" s="374"/>
      <c r="W13627" s="374"/>
      <c r="X13627" s="369"/>
      <c r="Y13627" s="369"/>
      <c r="Z13627" s="369"/>
      <c r="AA13627" s="369"/>
      <c r="AB13627" s="369"/>
      <c r="AC13627" s="369"/>
      <c r="AD13627" s="369"/>
      <c r="AE13627" s="369"/>
      <c r="AF13627" s="369"/>
      <c r="AG13627" s="369"/>
      <c r="AH13627" s="369"/>
      <c r="AI13627" s="369"/>
      <c r="AJ13627" s="369"/>
      <c r="AK13627" s="369"/>
      <c r="AL13627" s="369"/>
      <c r="AM13627" s="369"/>
      <c r="AN13627" s="369"/>
      <c r="AO13627" s="369"/>
      <c r="AP13627" s="369"/>
      <c r="AQ13627" s="369"/>
      <c r="AR13627" s="372"/>
      <c r="AS13627" s="372"/>
      <c r="AT13627" s="372"/>
      <c r="AU13627" s="373"/>
      <c r="AV13627" s="11"/>
      <c r="AW13627" s="11"/>
      <c r="AX13627" s="11"/>
      <c r="AY13627" s="8"/>
      <c r="AZ13627" s="8"/>
      <c r="BA13627" s="8"/>
      <c r="BB13627" s="8"/>
      <c r="BC13627" s="11"/>
      <c r="BD13627" s="11"/>
      <c r="BE13627" s="11"/>
      <c r="BF13627" s="11"/>
      <c r="BG13627" s="11"/>
      <c r="BH13627" s="11"/>
      <c r="BI13627" s="11"/>
      <c r="BJ13627" s="11"/>
      <c r="BK13627" s="8"/>
      <c r="BL13627" s="8"/>
      <c r="BM13627" s="5"/>
      <c r="BN13627" s="5"/>
      <c r="BO13627" s="5"/>
      <c r="BP13627" s="5"/>
      <c r="BQ13627" s="5"/>
      <c r="BR13627" s="5"/>
      <c r="BS13627" s="5"/>
      <c r="BT13627" s="5"/>
      <c r="BU13627" s="5"/>
      <c r="BV13627" s="5"/>
      <c r="BW13627" s="5"/>
      <c r="BX13627" s="5"/>
      <c r="BY13627" s="5"/>
      <c r="BZ13627" s="5"/>
      <c r="CA13627" s="5"/>
      <c r="CB13627" s="5"/>
      <c r="CC13627" s="5"/>
      <c r="CD13627" s="5"/>
      <c r="CE13627" s="5"/>
      <c r="CF13627" s="5"/>
      <c r="CG13627" s="5"/>
      <c r="CH13627" s="5"/>
      <c r="CI13627" s="5"/>
      <c r="CJ13627" s="5"/>
      <c r="CK13627" s="5"/>
      <c r="CL13627" s="5"/>
      <c r="CM13627" s="5"/>
      <c r="CN13627" s="5"/>
      <c r="CO13627" s="5"/>
      <c r="CP13627" s="5"/>
      <c r="CQ13627" s="5"/>
      <c r="CR13627" s="5"/>
      <c r="CS13627" s="5"/>
      <c r="CT13627" s="5"/>
      <c r="CU13627" s="5"/>
      <c r="CV13627" s="5"/>
      <c r="CW13627" s="5"/>
      <c r="CX13627" s="5"/>
      <c r="CY13627" s="5"/>
      <c r="CZ13627" s="5"/>
      <c r="DA13627" s="5"/>
      <c r="DB13627" s="5"/>
      <c r="DC13627" s="5"/>
      <c r="DD13627" s="5"/>
      <c r="DE13627" s="5"/>
      <c r="DF13627" s="5"/>
      <c r="DG13627" s="5"/>
      <c r="DH13627" s="5"/>
      <c r="DI13627" s="5"/>
      <c r="DJ13627" s="5"/>
      <c r="DK13627" s="5"/>
      <c r="DL13627" s="5"/>
      <c r="DM13627" s="5"/>
      <c r="DN13627" s="5"/>
      <c r="DO13627" s="5"/>
      <c r="DP13627" s="5"/>
      <c r="DQ13627" s="5"/>
      <c r="DR13627" s="5"/>
      <c r="DS13627" s="5"/>
      <c r="DT13627" s="5"/>
      <c r="DU13627" s="5"/>
      <c r="DV13627" s="5"/>
      <c r="DW13627" s="5"/>
      <c r="DX13627" s="5"/>
      <c r="DY13627" s="5"/>
      <c r="DZ13627" s="5"/>
      <c r="EA13627" s="5"/>
      <c r="EB13627" s="5"/>
      <c r="EC13627" s="5"/>
      <c r="ED13627" s="5"/>
      <c r="EE13627" s="5"/>
      <c r="EF13627" s="5"/>
      <c r="EG13627" s="5"/>
      <c r="EH13627" s="5"/>
      <c r="EI13627" s="5"/>
      <c r="EJ13627" s="5"/>
      <c r="EK13627" s="5"/>
      <c r="EL13627" s="5"/>
      <c r="EM13627" s="5"/>
      <c r="EN13627" s="5"/>
      <c r="EO13627" s="5"/>
      <c r="EP13627" s="375"/>
      <c r="EQ13627" s="376"/>
      <c r="ER13627" s="376"/>
      <c r="ES13627" s="376"/>
      <c r="ET13627" s="376"/>
      <c r="EU13627" s="376"/>
      <c r="EV13627" s="376"/>
      <c r="EW13627" s="376"/>
      <c r="EX13627" s="376"/>
      <c r="EY13627" s="376"/>
      <c r="EZ13627" s="376"/>
      <c r="FA13627" s="376"/>
      <c r="FB13627" s="376"/>
      <c r="FC13627" s="376"/>
      <c r="FD13627" s="376"/>
      <c r="FE13627" s="376"/>
      <c r="FF13627" s="376"/>
      <c r="FG13627" s="376"/>
      <c r="FH13627" s="376"/>
      <c r="FI13627" s="376"/>
      <c r="FJ13627" s="376"/>
      <c r="FK13627" s="376"/>
      <c r="FL13627" s="376"/>
      <c r="FM13627" s="376"/>
      <c r="FN13627" s="376"/>
      <c r="FO13627" s="376"/>
      <c r="FP13627" s="376"/>
      <c r="FQ13627" s="376"/>
      <c r="FR13627" s="376"/>
      <c r="FS13627" s="376"/>
      <c r="FT13627" s="376"/>
      <c r="FU13627" s="376"/>
      <c r="FV13627" s="376"/>
      <c r="FW13627" s="376"/>
      <c r="FX13627" s="376"/>
      <c r="FY13627" s="376"/>
      <c r="FZ13627" s="376"/>
      <c r="GA13627" s="376"/>
      <c r="GB13627" s="376"/>
      <c r="GC13627" s="376"/>
      <c r="GD13627" s="376"/>
      <c r="GE13627" s="376"/>
      <c r="GF13627" s="376"/>
      <c r="GG13627" s="376"/>
      <c r="GH13627" s="376"/>
      <c r="GI13627" s="376"/>
      <c r="GJ13627" s="376"/>
      <c r="GK13627" s="376"/>
      <c r="GL13627" s="376"/>
      <c r="GM13627" s="376"/>
      <c r="GN13627" s="376"/>
      <c r="GO13627" s="376"/>
      <c r="GP13627" s="376"/>
      <c r="GQ13627" s="376"/>
      <c r="GR13627" s="376"/>
      <c r="GS13627" s="376"/>
      <c r="GT13627" s="376"/>
      <c r="GU13627" s="376"/>
      <c r="GV13627" s="376"/>
      <c r="GW13627" s="376"/>
      <c r="GX13627" s="376"/>
      <c r="GY13627" s="376"/>
      <c r="GZ13627" s="376"/>
      <c r="HA13627" s="376"/>
      <c r="HB13627" s="376"/>
      <c r="HC13627" s="376"/>
      <c r="HD13627" s="376"/>
      <c r="HE13627" s="376"/>
      <c r="HF13627" s="376"/>
      <c r="HG13627" s="376"/>
      <c r="HH13627" s="376"/>
      <c r="HI13627" s="376"/>
      <c r="HJ13627" s="376"/>
      <c r="HK13627" s="376"/>
      <c r="HL13627" s="376"/>
      <c r="HM13627" s="376"/>
      <c r="HN13627" s="376"/>
      <c r="HO13627" s="376"/>
      <c r="HP13627" s="376"/>
      <c r="HQ13627" s="376"/>
      <c r="HR13627" s="376"/>
      <c r="HS13627" s="376"/>
      <c r="HT13627" s="376"/>
      <c r="HU13627" s="376"/>
      <c r="HV13627" s="376"/>
      <c r="HW13627" s="376"/>
      <c r="HX13627" s="376"/>
      <c r="HY13627" s="376"/>
      <c r="HZ13627" s="376"/>
      <c r="IA13627" s="376"/>
      <c r="IB13627" s="376"/>
      <c r="IC13627" s="376"/>
      <c r="ID13627" s="376"/>
      <c r="IE13627" s="376"/>
      <c r="IF13627" s="376"/>
      <c r="IG13627" s="376"/>
      <c r="IH13627" s="376"/>
      <c r="II13627" s="376"/>
      <c r="IJ13627" s="376"/>
    </row>
    <row r="13628" spans="1:244" s="377" customFormat="1" x14ac:dyDescent="0.4">
      <c r="A13628" s="410"/>
      <c r="B13628" s="371"/>
      <c r="C13628" s="354"/>
      <c r="D13628" s="355"/>
      <c r="E13628" s="374"/>
      <c r="F13628" s="374"/>
      <c r="G13628" s="374"/>
      <c r="H13628" s="374"/>
      <c r="I13628" s="374"/>
      <c r="J13628" s="374"/>
      <c r="K13628" s="374"/>
      <c r="L13628" s="374"/>
      <c r="M13628" s="374"/>
      <c r="N13628" s="374"/>
      <c r="O13628" s="374"/>
      <c r="P13628" s="374"/>
      <c r="Q13628" s="374"/>
      <c r="R13628" s="374"/>
      <c r="S13628" s="374"/>
      <c r="T13628" s="374"/>
      <c r="U13628" s="374"/>
      <c r="V13628" s="374"/>
      <c r="W13628" s="374"/>
      <c r="X13628" s="369"/>
      <c r="Y13628" s="369"/>
      <c r="Z13628" s="369"/>
      <c r="AA13628" s="369"/>
      <c r="AB13628" s="369"/>
      <c r="AC13628" s="369"/>
      <c r="AD13628" s="369"/>
      <c r="AE13628" s="369"/>
      <c r="AF13628" s="369"/>
      <c r="AG13628" s="369"/>
      <c r="AH13628" s="369"/>
      <c r="AI13628" s="369"/>
      <c r="AJ13628" s="369"/>
      <c r="AK13628" s="369"/>
      <c r="AL13628" s="369"/>
      <c r="AM13628" s="369"/>
      <c r="AN13628" s="369"/>
      <c r="AO13628" s="369"/>
      <c r="AP13628" s="369"/>
      <c r="AQ13628" s="369"/>
      <c r="AR13628" s="372"/>
      <c r="AS13628" s="372"/>
      <c r="AT13628" s="372"/>
      <c r="AU13628" s="373"/>
      <c r="AV13628" s="11"/>
      <c r="AW13628" s="11"/>
      <c r="AX13628" s="11"/>
      <c r="AY13628" s="8"/>
      <c r="AZ13628" s="8"/>
      <c r="BA13628" s="8"/>
      <c r="BB13628" s="8"/>
      <c r="BC13628" s="11"/>
      <c r="BD13628" s="11"/>
      <c r="BE13628" s="11"/>
      <c r="BF13628" s="11"/>
      <c r="BG13628" s="11"/>
      <c r="BH13628" s="11"/>
      <c r="BI13628" s="11"/>
      <c r="BJ13628" s="11"/>
      <c r="BK13628" s="8"/>
      <c r="BL13628" s="8"/>
      <c r="BM13628" s="5"/>
      <c r="BN13628" s="5"/>
      <c r="BO13628" s="5"/>
      <c r="BP13628" s="5"/>
      <c r="BQ13628" s="5"/>
      <c r="BR13628" s="5"/>
      <c r="BS13628" s="5"/>
      <c r="BT13628" s="5"/>
      <c r="BU13628" s="5"/>
      <c r="BV13628" s="5"/>
      <c r="BW13628" s="5"/>
      <c r="BX13628" s="5"/>
      <c r="BY13628" s="5"/>
      <c r="BZ13628" s="5"/>
      <c r="CA13628" s="5"/>
      <c r="CB13628" s="5"/>
      <c r="CC13628" s="5"/>
      <c r="CD13628" s="5"/>
      <c r="CE13628" s="5"/>
      <c r="CF13628" s="5"/>
      <c r="CG13628" s="5"/>
      <c r="CH13628" s="5"/>
      <c r="CI13628" s="5"/>
      <c r="CJ13628" s="5"/>
      <c r="CK13628" s="5"/>
      <c r="CL13628" s="5"/>
      <c r="CM13628" s="5"/>
      <c r="CN13628" s="5"/>
      <c r="CO13628" s="5"/>
      <c r="CP13628" s="5"/>
      <c r="CQ13628" s="5"/>
      <c r="CR13628" s="5"/>
      <c r="CS13628" s="5"/>
      <c r="CT13628" s="5"/>
      <c r="CU13628" s="5"/>
      <c r="CV13628" s="5"/>
      <c r="CW13628" s="5"/>
      <c r="CX13628" s="5"/>
      <c r="CY13628" s="5"/>
      <c r="CZ13628" s="5"/>
      <c r="DA13628" s="5"/>
      <c r="DB13628" s="5"/>
      <c r="DC13628" s="5"/>
      <c r="DD13628" s="5"/>
      <c r="DE13628" s="5"/>
      <c r="DF13628" s="5"/>
      <c r="DG13628" s="5"/>
      <c r="DH13628" s="5"/>
      <c r="DI13628" s="5"/>
      <c r="DJ13628" s="5"/>
      <c r="DK13628" s="5"/>
      <c r="DL13628" s="5"/>
      <c r="DM13628" s="5"/>
      <c r="DN13628" s="5"/>
      <c r="DO13628" s="5"/>
      <c r="DP13628" s="5"/>
      <c r="DQ13628" s="5"/>
      <c r="DR13628" s="5"/>
      <c r="DS13628" s="5"/>
      <c r="DT13628" s="5"/>
      <c r="DU13628" s="5"/>
      <c r="DV13628" s="5"/>
      <c r="DW13628" s="5"/>
      <c r="DX13628" s="5"/>
      <c r="DY13628" s="5"/>
      <c r="DZ13628" s="5"/>
      <c r="EA13628" s="5"/>
      <c r="EB13628" s="5"/>
      <c r="EC13628" s="5"/>
      <c r="ED13628" s="5"/>
      <c r="EE13628" s="5"/>
      <c r="EF13628" s="5"/>
      <c r="EG13628" s="5"/>
      <c r="EH13628" s="5"/>
      <c r="EI13628" s="5"/>
      <c r="EJ13628" s="5"/>
      <c r="EK13628" s="5"/>
      <c r="EL13628" s="5"/>
      <c r="EM13628" s="5"/>
      <c r="EN13628" s="5"/>
      <c r="EO13628" s="5"/>
      <c r="EP13628" s="375"/>
      <c r="EQ13628" s="376"/>
      <c r="ER13628" s="376"/>
      <c r="ES13628" s="376"/>
      <c r="ET13628" s="376"/>
      <c r="EU13628" s="376"/>
      <c r="EV13628" s="376"/>
      <c r="EW13628" s="376"/>
      <c r="EX13628" s="376"/>
      <c r="EY13628" s="376"/>
      <c r="EZ13628" s="376"/>
      <c r="FA13628" s="376"/>
      <c r="FB13628" s="376"/>
      <c r="FC13628" s="376"/>
      <c r="FD13628" s="376"/>
      <c r="FE13628" s="376"/>
      <c r="FF13628" s="376"/>
      <c r="FG13628" s="376"/>
      <c r="FH13628" s="376"/>
      <c r="FI13628" s="376"/>
      <c r="FJ13628" s="376"/>
      <c r="FK13628" s="376"/>
      <c r="FL13628" s="376"/>
      <c r="FM13628" s="376"/>
      <c r="FN13628" s="376"/>
      <c r="FO13628" s="376"/>
      <c r="FP13628" s="376"/>
      <c r="FQ13628" s="376"/>
      <c r="FR13628" s="376"/>
      <c r="FS13628" s="376"/>
      <c r="FT13628" s="376"/>
      <c r="FU13628" s="376"/>
      <c r="FV13628" s="376"/>
      <c r="FW13628" s="376"/>
      <c r="FX13628" s="376"/>
      <c r="FY13628" s="376"/>
      <c r="FZ13628" s="376"/>
      <c r="GA13628" s="376"/>
      <c r="GB13628" s="376"/>
      <c r="GC13628" s="376"/>
      <c r="GD13628" s="376"/>
      <c r="GE13628" s="376"/>
      <c r="GF13628" s="376"/>
      <c r="GG13628" s="376"/>
      <c r="GH13628" s="376"/>
      <c r="GI13628" s="376"/>
      <c r="GJ13628" s="376"/>
      <c r="GK13628" s="376"/>
      <c r="GL13628" s="376"/>
      <c r="GM13628" s="376"/>
      <c r="GN13628" s="376"/>
      <c r="GO13628" s="376"/>
      <c r="GP13628" s="376"/>
      <c r="GQ13628" s="376"/>
      <c r="GR13628" s="376"/>
      <c r="GS13628" s="376"/>
      <c r="GT13628" s="376"/>
      <c r="GU13628" s="376"/>
      <c r="GV13628" s="376"/>
      <c r="GW13628" s="376"/>
      <c r="GX13628" s="376"/>
      <c r="GY13628" s="376"/>
      <c r="GZ13628" s="376"/>
      <c r="HA13628" s="376"/>
      <c r="HB13628" s="376"/>
      <c r="HC13628" s="376"/>
      <c r="HD13628" s="376"/>
      <c r="HE13628" s="376"/>
      <c r="HF13628" s="376"/>
      <c r="HG13628" s="376"/>
      <c r="HH13628" s="376"/>
      <c r="HI13628" s="376"/>
      <c r="HJ13628" s="376"/>
      <c r="HK13628" s="376"/>
      <c r="HL13628" s="376"/>
      <c r="HM13628" s="376"/>
      <c r="HN13628" s="376"/>
      <c r="HO13628" s="376"/>
      <c r="HP13628" s="376"/>
      <c r="HQ13628" s="376"/>
      <c r="HR13628" s="376"/>
      <c r="HS13628" s="376"/>
      <c r="HT13628" s="376"/>
      <c r="HU13628" s="376"/>
      <c r="HV13628" s="376"/>
      <c r="HW13628" s="376"/>
      <c r="HX13628" s="376"/>
      <c r="HY13628" s="376"/>
      <c r="HZ13628" s="376"/>
      <c r="IA13628" s="376"/>
      <c r="IB13628" s="376"/>
      <c r="IC13628" s="376"/>
      <c r="ID13628" s="376"/>
      <c r="IE13628" s="376"/>
      <c r="IF13628" s="376"/>
      <c r="IG13628" s="376"/>
      <c r="IH13628" s="376"/>
      <c r="II13628" s="376"/>
      <c r="IJ13628" s="376"/>
    </row>
    <row r="13629" spans="1:244" s="377" customFormat="1" x14ac:dyDescent="0.4">
      <c r="A13629" s="410"/>
      <c r="B13629" s="371"/>
      <c r="C13629" s="354"/>
      <c r="D13629" s="355"/>
      <c r="E13629" s="374"/>
      <c r="F13629" s="374"/>
      <c r="G13629" s="374"/>
      <c r="H13629" s="374"/>
      <c r="I13629" s="374"/>
      <c r="J13629" s="374"/>
      <c r="K13629" s="374"/>
      <c r="L13629" s="374"/>
      <c r="M13629" s="374"/>
      <c r="N13629" s="374"/>
      <c r="O13629" s="374"/>
      <c r="P13629" s="374"/>
      <c r="Q13629" s="374"/>
      <c r="R13629" s="374"/>
      <c r="S13629" s="374"/>
      <c r="T13629" s="374"/>
      <c r="U13629" s="374"/>
      <c r="V13629" s="374"/>
      <c r="W13629" s="374"/>
      <c r="X13629" s="369"/>
      <c r="Y13629" s="369"/>
      <c r="Z13629" s="369"/>
      <c r="AA13629" s="369"/>
      <c r="AB13629" s="369"/>
      <c r="AC13629" s="369"/>
      <c r="AD13629" s="369"/>
      <c r="AE13629" s="369"/>
      <c r="AF13629" s="369"/>
      <c r="AG13629" s="369"/>
      <c r="AH13629" s="369"/>
      <c r="AI13629" s="369"/>
      <c r="AJ13629" s="369"/>
      <c r="AK13629" s="369"/>
      <c r="AL13629" s="369"/>
      <c r="AM13629" s="369"/>
      <c r="AN13629" s="369"/>
      <c r="AO13629" s="369"/>
      <c r="AP13629" s="369"/>
      <c r="AQ13629" s="369"/>
      <c r="AR13629" s="372"/>
      <c r="AS13629" s="372"/>
      <c r="AT13629" s="372"/>
      <c r="AU13629" s="373"/>
      <c r="AV13629" s="11"/>
      <c r="AW13629" s="11"/>
      <c r="AX13629" s="11"/>
      <c r="AY13629" s="8"/>
      <c r="AZ13629" s="8"/>
      <c r="BA13629" s="8"/>
      <c r="BB13629" s="8"/>
      <c r="BC13629" s="11"/>
      <c r="BD13629" s="11"/>
      <c r="BE13629" s="11"/>
      <c r="BF13629" s="11"/>
      <c r="BG13629" s="11"/>
      <c r="BH13629" s="11"/>
      <c r="BI13629" s="11"/>
      <c r="BJ13629" s="11"/>
      <c r="BK13629" s="8"/>
      <c r="BL13629" s="8"/>
      <c r="BM13629" s="5"/>
      <c r="BN13629" s="5"/>
      <c r="BO13629" s="5"/>
      <c r="BP13629" s="5"/>
      <c r="BQ13629" s="5"/>
      <c r="BR13629" s="5"/>
      <c r="BS13629" s="5"/>
      <c r="BT13629" s="5"/>
      <c r="BU13629" s="5"/>
      <c r="BV13629" s="5"/>
      <c r="BW13629" s="5"/>
      <c r="BX13629" s="5"/>
      <c r="BY13629" s="5"/>
      <c r="BZ13629" s="5"/>
      <c r="CA13629" s="5"/>
      <c r="CB13629" s="5"/>
      <c r="CC13629" s="5"/>
      <c r="CD13629" s="5"/>
      <c r="CE13629" s="5"/>
      <c r="CF13629" s="5"/>
      <c r="CG13629" s="5"/>
      <c r="CH13629" s="5"/>
      <c r="CI13629" s="5"/>
      <c r="CJ13629" s="5"/>
      <c r="CK13629" s="5"/>
      <c r="CL13629" s="5"/>
      <c r="CM13629" s="5"/>
      <c r="CN13629" s="5"/>
      <c r="CO13629" s="5"/>
      <c r="CP13629" s="5"/>
      <c r="CQ13629" s="5"/>
      <c r="CR13629" s="5"/>
      <c r="CS13629" s="5"/>
      <c r="CT13629" s="5"/>
      <c r="CU13629" s="5"/>
      <c r="CV13629" s="5"/>
      <c r="CW13629" s="5"/>
      <c r="CX13629" s="5"/>
      <c r="CY13629" s="5"/>
      <c r="CZ13629" s="5"/>
      <c r="DA13629" s="5"/>
      <c r="DB13629" s="5"/>
      <c r="DC13629" s="5"/>
      <c r="DD13629" s="5"/>
      <c r="DE13629" s="5"/>
      <c r="DF13629" s="5"/>
      <c r="DG13629" s="5"/>
      <c r="DH13629" s="5"/>
      <c r="DI13629" s="5"/>
      <c r="DJ13629" s="5"/>
      <c r="DK13629" s="5"/>
      <c r="DL13629" s="5"/>
      <c r="DM13629" s="5"/>
      <c r="DN13629" s="5"/>
      <c r="DO13629" s="5"/>
      <c r="DP13629" s="5"/>
      <c r="DQ13629" s="5"/>
      <c r="DR13629" s="5"/>
      <c r="DS13629" s="5"/>
      <c r="DT13629" s="5"/>
      <c r="DU13629" s="5"/>
      <c r="DV13629" s="5"/>
      <c r="DW13629" s="5"/>
      <c r="DX13629" s="5"/>
      <c r="DY13629" s="5"/>
      <c r="DZ13629" s="5"/>
      <c r="EA13629" s="5"/>
      <c r="EB13629" s="5"/>
      <c r="EC13629" s="5"/>
      <c r="ED13629" s="5"/>
      <c r="EE13629" s="5"/>
      <c r="EF13629" s="5"/>
      <c r="EG13629" s="5"/>
      <c r="EH13629" s="5"/>
      <c r="EI13629" s="5"/>
      <c r="EJ13629" s="5"/>
      <c r="EK13629" s="5"/>
      <c r="EL13629" s="5"/>
      <c r="EM13629" s="5"/>
      <c r="EN13629" s="5"/>
      <c r="EO13629" s="5"/>
      <c r="EP13629" s="375"/>
      <c r="EQ13629" s="376"/>
      <c r="ER13629" s="376"/>
      <c r="ES13629" s="376"/>
      <c r="ET13629" s="376"/>
      <c r="EU13629" s="376"/>
      <c r="EV13629" s="376"/>
      <c r="EW13629" s="376"/>
      <c r="EX13629" s="376"/>
      <c r="EY13629" s="376"/>
      <c r="EZ13629" s="376"/>
      <c r="FA13629" s="376"/>
      <c r="FB13629" s="376"/>
      <c r="FC13629" s="376"/>
      <c r="FD13629" s="376"/>
      <c r="FE13629" s="376"/>
      <c r="FF13629" s="376"/>
      <c r="FG13629" s="376"/>
      <c r="FH13629" s="376"/>
      <c r="FI13629" s="376"/>
      <c r="FJ13629" s="376"/>
      <c r="FK13629" s="376"/>
      <c r="FL13629" s="376"/>
      <c r="FM13629" s="376"/>
      <c r="FN13629" s="376"/>
      <c r="FO13629" s="376"/>
      <c r="FP13629" s="376"/>
      <c r="FQ13629" s="376"/>
      <c r="FR13629" s="376"/>
      <c r="FS13629" s="376"/>
      <c r="FT13629" s="376"/>
      <c r="FU13629" s="376"/>
      <c r="FV13629" s="376"/>
      <c r="FW13629" s="376"/>
      <c r="FX13629" s="376"/>
      <c r="FY13629" s="376"/>
      <c r="FZ13629" s="376"/>
      <c r="GA13629" s="376"/>
      <c r="GB13629" s="376"/>
      <c r="GC13629" s="376"/>
      <c r="GD13629" s="376"/>
      <c r="GE13629" s="376"/>
      <c r="GF13629" s="376"/>
      <c r="GG13629" s="376"/>
      <c r="GH13629" s="376"/>
      <c r="GI13629" s="376"/>
      <c r="GJ13629" s="376"/>
      <c r="GK13629" s="376"/>
      <c r="GL13629" s="376"/>
      <c r="GM13629" s="376"/>
      <c r="GN13629" s="376"/>
      <c r="GO13629" s="376"/>
      <c r="GP13629" s="376"/>
      <c r="GQ13629" s="376"/>
      <c r="GR13629" s="376"/>
      <c r="GS13629" s="376"/>
      <c r="GT13629" s="376"/>
      <c r="GU13629" s="376"/>
      <c r="GV13629" s="376"/>
      <c r="GW13629" s="376"/>
      <c r="GX13629" s="376"/>
      <c r="GY13629" s="376"/>
      <c r="GZ13629" s="376"/>
      <c r="HA13629" s="376"/>
      <c r="HB13629" s="376"/>
      <c r="HC13629" s="376"/>
      <c r="HD13629" s="376"/>
      <c r="HE13629" s="376"/>
      <c r="HF13629" s="376"/>
      <c r="HG13629" s="376"/>
      <c r="HH13629" s="376"/>
      <c r="HI13629" s="376"/>
      <c r="HJ13629" s="376"/>
      <c r="HK13629" s="376"/>
      <c r="HL13629" s="376"/>
      <c r="HM13629" s="376"/>
      <c r="HN13629" s="376"/>
      <c r="HO13629" s="376"/>
      <c r="HP13629" s="376"/>
      <c r="HQ13629" s="376"/>
      <c r="HR13629" s="376"/>
      <c r="HS13629" s="376"/>
      <c r="HT13629" s="376"/>
      <c r="HU13629" s="376"/>
      <c r="HV13629" s="376"/>
      <c r="HW13629" s="376"/>
      <c r="HX13629" s="376"/>
      <c r="HY13629" s="376"/>
      <c r="HZ13629" s="376"/>
      <c r="IA13629" s="376"/>
      <c r="IB13629" s="376"/>
      <c r="IC13629" s="376"/>
      <c r="ID13629" s="376"/>
      <c r="IE13629" s="376"/>
      <c r="IF13629" s="376"/>
      <c r="IG13629" s="376"/>
      <c r="IH13629" s="376"/>
      <c r="II13629" s="376"/>
      <c r="IJ13629" s="376"/>
    </row>
    <row r="13630" spans="1:244" s="377" customFormat="1" x14ac:dyDescent="0.4">
      <c r="A13630" s="410"/>
      <c r="B13630" s="371"/>
      <c r="C13630" s="354"/>
      <c r="D13630" s="355"/>
      <c r="E13630" s="374"/>
      <c r="F13630" s="374"/>
      <c r="G13630" s="374"/>
      <c r="H13630" s="374"/>
      <c r="I13630" s="374"/>
      <c r="J13630" s="374"/>
      <c r="K13630" s="374"/>
      <c r="L13630" s="374"/>
      <c r="M13630" s="374"/>
      <c r="N13630" s="374"/>
      <c r="O13630" s="374"/>
      <c r="P13630" s="374"/>
      <c r="Q13630" s="374"/>
      <c r="R13630" s="374"/>
      <c r="S13630" s="374"/>
      <c r="T13630" s="374"/>
      <c r="U13630" s="374"/>
      <c r="V13630" s="374"/>
      <c r="W13630" s="374"/>
      <c r="X13630" s="369"/>
      <c r="Y13630" s="369"/>
      <c r="Z13630" s="369"/>
      <c r="AA13630" s="369"/>
      <c r="AB13630" s="369"/>
      <c r="AC13630" s="369"/>
      <c r="AD13630" s="369"/>
      <c r="AE13630" s="369"/>
      <c r="AF13630" s="369"/>
      <c r="AG13630" s="369"/>
      <c r="AH13630" s="369"/>
      <c r="AI13630" s="369"/>
      <c r="AJ13630" s="369"/>
      <c r="AK13630" s="369"/>
      <c r="AL13630" s="369"/>
      <c r="AM13630" s="369"/>
      <c r="AN13630" s="369"/>
      <c r="AO13630" s="369"/>
      <c r="AP13630" s="369"/>
      <c r="AQ13630" s="369"/>
      <c r="AR13630" s="372"/>
      <c r="AS13630" s="372"/>
      <c r="AT13630" s="372"/>
      <c r="AU13630" s="373"/>
      <c r="AV13630" s="11"/>
      <c r="AW13630" s="11"/>
      <c r="AX13630" s="11"/>
      <c r="AY13630" s="8"/>
      <c r="AZ13630" s="8"/>
      <c r="BA13630" s="8"/>
      <c r="BB13630" s="8"/>
      <c r="BC13630" s="11"/>
      <c r="BD13630" s="11"/>
      <c r="BE13630" s="11"/>
      <c r="BF13630" s="11"/>
      <c r="BG13630" s="11"/>
      <c r="BH13630" s="11"/>
      <c r="BI13630" s="11"/>
      <c r="BJ13630" s="11"/>
      <c r="BK13630" s="8"/>
      <c r="BL13630" s="8"/>
      <c r="BM13630" s="5"/>
      <c r="BN13630" s="5"/>
      <c r="BO13630" s="5"/>
      <c r="BP13630" s="5"/>
      <c r="BQ13630" s="5"/>
      <c r="BR13630" s="5"/>
      <c r="BS13630" s="5"/>
      <c r="BT13630" s="5"/>
      <c r="BU13630" s="5"/>
      <c r="BV13630" s="5"/>
      <c r="BW13630" s="5"/>
      <c r="BX13630" s="5"/>
      <c r="BY13630" s="5"/>
      <c r="BZ13630" s="5"/>
      <c r="CA13630" s="5"/>
      <c r="CB13630" s="5"/>
      <c r="CC13630" s="5"/>
      <c r="CD13630" s="5"/>
      <c r="CE13630" s="5"/>
      <c r="CF13630" s="5"/>
      <c r="CG13630" s="5"/>
      <c r="CH13630" s="5"/>
      <c r="CI13630" s="5"/>
      <c r="CJ13630" s="5"/>
      <c r="CK13630" s="5"/>
      <c r="CL13630" s="5"/>
      <c r="CM13630" s="5"/>
      <c r="CN13630" s="5"/>
      <c r="CO13630" s="5"/>
      <c r="CP13630" s="5"/>
      <c r="CQ13630" s="5"/>
      <c r="CR13630" s="5"/>
      <c r="CS13630" s="5"/>
      <c r="CT13630" s="5"/>
      <c r="CU13630" s="5"/>
      <c r="CV13630" s="5"/>
      <c r="CW13630" s="5"/>
      <c r="CX13630" s="5"/>
      <c r="CY13630" s="5"/>
      <c r="CZ13630" s="5"/>
      <c r="DA13630" s="5"/>
      <c r="DB13630" s="5"/>
      <c r="DC13630" s="5"/>
      <c r="DD13630" s="5"/>
      <c r="DE13630" s="5"/>
      <c r="DF13630" s="5"/>
      <c r="DG13630" s="5"/>
      <c r="DH13630" s="5"/>
      <c r="DI13630" s="5"/>
      <c r="DJ13630" s="5"/>
      <c r="DK13630" s="5"/>
      <c r="DL13630" s="5"/>
      <c r="DM13630" s="5"/>
      <c r="DN13630" s="5"/>
      <c r="DO13630" s="5"/>
      <c r="DP13630" s="5"/>
      <c r="DQ13630" s="5"/>
      <c r="DR13630" s="5"/>
      <c r="DS13630" s="5"/>
      <c r="DT13630" s="5"/>
      <c r="DU13630" s="5"/>
      <c r="DV13630" s="5"/>
      <c r="DW13630" s="5"/>
      <c r="DX13630" s="5"/>
      <c r="DY13630" s="5"/>
      <c r="DZ13630" s="5"/>
      <c r="EA13630" s="5"/>
      <c r="EB13630" s="5"/>
      <c r="EC13630" s="5"/>
      <c r="ED13630" s="5"/>
      <c r="EE13630" s="5"/>
      <c r="EF13630" s="5"/>
      <c r="EG13630" s="5"/>
      <c r="EH13630" s="5"/>
      <c r="EI13630" s="5"/>
      <c r="EJ13630" s="5"/>
      <c r="EK13630" s="5"/>
      <c r="EL13630" s="5"/>
      <c r="EM13630" s="5"/>
      <c r="EN13630" s="5"/>
      <c r="EO13630" s="5"/>
      <c r="EP13630" s="375"/>
      <c r="EQ13630" s="376"/>
      <c r="ER13630" s="376"/>
      <c r="ES13630" s="376"/>
      <c r="ET13630" s="376"/>
      <c r="EU13630" s="376"/>
      <c r="EV13630" s="376"/>
      <c r="EW13630" s="376"/>
      <c r="EX13630" s="376"/>
      <c r="EY13630" s="376"/>
      <c r="EZ13630" s="376"/>
      <c r="FA13630" s="376"/>
      <c r="FB13630" s="376"/>
      <c r="FC13630" s="376"/>
      <c r="FD13630" s="376"/>
      <c r="FE13630" s="376"/>
      <c r="FF13630" s="376"/>
      <c r="FG13630" s="376"/>
      <c r="FH13630" s="376"/>
      <c r="FI13630" s="376"/>
      <c r="FJ13630" s="376"/>
      <c r="FK13630" s="376"/>
      <c r="FL13630" s="376"/>
      <c r="FM13630" s="376"/>
      <c r="FN13630" s="376"/>
      <c r="FO13630" s="376"/>
      <c r="FP13630" s="376"/>
      <c r="FQ13630" s="376"/>
      <c r="FR13630" s="376"/>
      <c r="FS13630" s="376"/>
      <c r="FT13630" s="376"/>
      <c r="FU13630" s="376"/>
      <c r="FV13630" s="376"/>
      <c r="FW13630" s="376"/>
      <c r="FX13630" s="376"/>
      <c r="FY13630" s="376"/>
      <c r="FZ13630" s="376"/>
      <c r="GA13630" s="376"/>
      <c r="GB13630" s="376"/>
      <c r="GC13630" s="376"/>
      <c r="GD13630" s="376"/>
      <c r="GE13630" s="376"/>
      <c r="GF13630" s="376"/>
      <c r="GG13630" s="376"/>
      <c r="GH13630" s="376"/>
      <c r="GI13630" s="376"/>
      <c r="GJ13630" s="376"/>
      <c r="GK13630" s="376"/>
      <c r="GL13630" s="376"/>
      <c r="GM13630" s="376"/>
      <c r="GN13630" s="376"/>
      <c r="GO13630" s="376"/>
      <c r="GP13630" s="376"/>
      <c r="GQ13630" s="376"/>
      <c r="GR13630" s="376"/>
      <c r="GS13630" s="376"/>
      <c r="GT13630" s="376"/>
      <c r="GU13630" s="376"/>
      <c r="GV13630" s="376"/>
      <c r="GW13630" s="376"/>
      <c r="GX13630" s="376"/>
      <c r="GY13630" s="376"/>
      <c r="GZ13630" s="376"/>
      <c r="HA13630" s="376"/>
      <c r="HB13630" s="376"/>
      <c r="HC13630" s="376"/>
      <c r="HD13630" s="376"/>
      <c r="HE13630" s="376"/>
      <c r="HF13630" s="376"/>
      <c r="HG13630" s="376"/>
      <c r="HH13630" s="376"/>
      <c r="HI13630" s="376"/>
      <c r="HJ13630" s="376"/>
      <c r="HK13630" s="376"/>
      <c r="HL13630" s="376"/>
      <c r="HM13630" s="376"/>
      <c r="HN13630" s="376"/>
      <c r="HO13630" s="376"/>
      <c r="HP13630" s="376"/>
      <c r="HQ13630" s="376"/>
      <c r="HR13630" s="376"/>
      <c r="HS13630" s="376"/>
      <c r="HT13630" s="376"/>
      <c r="HU13630" s="376"/>
      <c r="HV13630" s="376"/>
      <c r="HW13630" s="376"/>
      <c r="HX13630" s="376"/>
      <c r="HY13630" s="376"/>
      <c r="HZ13630" s="376"/>
      <c r="IA13630" s="376"/>
      <c r="IB13630" s="376"/>
      <c r="IC13630" s="376"/>
      <c r="ID13630" s="376"/>
      <c r="IE13630" s="376"/>
      <c r="IF13630" s="376"/>
      <c r="IG13630" s="376"/>
      <c r="IH13630" s="376"/>
      <c r="II13630" s="376"/>
      <c r="IJ13630" s="376"/>
    </row>
    <row r="13631" spans="1:244" s="377" customFormat="1" x14ac:dyDescent="0.4">
      <c r="A13631" s="410"/>
      <c r="B13631" s="371"/>
      <c r="C13631" s="354"/>
      <c r="D13631" s="355"/>
      <c r="E13631" s="374"/>
      <c r="F13631" s="374"/>
      <c r="G13631" s="374"/>
      <c r="H13631" s="374"/>
      <c r="I13631" s="374"/>
      <c r="J13631" s="374"/>
      <c r="K13631" s="374"/>
      <c r="L13631" s="374"/>
      <c r="M13631" s="374"/>
      <c r="N13631" s="374"/>
      <c r="O13631" s="374"/>
      <c r="P13631" s="374"/>
      <c r="Q13631" s="374"/>
      <c r="R13631" s="374"/>
      <c r="S13631" s="374"/>
      <c r="T13631" s="374"/>
      <c r="U13631" s="374"/>
      <c r="V13631" s="374"/>
      <c r="W13631" s="374"/>
      <c r="X13631" s="369"/>
      <c r="Y13631" s="369"/>
      <c r="Z13631" s="369"/>
      <c r="AA13631" s="369"/>
      <c r="AB13631" s="369"/>
      <c r="AC13631" s="369"/>
      <c r="AD13631" s="369"/>
      <c r="AE13631" s="369"/>
      <c r="AF13631" s="369"/>
      <c r="AG13631" s="369"/>
      <c r="AH13631" s="369"/>
      <c r="AI13631" s="369"/>
      <c r="AJ13631" s="369"/>
      <c r="AK13631" s="369"/>
      <c r="AL13631" s="369"/>
      <c r="AM13631" s="369"/>
      <c r="AN13631" s="369"/>
      <c r="AO13631" s="369"/>
      <c r="AP13631" s="369"/>
      <c r="AQ13631" s="369"/>
      <c r="AR13631" s="372"/>
      <c r="AS13631" s="372"/>
      <c r="AT13631" s="372"/>
      <c r="AU13631" s="373"/>
      <c r="AV13631" s="11"/>
      <c r="AW13631" s="11"/>
      <c r="AX13631" s="11"/>
      <c r="AY13631" s="8"/>
      <c r="AZ13631" s="8"/>
      <c r="BA13631" s="8"/>
      <c r="BB13631" s="8"/>
      <c r="BC13631" s="11"/>
      <c r="BD13631" s="11"/>
      <c r="BE13631" s="11"/>
      <c r="BF13631" s="11"/>
      <c r="BG13631" s="11"/>
      <c r="BH13631" s="11"/>
      <c r="BI13631" s="11"/>
      <c r="BJ13631" s="11"/>
      <c r="BK13631" s="8"/>
      <c r="BL13631" s="8"/>
      <c r="BM13631" s="5"/>
      <c r="BN13631" s="5"/>
      <c r="BO13631" s="5"/>
      <c r="BP13631" s="5"/>
      <c r="BQ13631" s="5"/>
      <c r="BR13631" s="5"/>
      <c r="BS13631" s="5"/>
      <c r="BT13631" s="5"/>
      <c r="BU13631" s="5"/>
      <c r="BV13631" s="5"/>
      <c r="BW13631" s="5"/>
      <c r="BX13631" s="5"/>
      <c r="BY13631" s="5"/>
      <c r="BZ13631" s="5"/>
      <c r="CA13631" s="5"/>
      <c r="CB13631" s="5"/>
      <c r="CC13631" s="5"/>
      <c r="CD13631" s="5"/>
      <c r="CE13631" s="5"/>
      <c r="CF13631" s="5"/>
      <c r="CG13631" s="5"/>
      <c r="CH13631" s="5"/>
      <c r="CI13631" s="5"/>
      <c r="CJ13631" s="5"/>
      <c r="CK13631" s="5"/>
      <c r="CL13631" s="5"/>
      <c r="CM13631" s="5"/>
      <c r="CN13631" s="5"/>
      <c r="CO13631" s="5"/>
      <c r="CP13631" s="5"/>
      <c r="CQ13631" s="5"/>
      <c r="CR13631" s="5"/>
      <c r="CS13631" s="5"/>
      <c r="CT13631" s="5"/>
      <c r="CU13631" s="5"/>
      <c r="CV13631" s="5"/>
      <c r="CW13631" s="5"/>
      <c r="CX13631" s="5"/>
      <c r="CY13631" s="5"/>
      <c r="CZ13631" s="5"/>
      <c r="DA13631" s="5"/>
      <c r="DB13631" s="5"/>
      <c r="DC13631" s="5"/>
      <c r="DD13631" s="5"/>
      <c r="DE13631" s="5"/>
      <c r="DF13631" s="5"/>
      <c r="DG13631" s="5"/>
      <c r="DH13631" s="5"/>
      <c r="DI13631" s="5"/>
      <c r="DJ13631" s="5"/>
      <c r="DK13631" s="5"/>
      <c r="DL13631" s="5"/>
      <c r="DM13631" s="5"/>
      <c r="DN13631" s="5"/>
      <c r="DO13631" s="5"/>
      <c r="DP13631" s="5"/>
      <c r="DQ13631" s="5"/>
      <c r="DR13631" s="5"/>
      <c r="DS13631" s="5"/>
      <c r="DT13631" s="5"/>
      <c r="DU13631" s="5"/>
      <c r="DV13631" s="5"/>
      <c r="DW13631" s="5"/>
      <c r="DX13631" s="5"/>
      <c r="DY13631" s="5"/>
      <c r="DZ13631" s="5"/>
      <c r="EA13631" s="5"/>
      <c r="EB13631" s="5"/>
      <c r="EC13631" s="5"/>
      <c r="ED13631" s="5"/>
      <c r="EE13631" s="5"/>
      <c r="EF13631" s="5"/>
      <c r="EG13631" s="5"/>
      <c r="EH13631" s="5"/>
      <c r="EI13631" s="5"/>
      <c r="EJ13631" s="5"/>
      <c r="EK13631" s="5"/>
      <c r="EL13631" s="5"/>
      <c r="EM13631" s="5"/>
      <c r="EN13631" s="5"/>
      <c r="EO13631" s="5"/>
      <c r="EP13631" s="375"/>
      <c r="EQ13631" s="376"/>
      <c r="ER13631" s="376"/>
      <c r="ES13631" s="376"/>
      <c r="ET13631" s="376"/>
      <c r="EU13631" s="376"/>
      <c r="EV13631" s="376"/>
      <c r="EW13631" s="376"/>
      <c r="EX13631" s="376"/>
      <c r="EY13631" s="376"/>
      <c r="EZ13631" s="376"/>
      <c r="FA13631" s="376"/>
      <c r="FB13631" s="376"/>
      <c r="FC13631" s="376"/>
      <c r="FD13631" s="376"/>
      <c r="FE13631" s="376"/>
      <c r="FF13631" s="376"/>
      <c r="FG13631" s="376"/>
      <c r="FH13631" s="376"/>
      <c r="FI13631" s="376"/>
      <c r="FJ13631" s="376"/>
      <c r="FK13631" s="376"/>
      <c r="FL13631" s="376"/>
      <c r="FM13631" s="376"/>
      <c r="FN13631" s="376"/>
      <c r="FO13631" s="376"/>
      <c r="FP13631" s="376"/>
      <c r="FQ13631" s="376"/>
      <c r="FR13631" s="376"/>
      <c r="FS13631" s="376"/>
      <c r="FT13631" s="376"/>
      <c r="FU13631" s="376"/>
      <c r="FV13631" s="376"/>
      <c r="FW13631" s="376"/>
      <c r="FX13631" s="376"/>
      <c r="FY13631" s="376"/>
      <c r="FZ13631" s="376"/>
      <c r="GA13631" s="376"/>
      <c r="GB13631" s="376"/>
      <c r="GC13631" s="376"/>
      <c r="GD13631" s="376"/>
      <c r="GE13631" s="376"/>
      <c r="GF13631" s="376"/>
      <c r="GG13631" s="376"/>
      <c r="GH13631" s="376"/>
      <c r="GI13631" s="376"/>
      <c r="GJ13631" s="376"/>
      <c r="GK13631" s="376"/>
      <c r="GL13631" s="376"/>
      <c r="GM13631" s="376"/>
      <c r="GN13631" s="376"/>
      <c r="GO13631" s="376"/>
      <c r="GP13631" s="376"/>
      <c r="GQ13631" s="376"/>
      <c r="GR13631" s="376"/>
      <c r="GS13631" s="376"/>
      <c r="GT13631" s="376"/>
      <c r="GU13631" s="376"/>
      <c r="GV13631" s="376"/>
      <c r="GW13631" s="376"/>
      <c r="GX13631" s="376"/>
      <c r="GY13631" s="376"/>
      <c r="GZ13631" s="376"/>
      <c r="HA13631" s="376"/>
      <c r="HB13631" s="376"/>
      <c r="HC13631" s="376"/>
      <c r="HD13631" s="376"/>
      <c r="HE13631" s="376"/>
      <c r="HF13631" s="376"/>
      <c r="HG13631" s="376"/>
      <c r="HH13631" s="376"/>
      <c r="HI13631" s="376"/>
      <c r="HJ13631" s="376"/>
      <c r="HK13631" s="376"/>
      <c r="HL13631" s="376"/>
      <c r="HM13631" s="376"/>
      <c r="HN13631" s="376"/>
      <c r="HO13631" s="376"/>
      <c r="HP13631" s="376"/>
      <c r="HQ13631" s="376"/>
      <c r="HR13631" s="376"/>
      <c r="HS13631" s="376"/>
      <c r="HT13631" s="376"/>
      <c r="HU13631" s="376"/>
      <c r="HV13631" s="376"/>
      <c r="HW13631" s="376"/>
      <c r="HX13631" s="376"/>
      <c r="HY13631" s="376"/>
      <c r="HZ13631" s="376"/>
      <c r="IA13631" s="376"/>
      <c r="IB13631" s="376"/>
      <c r="IC13631" s="376"/>
      <c r="ID13631" s="376"/>
      <c r="IE13631" s="376"/>
      <c r="IF13631" s="376"/>
      <c r="IG13631" s="376"/>
      <c r="IH13631" s="376"/>
      <c r="II13631" s="376"/>
      <c r="IJ13631" s="376"/>
    </row>
    <row r="13632" spans="1:244" s="377" customFormat="1" x14ac:dyDescent="0.4">
      <c r="A13632" s="410"/>
      <c r="B13632" s="371"/>
      <c r="C13632" s="354"/>
      <c r="D13632" s="355"/>
      <c r="E13632" s="374"/>
      <c r="F13632" s="374"/>
      <c r="G13632" s="374"/>
      <c r="H13632" s="374"/>
      <c r="I13632" s="374"/>
      <c r="J13632" s="374"/>
      <c r="K13632" s="374"/>
      <c r="L13632" s="374"/>
      <c r="M13632" s="374"/>
      <c r="N13632" s="374"/>
      <c r="O13632" s="374"/>
      <c r="P13632" s="374"/>
      <c r="Q13632" s="374"/>
      <c r="R13632" s="374"/>
      <c r="S13632" s="374"/>
      <c r="T13632" s="374"/>
      <c r="U13632" s="374"/>
      <c r="V13632" s="374"/>
      <c r="W13632" s="374"/>
      <c r="X13632" s="369"/>
      <c r="Y13632" s="369"/>
      <c r="Z13632" s="369"/>
      <c r="AA13632" s="369"/>
      <c r="AB13632" s="369"/>
      <c r="AC13632" s="369"/>
      <c r="AD13632" s="369"/>
      <c r="AE13632" s="369"/>
      <c r="AF13632" s="369"/>
      <c r="AG13632" s="369"/>
      <c r="AH13632" s="369"/>
      <c r="AI13632" s="369"/>
      <c r="AJ13632" s="369"/>
      <c r="AK13632" s="369"/>
      <c r="AL13632" s="369"/>
      <c r="AM13632" s="369"/>
      <c r="AN13632" s="369"/>
      <c r="AO13632" s="369"/>
      <c r="AP13632" s="369"/>
      <c r="AQ13632" s="369"/>
      <c r="AR13632" s="372"/>
      <c r="AS13632" s="372"/>
      <c r="AT13632" s="372"/>
      <c r="AU13632" s="373"/>
      <c r="AV13632" s="11"/>
      <c r="AW13632" s="11"/>
      <c r="AX13632" s="11"/>
      <c r="AY13632" s="8"/>
      <c r="AZ13632" s="8"/>
      <c r="BA13632" s="8"/>
      <c r="BB13632" s="8"/>
      <c r="BC13632" s="11"/>
      <c r="BD13632" s="11"/>
      <c r="BE13632" s="11"/>
      <c r="BF13632" s="11"/>
      <c r="BG13632" s="11"/>
      <c r="BH13632" s="11"/>
      <c r="BI13632" s="11"/>
      <c r="BJ13632" s="11"/>
      <c r="BK13632" s="8"/>
      <c r="BL13632" s="8"/>
      <c r="BM13632" s="5"/>
      <c r="BN13632" s="5"/>
      <c r="BO13632" s="5"/>
      <c r="BP13632" s="5"/>
      <c r="BQ13632" s="5"/>
      <c r="BR13632" s="5"/>
      <c r="BS13632" s="5"/>
      <c r="BT13632" s="5"/>
      <c r="BU13632" s="5"/>
      <c r="BV13632" s="5"/>
      <c r="BW13632" s="5"/>
      <c r="BX13632" s="5"/>
      <c r="BY13632" s="5"/>
      <c r="BZ13632" s="5"/>
      <c r="CA13632" s="5"/>
      <c r="CB13632" s="5"/>
      <c r="CC13632" s="5"/>
      <c r="CD13632" s="5"/>
      <c r="CE13632" s="5"/>
      <c r="CF13632" s="5"/>
      <c r="CG13632" s="5"/>
      <c r="CH13632" s="5"/>
      <c r="CI13632" s="5"/>
      <c r="CJ13632" s="5"/>
      <c r="CK13632" s="5"/>
      <c r="CL13632" s="5"/>
      <c r="CM13632" s="5"/>
      <c r="CN13632" s="5"/>
      <c r="CO13632" s="5"/>
      <c r="CP13632" s="5"/>
      <c r="CQ13632" s="5"/>
      <c r="CR13632" s="5"/>
      <c r="CS13632" s="5"/>
      <c r="CT13632" s="5"/>
      <c r="CU13632" s="5"/>
      <c r="CV13632" s="5"/>
      <c r="CW13632" s="5"/>
      <c r="CX13632" s="5"/>
      <c r="CY13632" s="5"/>
      <c r="CZ13632" s="5"/>
      <c r="DA13632" s="5"/>
      <c r="DB13632" s="5"/>
      <c r="DC13632" s="5"/>
      <c r="DD13632" s="5"/>
      <c r="DE13632" s="5"/>
      <c r="DF13632" s="5"/>
      <c r="DG13632" s="5"/>
      <c r="DH13632" s="5"/>
      <c r="DI13632" s="5"/>
      <c r="DJ13632" s="5"/>
      <c r="DK13632" s="5"/>
      <c r="DL13632" s="5"/>
      <c r="DM13632" s="5"/>
      <c r="DN13632" s="5"/>
      <c r="DO13632" s="5"/>
      <c r="DP13632" s="5"/>
      <c r="DQ13632" s="5"/>
      <c r="DR13632" s="5"/>
      <c r="DS13632" s="5"/>
      <c r="DT13632" s="5"/>
      <c r="DU13632" s="5"/>
      <c r="DV13632" s="5"/>
      <c r="DW13632" s="5"/>
      <c r="DX13632" s="5"/>
      <c r="DY13632" s="5"/>
      <c r="DZ13632" s="5"/>
      <c r="EA13632" s="5"/>
      <c r="EB13632" s="5"/>
      <c r="EC13632" s="5"/>
      <c r="ED13632" s="5"/>
      <c r="EE13632" s="5"/>
      <c r="EF13632" s="5"/>
      <c r="EG13632" s="5"/>
      <c r="EH13632" s="5"/>
      <c r="EI13632" s="5"/>
      <c r="EJ13632" s="5"/>
      <c r="EK13632" s="5"/>
      <c r="EL13632" s="5"/>
      <c r="EM13632" s="5"/>
      <c r="EN13632" s="5"/>
      <c r="EO13632" s="5"/>
      <c r="EP13632" s="375"/>
      <c r="EQ13632" s="376"/>
      <c r="ER13632" s="376"/>
      <c r="ES13632" s="376"/>
      <c r="ET13632" s="376"/>
      <c r="EU13632" s="376"/>
      <c r="EV13632" s="376"/>
      <c r="EW13632" s="376"/>
      <c r="EX13632" s="376"/>
      <c r="EY13632" s="376"/>
      <c r="EZ13632" s="376"/>
      <c r="FA13632" s="376"/>
      <c r="FB13632" s="376"/>
      <c r="FC13632" s="376"/>
      <c r="FD13632" s="376"/>
      <c r="FE13632" s="376"/>
      <c r="FF13632" s="376"/>
      <c r="FG13632" s="376"/>
      <c r="FH13632" s="376"/>
      <c r="FI13632" s="376"/>
      <c r="FJ13632" s="376"/>
      <c r="FK13632" s="376"/>
      <c r="FL13632" s="376"/>
      <c r="FM13632" s="376"/>
      <c r="FN13632" s="376"/>
      <c r="FO13632" s="376"/>
      <c r="FP13632" s="376"/>
      <c r="FQ13632" s="376"/>
      <c r="FR13632" s="376"/>
      <c r="FS13632" s="376"/>
      <c r="FT13632" s="376"/>
      <c r="FU13632" s="376"/>
      <c r="FV13632" s="376"/>
      <c r="FW13632" s="376"/>
      <c r="FX13632" s="376"/>
      <c r="FY13632" s="376"/>
      <c r="FZ13632" s="376"/>
      <c r="GA13632" s="376"/>
      <c r="GB13632" s="376"/>
      <c r="GC13632" s="376"/>
      <c r="GD13632" s="376"/>
      <c r="GE13632" s="376"/>
      <c r="GF13632" s="376"/>
      <c r="GG13632" s="376"/>
      <c r="GH13632" s="376"/>
      <c r="GI13632" s="376"/>
      <c r="GJ13632" s="376"/>
      <c r="GK13632" s="376"/>
      <c r="GL13632" s="376"/>
      <c r="GM13632" s="376"/>
      <c r="GN13632" s="376"/>
      <c r="GO13632" s="376"/>
      <c r="GP13632" s="376"/>
      <c r="GQ13632" s="376"/>
      <c r="GR13632" s="376"/>
      <c r="GS13632" s="376"/>
      <c r="GT13632" s="376"/>
      <c r="GU13632" s="376"/>
      <c r="GV13632" s="376"/>
      <c r="GW13632" s="376"/>
      <c r="GX13632" s="376"/>
      <c r="GY13632" s="376"/>
      <c r="GZ13632" s="376"/>
      <c r="HA13632" s="376"/>
      <c r="HB13632" s="376"/>
      <c r="HC13632" s="376"/>
      <c r="HD13632" s="376"/>
      <c r="HE13632" s="376"/>
      <c r="HF13632" s="376"/>
      <c r="HG13632" s="376"/>
      <c r="HH13632" s="376"/>
      <c r="HI13632" s="376"/>
      <c r="HJ13632" s="376"/>
      <c r="HK13632" s="376"/>
      <c r="HL13632" s="376"/>
      <c r="HM13632" s="376"/>
      <c r="HN13632" s="376"/>
      <c r="HO13632" s="376"/>
      <c r="HP13632" s="376"/>
      <c r="HQ13632" s="376"/>
      <c r="HR13632" s="376"/>
      <c r="HS13632" s="376"/>
      <c r="HT13632" s="376"/>
      <c r="HU13632" s="376"/>
      <c r="HV13632" s="376"/>
      <c r="HW13632" s="376"/>
      <c r="HX13632" s="376"/>
      <c r="HY13632" s="376"/>
      <c r="HZ13632" s="376"/>
      <c r="IA13632" s="376"/>
      <c r="IB13632" s="376"/>
      <c r="IC13632" s="376"/>
      <c r="ID13632" s="376"/>
      <c r="IE13632" s="376"/>
      <c r="IF13632" s="376"/>
      <c r="IG13632" s="376"/>
      <c r="IH13632" s="376"/>
      <c r="II13632" s="376"/>
      <c r="IJ13632" s="376"/>
    </row>
    <row r="13633" spans="1:244" s="377" customFormat="1" x14ac:dyDescent="0.4">
      <c r="A13633" s="410"/>
      <c r="B13633" s="371"/>
      <c r="C13633" s="354"/>
      <c r="D13633" s="355"/>
      <c r="E13633" s="374"/>
      <c r="F13633" s="374"/>
      <c r="G13633" s="374"/>
      <c r="H13633" s="374"/>
      <c r="I13633" s="374"/>
      <c r="J13633" s="374"/>
      <c r="K13633" s="374"/>
      <c r="L13633" s="374"/>
      <c r="M13633" s="374"/>
      <c r="N13633" s="374"/>
      <c r="O13633" s="374"/>
      <c r="P13633" s="374"/>
      <c r="Q13633" s="374"/>
      <c r="R13633" s="374"/>
      <c r="S13633" s="374"/>
      <c r="T13633" s="374"/>
      <c r="U13633" s="374"/>
      <c r="V13633" s="374"/>
      <c r="W13633" s="374"/>
      <c r="X13633" s="369"/>
      <c r="Y13633" s="369"/>
      <c r="Z13633" s="369"/>
      <c r="AA13633" s="369"/>
      <c r="AB13633" s="369"/>
      <c r="AC13633" s="369"/>
      <c r="AD13633" s="369"/>
      <c r="AE13633" s="369"/>
      <c r="AF13633" s="369"/>
      <c r="AG13633" s="369"/>
      <c r="AH13633" s="369"/>
      <c r="AI13633" s="369"/>
      <c r="AJ13633" s="369"/>
      <c r="AK13633" s="369"/>
      <c r="AL13633" s="369"/>
      <c r="AM13633" s="369"/>
      <c r="AN13633" s="369"/>
      <c r="AO13633" s="369"/>
      <c r="AP13633" s="369"/>
      <c r="AQ13633" s="369"/>
      <c r="AR13633" s="372"/>
      <c r="AS13633" s="372"/>
      <c r="AT13633" s="372"/>
      <c r="AU13633" s="373"/>
      <c r="AV13633" s="11"/>
      <c r="AW13633" s="11"/>
      <c r="AX13633" s="11"/>
      <c r="AY13633" s="8"/>
      <c r="AZ13633" s="8"/>
      <c r="BA13633" s="8"/>
      <c r="BB13633" s="8"/>
      <c r="BC13633" s="11"/>
      <c r="BD13633" s="11"/>
      <c r="BE13633" s="11"/>
      <c r="BF13633" s="11"/>
      <c r="BG13633" s="11"/>
      <c r="BH13633" s="11"/>
      <c r="BI13633" s="11"/>
      <c r="BJ13633" s="11"/>
      <c r="BK13633" s="8"/>
      <c r="BL13633" s="8"/>
      <c r="BM13633" s="5"/>
      <c r="BN13633" s="5"/>
      <c r="BO13633" s="5"/>
      <c r="BP13633" s="5"/>
      <c r="BQ13633" s="5"/>
      <c r="BR13633" s="5"/>
      <c r="BS13633" s="5"/>
      <c r="BT13633" s="5"/>
      <c r="BU13633" s="5"/>
      <c r="BV13633" s="5"/>
      <c r="BW13633" s="5"/>
      <c r="BX13633" s="5"/>
      <c r="BY13633" s="5"/>
      <c r="BZ13633" s="5"/>
      <c r="CA13633" s="5"/>
      <c r="CB13633" s="5"/>
      <c r="CC13633" s="5"/>
      <c r="CD13633" s="5"/>
      <c r="CE13633" s="5"/>
      <c r="CF13633" s="5"/>
      <c r="CG13633" s="5"/>
      <c r="CH13633" s="5"/>
      <c r="CI13633" s="5"/>
      <c r="CJ13633" s="5"/>
      <c r="CK13633" s="5"/>
      <c r="CL13633" s="5"/>
      <c r="CM13633" s="5"/>
      <c r="CN13633" s="5"/>
      <c r="CO13633" s="5"/>
      <c r="CP13633" s="5"/>
      <c r="CQ13633" s="5"/>
      <c r="CR13633" s="5"/>
      <c r="CS13633" s="5"/>
      <c r="CT13633" s="5"/>
      <c r="CU13633" s="5"/>
      <c r="CV13633" s="5"/>
      <c r="CW13633" s="5"/>
      <c r="CX13633" s="5"/>
      <c r="CY13633" s="5"/>
      <c r="CZ13633" s="5"/>
      <c r="DA13633" s="5"/>
      <c r="DB13633" s="5"/>
      <c r="DC13633" s="5"/>
      <c r="DD13633" s="5"/>
      <c r="DE13633" s="5"/>
      <c r="DF13633" s="5"/>
      <c r="DG13633" s="5"/>
      <c r="DH13633" s="5"/>
      <c r="DI13633" s="5"/>
      <c r="DJ13633" s="5"/>
      <c r="DK13633" s="5"/>
      <c r="DL13633" s="5"/>
      <c r="DM13633" s="5"/>
      <c r="DN13633" s="5"/>
      <c r="DO13633" s="5"/>
      <c r="DP13633" s="5"/>
      <c r="DQ13633" s="5"/>
      <c r="DR13633" s="5"/>
      <c r="DS13633" s="5"/>
      <c r="DT13633" s="5"/>
      <c r="DU13633" s="5"/>
      <c r="DV13633" s="5"/>
      <c r="DW13633" s="5"/>
      <c r="DX13633" s="5"/>
      <c r="DY13633" s="5"/>
      <c r="DZ13633" s="5"/>
      <c r="EA13633" s="5"/>
      <c r="EB13633" s="5"/>
      <c r="EC13633" s="5"/>
      <c r="ED13633" s="5"/>
      <c r="EE13633" s="5"/>
      <c r="EF13633" s="5"/>
      <c r="EG13633" s="5"/>
      <c r="EH13633" s="5"/>
      <c r="EI13633" s="5"/>
      <c r="EJ13633" s="5"/>
      <c r="EK13633" s="5"/>
      <c r="EL13633" s="5"/>
      <c r="EM13633" s="5"/>
      <c r="EN13633" s="5"/>
      <c r="EO13633" s="5"/>
      <c r="EP13633" s="375"/>
      <c r="EQ13633" s="376"/>
      <c r="ER13633" s="376"/>
      <c r="ES13633" s="376"/>
      <c r="ET13633" s="376"/>
      <c r="EU13633" s="376"/>
      <c r="EV13633" s="376"/>
      <c r="EW13633" s="376"/>
      <c r="EX13633" s="376"/>
      <c r="EY13633" s="376"/>
      <c r="EZ13633" s="376"/>
      <c r="FA13633" s="376"/>
      <c r="FB13633" s="376"/>
      <c r="FC13633" s="376"/>
      <c r="FD13633" s="376"/>
      <c r="FE13633" s="376"/>
      <c r="FF13633" s="376"/>
      <c r="FG13633" s="376"/>
      <c r="FH13633" s="376"/>
      <c r="FI13633" s="376"/>
      <c r="FJ13633" s="376"/>
      <c r="FK13633" s="376"/>
      <c r="FL13633" s="376"/>
      <c r="FM13633" s="376"/>
      <c r="FN13633" s="376"/>
      <c r="FO13633" s="376"/>
      <c r="FP13633" s="376"/>
      <c r="FQ13633" s="376"/>
      <c r="FR13633" s="376"/>
      <c r="FS13633" s="376"/>
      <c r="FT13633" s="376"/>
      <c r="FU13633" s="376"/>
      <c r="FV13633" s="376"/>
      <c r="FW13633" s="376"/>
      <c r="FX13633" s="376"/>
      <c r="FY13633" s="376"/>
      <c r="FZ13633" s="376"/>
      <c r="GA13633" s="376"/>
      <c r="GB13633" s="376"/>
      <c r="GC13633" s="376"/>
      <c r="GD13633" s="376"/>
      <c r="GE13633" s="376"/>
      <c r="GF13633" s="376"/>
      <c r="GG13633" s="376"/>
      <c r="GH13633" s="376"/>
      <c r="GI13633" s="376"/>
      <c r="GJ13633" s="376"/>
      <c r="GK13633" s="376"/>
      <c r="GL13633" s="376"/>
      <c r="GM13633" s="376"/>
      <c r="GN13633" s="376"/>
      <c r="GO13633" s="376"/>
      <c r="GP13633" s="376"/>
      <c r="GQ13633" s="376"/>
      <c r="GR13633" s="376"/>
      <c r="GS13633" s="376"/>
      <c r="GT13633" s="376"/>
      <c r="GU13633" s="376"/>
      <c r="GV13633" s="376"/>
      <c r="GW13633" s="376"/>
      <c r="GX13633" s="376"/>
      <c r="GY13633" s="376"/>
      <c r="GZ13633" s="376"/>
      <c r="HA13633" s="376"/>
      <c r="HB13633" s="376"/>
      <c r="HC13633" s="376"/>
      <c r="HD13633" s="376"/>
      <c r="HE13633" s="376"/>
      <c r="HF13633" s="376"/>
      <c r="HG13633" s="376"/>
      <c r="HH13633" s="376"/>
      <c r="HI13633" s="376"/>
      <c r="HJ13633" s="376"/>
      <c r="HK13633" s="376"/>
      <c r="HL13633" s="376"/>
      <c r="HM13633" s="376"/>
      <c r="HN13633" s="376"/>
      <c r="HO13633" s="376"/>
      <c r="HP13633" s="376"/>
      <c r="HQ13633" s="376"/>
      <c r="HR13633" s="376"/>
      <c r="HS13633" s="376"/>
      <c r="HT13633" s="376"/>
      <c r="HU13633" s="376"/>
      <c r="HV13633" s="376"/>
      <c r="HW13633" s="376"/>
      <c r="HX13633" s="376"/>
      <c r="HY13633" s="376"/>
      <c r="HZ13633" s="376"/>
      <c r="IA13633" s="376"/>
      <c r="IB13633" s="376"/>
      <c r="IC13633" s="376"/>
      <c r="ID13633" s="376"/>
      <c r="IE13633" s="376"/>
      <c r="IF13633" s="376"/>
      <c r="IG13633" s="376"/>
      <c r="IH13633" s="376"/>
      <c r="II13633" s="376"/>
      <c r="IJ13633" s="376"/>
    </row>
    <row r="13634" spans="1:244" s="377" customFormat="1" x14ac:dyDescent="0.4">
      <c r="A13634" s="410"/>
      <c r="B13634" s="371"/>
      <c r="C13634" s="354"/>
      <c r="D13634" s="355"/>
      <c r="E13634" s="374"/>
      <c r="F13634" s="374"/>
      <c r="G13634" s="374"/>
      <c r="H13634" s="374"/>
      <c r="I13634" s="374"/>
      <c r="J13634" s="374"/>
      <c r="K13634" s="374"/>
      <c r="L13634" s="374"/>
      <c r="M13634" s="374"/>
      <c r="N13634" s="374"/>
      <c r="O13634" s="374"/>
      <c r="P13634" s="374"/>
      <c r="Q13634" s="374"/>
      <c r="R13634" s="374"/>
      <c r="S13634" s="374"/>
      <c r="T13634" s="374"/>
      <c r="U13634" s="374"/>
      <c r="V13634" s="374"/>
      <c r="W13634" s="374"/>
      <c r="X13634" s="369"/>
      <c r="Y13634" s="369"/>
      <c r="Z13634" s="369"/>
      <c r="AA13634" s="369"/>
      <c r="AB13634" s="369"/>
      <c r="AC13634" s="369"/>
      <c r="AD13634" s="369"/>
      <c r="AE13634" s="369"/>
      <c r="AF13634" s="369"/>
      <c r="AG13634" s="369"/>
      <c r="AH13634" s="369"/>
      <c r="AI13634" s="369"/>
      <c r="AJ13634" s="369"/>
      <c r="AK13634" s="369"/>
      <c r="AL13634" s="369"/>
      <c r="AM13634" s="369"/>
      <c r="AN13634" s="369"/>
      <c r="AO13634" s="369"/>
      <c r="AP13634" s="369"/>
      <c r="AQ13634" s="369"/>
      <c r="AR13634" s="372"/>
      <c r="AS13634" s="372"/>
      <c r="AT13634" s="372"/>
      <c r="AU13634" s="373"/>
      <c r="AV13634" s="11"/>
      <c r="AW13634" s="11"/>
      <c r="AX13634" s="11"/>
      <c r="AY13634" s="8"/>
      <c r="AZ13634" s="8"/>
      <c r="BA13634" s="8"/>
      <c r="BB13634" s="8"/>
      <c r="BC13634" s="11"/>
      <c r="BD13634" s="11"/>
      <c r="BE13634" s="11"/>
      <c r="BF13634" s="11"/>
      <c r="BG13634" s="11"/>
      <c r="BH13634" s="11"/>
      <c r="BI13634" s="11"/>
      <c r="BJ13634" s="11"/>
      <c r="BK13634" s="8"/>
      <c r="BL13634" s="8"/>
      <c r="BM13634" s="5"/>
      <c r="BN13634" s="5"/>
      <c r="BO13634" s="5"/>
      <c r="BP13634" s="5"/>
      <c r="BQ13634" s="5"/>
      <c r="BR13634" s="5"/>
      <c r="BS13634" s="5"/>
      <c r="BT13634" s="5"/>
      <c r="BU13634" s="5"/>
      <c r="BV13634" s="5"/>
      <c r="BW13634" s="5"/>
      <c r="BX13634" s="5"/>
      <c r="BY13634" s="5"/>
      <c r="BZ13634" s="5"/>
      <c r="CA13634" s="5"/>
      <c r="CB13634" s="5"/>
      <c r="CC13634" s="5"/>
      <c r="CD13634" s="5"/>
      <c r="CE13634" s="5"/>
      <c r="CF13634" s="5"/>
      <c r="CG13634" s="5"/>
      <c r="CH13634" s="5"/>
      <c r="CI13634" s="5"/>
      <c r="CJ13634" s="5"/>
      <c r="CK13634" s="5"/>
      <c r="CL13634" s="5"/>
      <c r="CM13634" s="5"/>
      <c r="CN13634" s="5"/>
      <c r="CO13634" s="5"/>
      <c r="CP13634" s="5"/>
      <c r="CQ13634" s="5"/>
      <c r="CR13634" s="5"/>
      <c r="CS13634" s="5"/>
      <c r="CT13634" s="5"/>
      <c r="CU13634" s="5"/>
      <c r="CV13634" s="5"/>
      <c r="CW13634" s="5"/>
      <c r="CX13634" s="5"/>
      <c r="CY13634" s="5"/>
      <c r="CZ13634" s="5"/>
      <c r="DA13634" s="5"/>
      <c r="DB13634" s="5"/>
      <c r="DC13634" s="5"/>
      <c r="DD13634" s="5"/>
      <c r="DE13634" s="5"/>
      <c r="DF13634" s="5"/>
      <c r="DG13634" s="5"/>
      <c r="DH13634" s="5"/>
      <c r="DI13634" s="5"/>
      <c r="DJ13634" s="5"/>
      <c r="DK13634" s="5"/>
      <c r="DL13634" s="5"/>
      <c r="DM13634" s="5"/>
      <c r="DN13634" s="5"/>
      <c r="DO13634" s="5"/>
      <c r="DP13634" s="5"/>
      <c r="DQ13634" s="5"/>
      <c r="DR13634" s="5"/>
      <c r="DS13634" s="5"/>
      <c r="DT13634" s="5"/>
      <c r="DU13634" s="5"/>
      <c r="DV13634" s="5"/>
      <c r="DW13634" s="5"/>
      <c r="DX13634" s="5"/>
      <c r="DY13634" s="5"/>
      <c r="DZ13634" s="5"/>
      <c r="EA13634" s="5"/>
      <c r="EB13634" s="5"/>
      <c r="EC13634" s="5"/>
      <c r="ED13634" s="5"/>
      <c r="EE13634" s="5"/>
      <c r="EF13634" s="5"/>
      <c r="EG13634" s="5"/>
      <c r="EH13634" s="5"/>
      <c r="EI13634" s="5"/>
      <c r="EJ13634" s="5"/>
      <c r="EK13634" s="5"/>
      <c r="EL13634" s="5"/>
      <c r="EM13634" s="5"/>
      <c r="EN13634" s="5"/>
      <c r="EO13634" s="5"/>
      <c r="EP13634" s="375"/>
      <c r="EQ13634" s="376"/>
      <c r="ER13634" s="376"/>
      <c r="ES13634" s="376"/>
      <c r="ET13634" s="376"/>
      <c r="EU13634" s="376"/>
      <c r="EV13634" s="376"/>
      <c r="EW13634" s="376"/>
      <c r="EX13634" s="376"/>
      <c r="EY13634" s="376"/>
      <c r="EZ13634" s="376"/>
      <c r="FA13634" s="376"/>
      <c r="FB13634" s="376"/>
      <c r="FC13634" s="376"/>
      <c r="FD13634" s="376"/>
      <c r="FE13634" s="376"/>
      <c r="FF13634" s="376"/>
      <c r="FG13634" s="376"/>
      <c r="FH13634" s="376"/>
      <c r="FI13634" s="376"/>
      <c r="FJ13634" s="376"/>
      <c r="FK13634" s="376"/>
      <c r="FL13634" s="376"/>
      <c r="FM13634" s="376"/>
      <c r="FN13634" s="376"/>
      <c r="FO13634" s="376"/>
      <c r="FP13634" s="376"/>
      <c r="FQ13634" s="376"/>
      <c r="FR13634" s="376"/>
      <c r="FS13634" s="376"/>
      <c r="FT13634" s="376"/>
      <c r="FU13634" s="376"/>
      <c r="FV13634" s="376"/>
      <c r="FW13634" s="376"/>
      <c r="FX13634" s="376"/>
      <c r="FY13634" s="376"/>
      <c r="FZ13634" s="376"/>
      <c r="GA13634" s="376"/>
      <c r="GB13634" s="376"/>
      <c r="GC13634" s="376"/>
      <c r="GD13634" s="376"/>
      <c r="GE13634" s="376"/>
      <c r="GF13634" s="376"/>
      <c r="GG13634" s="376"/>
      <c r="GH13634" s="376"/>
      <c r="GI13634" s="376"/>
      <c r="GJ13634" s="376"/>
      <c r="GK13634" s="376"/>
      <c r="GL13634" s="376"/>
      <c r="GM13634" s="376"/>
      <c r="GN13634" s="376"/>
      <c r="GO13634" s="376"/>
      <c r="GP13634" s="376"/>
      <c r="GQ13634" s="376"/>
      <c r="GR13634" s="376"/>
      <c r="GS13634" s="376"/>
      <c r="GT13634" s="376"/>
      <c r="GU13634" s="376"/>
      <c r="GV13634" s="376"/>
      <c r="GW13634" s="376"/>
      <c r="GX13634" s="376"/>
      <c r="GY13634" s="376"/>
      <c r="GZ13634" s="376"/>
      <c r="HA13634" s="376"/>
      <c r="HB13634" s="376"/>
      <c r="HC13634" s="376"/>
      <c r="HD13634" s="376"/>
      <c r="HE13634" s="376"/>
      <c r="HF13634" s="376"/>
      <c r="HG13634" s="376"/>
      <c r="HH13634" s="376"/>
      <c r="HI13634" s="376"/>
      <c r="HJ13634" s="376"/>
      <c r="HK13634" s="376"/>
      <c r="HL13634" s="376"/>
      <c r="HM13634" s="376"/>
      <c r="HN13634" s="376"/>
      <c r="HO13634" s="376"/>
      <c r="HP13634" s="376"/>
      <c r="HQ13634" s="376"/>
      <c r="HR13634" s="376"/>
      <c r="HS13634" s="376"/>
      <c r="HT13634" s="376"/>
      <c r="HU13634" s="376"/>
      <c r="HV13634" s="376"/>
      <c r="HW13634" s="376"/>
      <c r="HX13634" s="376"/>
      <c r="HY13634" s="376"/>
      <c r="HZ13634" s="376"/>
      <c r="IA13634" s="376"/>
      <c r="IB13634" s="376"/>
      <c r="IC13634" s="376"/>
      <c r="ID13634" s="376"/>
      <c r="IE13634" s="376"/>
      <c r="IF13634" s="376"/>
      <c r="IG13634" s="376"/>
      <c r="IH13634" s="376"/>
      <c r="II13634" s="376"/>
      <c r="IJ13634" s="376"/>
    </row>
    <row r="13635" spans="1:244" s="377" customFormat="1" x14ac:dyDescent="0.4">
      <c r="A13635" s="410"/>
      <c r="B13635" s="371"/>
      <c r="C13635" s="354"/>
      <c r="D13635" s="355"/>
      <c r="E13635" s="374"/>
      <c r="F13635" s="374"/>
      <c r="G13635" s="374"/>
      <c r="H13635" s="374"/>
      <c r="I13635" s="374"/>
      <c r="J13635" s="374"/>
      <c r="K13635" s="374"/>
      <c r="L13635" s="374"/>
      <c r="M13635" s="374"/>
      <c r="N13635" s="374"/>
      <c r="O13635" s="374"/>
      <c r="P13635" s="374"/>
      <c r="Q13635" s="374"/>
      <c r="R13635" s="374"/>
      <c r="S13635" s="374"/>
      <c r="T13635" s="374"/>
      <c r="U13635" s="374"/>
      <c r="V13635" s="374"/>
      <c r="W13635" s="374"/>
      <c r="X13635" s="369"/>
      <c r="Y13635" s="369"/>
      <c r="Z13635" s="369"/>
      <c r="AA13635" s="369"/>
      <c r="AB13635" s="369"/>
      <c r="AC13635" s="369"/>
      <c r="AD13635" s="369"/>
      <c r="AE13635" s="369"/>
      <c r="AF13635" s="369"/>
      <c r="AG13635" s="369"/>
      <c r="AH13635" s="369"/>
      <c r="AI13635" s="369"/>
      <c r="AJ13635" s="369"/>
      <c r="AK13635" s="369"/>
      <c r="AL13635" s="369"/>
      <c r="AM13635" s="369"/>
      <c r="AN13635" s="369"/>
      <c r="AO13635" s="369"/>
      <c r="AP13635" s="369"/>
      <c r="AQ13635" s="369"/>
      <c r="AR13635" s="372"/>
      <c r="AS13635" s="372"/>
      <c r="AT13635" s="372"/>
      <c r="AU13635" s="373"/>
      <c r="AV13635" s="11"/>
      <c r="AW13635" s="11"/>
      <c r="AX13635" s="11"/>
      <c r="AY13635" s="8"/>
      <c r="AZ13635" s="8"/>
      <c r="BA13635" s="8"/>
      <c r="BB13635" s="8"/>
      <c r="BC13635" s="11"/>
      <c r="BD13635" s="11"/>
      <c r="BE13635" s="11"/>
      <c r="BF13635" s="11"/>
      <c r="BG13635" s="11"/>
      <c r="BH13635" s="11"/>
      <c r="BI13635" s="11"/>
      <c r="BJ13635" s="11"/>
      <c r="BK13635" s="8"/>
      <c r="BL13635" s="8"/>
      <c r="BM13635" s="5"/>
      <c r="BN13635" s="5"/>
      <c r="BO13635" s="5"/>
      <c r="BP13635" s="5"/>
      <c r="BQ13635" s="5"/>
      <c r="BR13635" s="5"/>
      <c r="BS13635" s="5"/>
      <c r="BT13635" s="5"/>
      <c r="BU13635" s="5"/>
      <c r="BV13635" s="5"/>
      <c r="BW13635" s="5"/>
      <c r="BX13635" s="5"/>
      <c r="BY13635" s="5"/>
      <c r="BZ13635" s="5"/>
      <c r="CA13635" s="5"/>
      <c r="CB13635" s="5"/>
      <c r="CC13635" s="5"/>
      <c r="CD13635" s="5"/>
      <c r="CE13635" s="5"/>
      <c r="CF13635" s="5"/>
      <c r="CG13635" s="5"/>
      <c r="CH13635" s="5"/>
      <c r="CI13635" s="5"/>
      <c r="CJ13635" s="5"/>
      <c r="CK13635" s="5"/>
      <c r="CL13635" s="5"/>
      <c r="CM13635" s="5"/>
      <c r="CN13635" s="5"/>
      <c r="CO13635" s="5"/>
      <c r="CP13635" s="5"/>
      <c r="CQ13635" s="5"/>
      <c r="CR13635" s="5"/>
      <c r="CS13635" s="5"/>
      <c r="CT13635" s="5"/>
      <c r="CU13635" s="5"/>
      <c r="CV13635" s="5"/>
      <c r="CW13635" s="5"/>
      <c r="CX13635" s="5"/>
      <c r="CY13635" s="5"/>
      <c r="CZ13635" s="5"/>
      <c r="DA13635" s="5"/>
      <c r="DB13635" s="5"/>
      <c r="DC13635" s="5"/>
      <c r="DD13635" s="5"/>
      <c r="DE13635" s="5"/>
      <c r="DF13635" s="5"/>
      <c r="DG13635" s="5"/>
      <c r="DH13635" s="5"/>
      <c r="DI13635" s="5"/>
      <c r="DJ13635" s="5"/>
      <c r="DK13635" s="5"/>
      <c r="DL13635" s="5"/>
      <c r="DM13635" s="5"/>
      <c r="DN13635" s="5"/>
      <c r="DO13635" s="5"/>
      <c r="DP13635" s="5"/>
      <c r="DQ13635" s="5"/>
      <c r="DR13635" s="5"/>
      <c r="DS13635" s="5"/>
      <c r="DT13635" s="5"/>
      <c r="DU13635" s="5"/>
      <c r="DV13635" s="5"/>
      <c r="DW13635" s="5"/>
      <c r="DX13635" s="5"/>
      <c r="DY13635" s="5"/>
      <c r="DZ13635" s="5"/>
      <c r="EA13635" s="5"/>
      <c r="EB13635" s="5"/>
      <c r="EC13635" s="5"/>
      <c r="ED13635" s="5"/>
      <c r="EE13635" s="5"/>
      <c r="EF13635" s="5"/>
      <c r="EG13635" s="5"/>
      <c r="EH13635" s="5"/>
      <c r="EI13635" s="5"/>
      <c r="EJ13635" s="5"/>
      <c r="EK13635" s="5"/>
      <c r="EL13635" s="5"/>
      <c r="EM13635" s="5"/>
      <c r="EN13635" s="5"/>
      <c r="EO13635" s="5"/>
      <c r="EP13635" s="375"/>
      <c r="EQ13635" s="376"/>
      <c r="ER13635" s="376"/>
      <c r="ES13635" s="376"/>
      <c r="ET13635" s="376"/>
      <c r="EU13635" s="376"/>
      <c r="EV13635" s="376"/>
      <c r="EW13635" s="376"/>
      <c r="EX13635" s="376"/>
      <c r="EY13635" s="376"/>
      <c r="EZ13635" s="376"/>
      <c r="FA13635" s="376"/>
      <c r="FB13635" s="376"/>
      <c r="FC13635" s="376"/>
      <c r="FD13635" s="376"/>
      <c r="FE13635" s="376"/>
      <c r="FF13635" s="376"/>
      <c r="FG13635" s="376"/>
      <c r="FH13635" s="376"/>
      <c r="FI13635" s="376"/>
      <c r="FJ13635" s="376"/>
      <c r="FK13635" s="376"/>
      <c r="FL13635" s="376"/>
      <c r="FM13635" s="376"/>
      <c r="FN13635" s="376"/>
      <c r="FO13635" s="376"/>
      <c r="FP13635" s="376"/>
      <c r="FQ13635" s="376"/>
      <c r="FR13635" s="376"/>
      <c r="FS13635" s="376"/>
      <c r="FT13635" s="376"/>
      <c r="FU13635" s="376"/>
      <c r="FV13635" s="376"/>
      <c r="FW13635" s="376"/>
      <c r="FX13635" s="376"/>
      <c r="FY13635" s="376"/>
      <c r="FZ13635" s="376"/>
      <c r="GA13635" s="376"/>
      <c r="GB13635" s="376"/>
      <c r="GC13635" s="376"/>
      <c r="GD13635" s="376"/>
      <c r="GE13635" s="376"/>
      <c r="GF13635" s="376"/>
      <c r="GG13635" s="376"/>
      <c r="GH13635" s="376"/>
      <c r="GI13635" s="376"/>
      <c r="GJ13635" s="376"/>
      <c r="GK13635" s="376"/>
      <c r="GL13635" s="376"/>
      <c r="GM13635" s="376"/>
      <c r="GN13635" s="376"/>
      <c r="GO13635" s="376"/>
      <c r="GP13635" s="376"/>
      <c r="GQ13635" s="376"/>
      <c r="GR13635" s="376"/>
      <c r="GS13635" s="376"/>
      <c r="GT13635" s="376"/>
      <c r="GU13635" s="376"/>
      <c r="GV13635" s="376"/>
      <c r="GW13635" s="376"/>
      <c r="GX13635" s="376"/>
      <c r="GY13635" s="376"/>
      <c r="GZ13635" s="376"/>
      <c r="HA13635" s="376"/>
      <c r="HB13635" s="376"/>
      <c r="HC13635" s="376"/>
      <c r="HD13635" s="376"/>
      <c r="HE13635" s="376"/>
      <c r="HF13635" s="376"/>
      <c r="HG13635" s="376"/>
      <c r="HH13635" s="376"/>
      <c r="HI13635" s="376"/>
      <c r="HJ13635" s="376"/>
      <c r="HK13635" s="376"/>
      <c r="HL13635" s="376"/>
      <c r="HM13635" s="376"/>
      <c r="HN13635" s="376"/>
      <c r="HO13635" s="376"/>
      <c r="HP13635" s="376"/>
      <c r="HQ13635" s="376"/>
      <c r="HR13635" s="376"/>
      <c r="HS13635" s="376"/>
      <c r="HT13635" s="376"/>
      <c r="HU13635" s="376"/>
      <c r="HV13635" s="376"/>
      <c r="HW13635" s="376"/>
      <c r="HX13635" s="376"/>
      <c r="HY13635" s="376"/>
      <c r="HZ13635" s="376"/>
      <c r="IA13635" s="376"/>
      <c r="IB13635" s="376"/>
      <c r="IC13635" s="376"/>
      <c r="ID13635" s="376"/>
      <c r="IE13635" s="376"/>
      <c r="IF13635" s="376"/>
      <c r="IG13635" s="376"/>
      <c r="IH13635" s="376"/>
      <c r="II13635" s="376"/>
      <c r="IJ13635" s="376"/>
    </row>
    <row r="13636" spans="1:244" s="377" customFormat="1" x14ac:dyDescent="0.4">
      <c r="A13636" s="410"/>
      <c r="B13636" s="371"/>
      <c r="C13636" s="354"/>
      <c r="D13636" s="355"/>
      <c r="E13636" s="374"/>
      <c r="F13636" s="374"/>
      <c r="G13636" s="374"/>
      <c r="H13636" s="374"/>
      <c r="I13636" s="374"/>
      <c r="J13636" s="374"/>
      <c r="K13636" s="374"/>
      <c r="L13636" s="374"/>
      <c r="M13636" s="374"/>
      <c r="N13636" s="374"/>
      <c r="O13636" s="374"/>
      <c r="P13636" s="374"/>
      <c r="Q13636" s="374"/>
      <c r="R13636" s="374"/>
      <c r="S13636" s="374"/>
      <c r="T13636" s="374"/>
      <c r="U13636" s="374"/>
      <c r="V13636" s="374"/>
      <c r="W13636" s="374"/>
      <c r="X13636" s="369"/>
      <c r="Y13636" s="369"/>
      <c r="Z13636" s="369"/>
      <c r="AA13636" s="369"/>
      <c r="AB13636" s="369"/>
      <c r="AC13636" s="369"/>
      <c r="AD13636" s="369"/>
      <c r="AE13636" s="369"/>
      <c r="AF13636" s="369"/>
      <c r="AG13636" s="369"/>
      <c r="AH13636" s="369"/>
      <c r="AI13636" s="369"/>
      <c r="AJ13636" s="369"/>
      <c r="AK13636" s="369"/>
      <c r="AL13636" s="369"/>
      <c r="AM13636" s="369"/>
      <c r="AN13636" s="369"/>
      <c r="AO13636" s="369"/>
      <c r="AP13636" s="369"/>
      <c r="AQ13636" s="369"/>
      <c r="AR13636" s="372"/>
      <c r="AS13636" s="372"/>
      <c r="AT13636" s="372"/>
      <c r="AU13636" s="373"/>
      <c r="AV13636" s="11"/>
      <c r="AW13636" s="11"/>
      <c r="AX13636" s="11"/>
      <c r="AY13636" s="8"/>
      <c r="AZ13636" s="8"/>
      <c r="BA13636" s="8"/>
      <c r="BB13636" s="8"/>
      <c r="BC13636" s="11"/>
      <c r="BD13636" s="11"/>
      <c r="BE13636" s="11"/>
      <c r="BF13636" s="11"/>
      <c r="BG13636" s="11"/>
      <c r="BH13636" s="11"/>
      <c r="BI13636" s="11"/>
      <c r="BJ13636" s="11"/>
      <c r="BK13636" s="8"/>
      <c r="BL13636" s="8"/>
      <c r="BM13636" s="5"/>
      <c r="BN13636" s="5"/>
      <c r="BO13636" s="5"/>
      <c r="BP13636" s="5"/>
      <c r="BQ13636" s="5"/>
      <c r="BR13636" s="5"/>
      <c r="BS13636" s="5"/>
      <c r="BT13636" s="5"/>
      <c r="BU13636" s="5"/>
      <c r="BV13636" s="5"/>
      <c r="BW13636" s="5"/>
      <c r="BX13636" s="5"/>
      <c r="BY13636" s="5"/>
      <c r="BZ13636" s="5"/>
      <c r="CA13636" s="5"/>
      <c r="CB13636" s="5"/>
      <c r="CC13636" s="5"/>
      <c r="CD13636" s="5"/>
      <c r="CE13636" s="5"/>
      <c r="CF13636" s="5"/>
      <c r="CG13636" s="5"/>
      <c r="CH13636" s="5"/>
      <c r="CI13636" s="5"/>
      <c r="CJ13636" s="5"/>
      <c r="CK13636" s="5"/>
      <c r="CL13636" s="5"/>
      <c r="CM13636" s="5"/>
      <c r="CN13636" s="5"/>
      <c r="CO13636" s="5"/>
      <c r="CP13636" s="5"/>
      <c r="CQ13636" s="5"/>
      <c r="CR13636" s="5"/>
      <c r="CS13636" s="5"/>
      <c r="CT13636" s="5"/>
      <c r="CU13636" s="5"/>
      <c r="CV13636" s="5"/>
      <c r="CW13636" s="5"/>
      <c r="CX13636" s="5"/>
      <c r="CY13636" s="5"/>
      <c r="CZ13636" s="5"/>
      <c r="DA13636" s="5"/>
      <c r="DB13636" s="5"/>
      <c r="DC13636" s="5"/>
      <c r="DD13636" s="5"/>
      <c r="DE13636" s="5"/>
      <c r="DF13636" s="5"/>
      <c r="DG13636" s="5"/>
      <c r="DH13636" s="5"/>
      <c r="DI13636" s="5"/>
      <c r="DJ13636" s="5"/>
      <c r="DK13636" s="5"/>
      <c r="DL13636" s="5"/>
      <c r="DM13636" s="5"/>
      <c r="DN13636" s="5"/>
      <c r="DO13636" s="5"/>
      <c r="DP13636" s="5"/>
      <c r="DQ13636" s="5"/>
      <c r="DR13636" s="5"/>
      <c r="DS13636" s="5"/>
      <c r="DT13636" s="5"/>
      <c r="DU13636" s="5"/>
      <c r="DV13636" s="5"/>
      <c r="DW13636" s="5"/>
      <c r="DX13636" s="5"/>
      <c r="DY13636" s="5"/>
      <c r="DZ13636" s="5"/>
      <c r="EA13636" s="5"/>
      <c r="EB13636" s="5"/>
      <c r="EC13636" s="5"/>
      <c r="ED13636" s="5"/>
      <c r="EE13636" s="5"/>
      <c r="EF13636" s="5"/>
      <c r="EG13636" s="5"/>
      <c r="EH13636" s="5"/>
      <c r="EI13636" s="5"/>
      <c r="EJ13636" s="5"/>
      <c r="EK13636" s="5"/>
      <c r="EL13636" s="5"/>
      <c r="EM13636" s="5"/>
      <c r="EN13636" s="5"/>
      <c r="EO13636" s="5"/>
      <c r="EP13636" s="375"/>
      <c r="EQ13636" s="376"/>
      <c r="ER13636" s="376"/>
      <c r="ES13636" s="376"/>
      <c r="ET13636" s="376"/>
      <c r="EU13636" s="376"/>
      <c r="EV13636" s="376"/>
      <c r="EW13636" s="376"/>
      <c r="EX13636" s="376"/>
      <c r="EY13636" s="376"/>
      <c r="EZ13636" s="376"/>
      <c r="FA13636" s="376"/>
      <c r="FB13636" s="376"/>
      <c r="FC13636" s="376"/>
      <c r="FD13636" s="376"/>
      <c r="FE13636" s="376"/>
      <c r="FF13636" s="376"/>
      <c r="FG13636" s="376"/>
      <c r="FH13636" s="376"/>
      <c r="FI13636" s="376"/>
      <c r="FJ13636" s="376"/>
      <c r="FK13636" s="376"/>
      <c r="FL13636" s="376"/>
      <c r="FM13636" s="376"/>
      <c r="FN13636" s="376"/>
      <c r="FO13636" s="376"/>
      <c r="FP13636" s="376"/>
      <c r="FQ13636" s="376"/>
      <c r="FR13636" s="376"/>
      <c r="FS13636" s="376"/>
      <c r="FT13636" s="376"/>
      <c r="FU13636" s="376"/>
      <c r="FV13636" s="376"/>
      <c r="FW13636" s="376"/>
      <c r="FX13636" s="376"/>
      <c r="FY13636" s="376"/>
      <c r="FZ13636" s="376"/>
      <c r="GA13636" s="376"/>
      <c r="GB13636" s="376"/>
      <c r="GC13636" s="376"/>
      <c r="GD13636" s="376"/>
      <c r="GE13636" s="376"/>
      <c r="GF13636" s="376"/>
      <c r="GG13636" s="376"/>
      <c r="GH13636" s="376"/>
      <c r="GI13636" s="376"/>
      <c r="GJ13636" s="376"/>
      <c r="GK13636" s="376"/>
      <c r="GL13636" s="376"/>
      <c r="GM13636" s="376"/>
      <c r="GN13636" s="376"/>
      <c r="GO13636" s="376"/>
      <c r="GP13636" s="376"/>
      <c r="GQ13636" s="376"/>
      <c r="GR13636" s="376"/>
      <c r="GS13636" s="376"/>
      <c r="GT13636" s="376"/>
      <c r="GU13636" s="376"/>
      <c r="GV13636" s="376"/>
      <c r="GW13636" s="376"/>
      <c r="GX13636" s="376"/>
      <c r="GY13636" s="376"/>
      <c r="GZ13636" s="376"/>
      <c r="HA13636" s="376"/>
      <c r="HB13636" s="376"/>
      <c r="HC13636" s="376"/>
      <c r="HD13636" s="376"/>
      <c r="HE13636" s="376"/>
      <c r="HF13636" s="376"/>
      <c r="HG13636" s="376"/>
      <c r="HH13636" s="376"/>
      <c r="HI13636" s="376"/>
      <c r="HJ13636" s="376"/>
      <c r="HK13636" s="376"/>
      <c r="HL13636" s="376"/>
      <c r="HM13636" s="376"/>
      <c r="HN13636" s="376"/>
      <c r="HO13636" s="376"/>
      <c r="HP13636" s="376"/>
      <c r="HQ13636" s="376"/>
      <c r="HR13636" s="376"/>
      <c r="HS13636" s="376"/>
      <c r="HT13636" s="376"/>
      <c r="HU13636" s="376"/>
      <c r="HV13636" s="376"/>
      <c r="HW13636" s="376"/>
      <c r="HX13636" s="376"/>
      <c r="HY13636" s="376"/>
      <c r="HZ13636" s="376"/>
      <c r="IA13636" s="376"/>
      <c r="IB13636" s="376"/>
      <c r="IC13636" s="376"/>
      <c r="ID13636" s="376"/>
      <c r="IE13636" s="376"/>
      <c r="IF13636" s="376"/>
      <c r="IG13636" s="376"/>
      <c r="IH13636" s="376"/>
      <c r="II13636" s="376"/>
      <c r="IJ13636" s="376"/>
    </row>
    <row r="13637" spans="1:244" s="377" customFormat="1" x14ac:dyDescent="0.4">
      <c r="A13637" s="410"/>
      <c r="B13637" s="371"/>
      <c r="C13637" s="354"/>
      <c r="D13637" s="355"/>
      <c r="E13637" s="374"/>
      <c r="F13637" s="374"/>
      <c r="G13637" s="374"/>
      <c r="H13637" s="374"/>
      <c r="I13637" s="374"/>
      <c r="J13637" s="374"/>
      <c r="K13637" s="374"/>
      <c r="L13637" s="374"/>
      <c r="M13637" s="374"/>
      <c r="N13637" s="374"/>
      <c r="O13637" s="374"/>
      <c r="P13637" s="374"/>
      <c r="Q13637" s="374"/>
      <c r="R13637" s="374"/>
      <c r="S13637" s="374"/>
      <c r="T13637" s="374"/>
      <c r="U13637" s="374"/>
      <c r="V13637" s="374"/>
      <c r="W13637" s="374"/>
      <c r="X13637" s="369"/>
      <c r="Y13637" s="369"/>
      <c r="Z13637" s="369"/>
      <c r="AA13637" s="369"/>
      <c r="AB13637" s="369"/>
      <c r="AC13637" s="369"/>
      <c r="AD13637" s="369"/>
      <c r="AE13637" s="369"/>
      <c r="AF13637" s="369"/>
      <c r="AG13637" s="369"/>
      <c r="AH13637" s="369"/>
      <c r="AI13637" s="369"/>
      <c r="AJ13637" s="369"/>
      <c r="AK13637" s="369"/>
      <c r="AL13637" s="369"/>
      <c r="AM13637" s="369"/>
      <c r="AN13637" s="369"/>
      <c r="AO13637" s="369"/>
      <c r="AP13637" s="369"/>
      <c r="AQ13637" s="369"/>
      <c r="AR13637" s="372"/>
      <c r="AS13637" s="372"/>
      <c r="AT13637" s="372"/>
      <c r="AU13637" s="373"/>
      <c r="AV13637" s="11"/>
      <c r="AW13637" s="11"/>
      <c r="AX13637" s="11"/>
      <c r="AY13637" s="8"/>
      <c r="AZ13637" s="8"/>
      <c r="BA13637" s="8"/>
      <c r="BB13637" s="8"/>
      <c r="BC13637" s="11"/>
      <c r="BD13637" s="11"/>
      <c r="BE13637" s="11"/>
      <c r="BF13637" s="11"/>
      <c r="BG13637" s="11"/>
      <c r="BH13637" s="11"/>
      <c r="BI13637" s="11"/>
      <c r="BJ13637" s="11"/>
      <c r="BK13637" s="8"/>
      <c r="BL13637" s="8"/>
      <c r="BM13637" s="5"/>
      <c r="BN13637" s="5"/>
      <c r="BO13637" s="5"/>
      <c r="BP13637" s="5"/>
      <c r="BQ13637" s="5"/>
      <c r="BR13637" s="5"/>
      <c r="BS13637" s="5"/>
      <c r="BT13637" s="5"/>
      <c r="BU13637" s="5"/>
      <c r="BV13637" s="5"/>
      <c r="BW13637" s="5"/>
      <c r="BX13637" s="5"/>
      <c r="BY13637" s="5"/>
      <c r="BZ13637" s="5"/>
      <c r="CA13637" s="5"/>
      <c r="CB13637" s="5"/>
      <c r="CC13637" s="5"/>
      <c r="CD13637" s="5"/>
      <c r="CE13637" s="5"/>
      <c r="CF13637" s="5"/>
      <c r="CG13637" s="5"/>
      <c r="CH13637" s="5"/>
      <c r="CI13637" s="5"/>
      <c r="CJ13637" s="5"/>
      <c r="CK13637" s="5"/>
      <c r="CL13637" s="5"/>
      <c r="CM13637" s="5"/>
      <c r="CN13637" s="5"/>
      <c r="CO13637" s="5"/>
      <c r="CP13637" s="5"/>
      <c r="CQ13637" s="5"/>
      <c r="CR13637" s="5"/>
      <c r="CS13637" s="5"/>
      <c r="CT13637" s="5"/>
      <c r="CU13637" s="5"/>
      <c r="CV13637" s="5"/>
      <c r="CW13637" s="5"/>
      <c r="CX13637" s="5"/>
      <c r="CY13637" s="5"/>
      <c r="CZ13637" s="5"/>
      <c r="DA13637" s="5"/>
      <c r="DB13637" s="5"/>
      <c r="DC13637" s="5"/>
      <c r="DD13637" s="5"/>
      <c r="DE13637" s="5"/>
      <c r="DF13637" s="5"/>
      <c r="DG13637" s="5"/>
      <c r="DH13637" s="5"/>
      <c r="DI13637" s="5"/>
      <c r="DJ13637" s="5"/>
      <c r="DK13637" s="5"/>
      <c r="DL13637" s="5"/>
      <c r="DM13637" s="5"/>
      <c r="DN13637" s="5"/>
      <c r="DO13637" s="5"/>
      <c r="DP13637" s="5"/>
      <c r="DQ13637" s="5"/>
      <c r="DR13637" s="5"/>
      <c r="DS13637" s="5"/>
      <c r="DT13637" s="5"/>
      <c r="DU13637" s="5"/>
      <c r="DV13637" s="5"/>
      <c r="DW13637" s="5"/>
      <c r="DX13637" s="5"/>
      <c r="DY13637" s="5"/>
      <c r="DZ13637" s="5"/>
      <c r="EA13637" s="5"/>
      <c r="EB13637" s="5"/>
      <c r="EC13637" s="5"/>
      <c r="ED13637" s="5"/>
      <c r="EE13637" s="5"/>
      <c r="EF13637" s="5"/>
      <c r="EG13637" s="5"/>
      <c r="EH13637" s="5"/>
      <c r="EI13637" s="5"/>
      <c r="EJ13637" s="5"/>
      <c r="EK13637" s="5"/>
      <c r="EL13637" s="5"/>
      <c r="EM13637" s="5"/>
      <c r="EN13637" s="5"/>
      <c r="EO13637" s="5"/>
      <c r="EP13637" s="375"/>
      <c r="EQ13637" s="376"/>
      <c r="ER13637" s="376"/>
      <c r="ES13637" s="376"/>
      <c r="ET13637" s="376"/>
      <c r="EU13637" s="376"/>
      <c r="EV13637" s="376"/>
      <c r="EW13637" s="376"/>
      <c r="EX13637" s="376"/>
      <c r="EY13637" s="376"/>
      <c r="EZ13637" s="376"/>
      <c r="FA13637" s="376"/>
      <c r="FB13637" s="376"/>
      <c r="FC13637" s="376"/>
      <c r="FD13637" s="376"/>
      <c r="FE13637" s="376"/>
      <c r="FF13637" s="376"/>
      <c r="FG13637" s="376"/>
      <c r="FH13637" s="376"/>
      <c r="FI13637" s="376"/>
      <c r="FJ13637" s="376"/>
      <c r="FK13637" s="376"/>
      <c r="FL13637" s="376"/>
      <c r="FM13637" s="376"/>
      <c r="FN13637" s="376"/>
      <c r="FO13637" s="376"/>
      <c r="FP13637" s="376"/>
      <c r="FQ13637" s="376"/>
      <c r="FR13637" s="376"/>
      <c r="FS13637" s="376"/>
      <c r="FT13637" s="376"/>
      <c r="FU13637" s="376"/>
      <c r="FV13637" s="376"/>
      <c r="FW13637" s="376"/>
      <c r="FX13637" s="376"/>
      <c r="FY13637" s="376"/>
      <c r="FZ13637" s="376"/>
      <c r="GA13637" s="376"/>
      <c r="GB13637" s="376"/>
      <c r="GC13637" s="376"/>
      <c r="GD13637" s="376"/>
      <c r="GE13637" s="376"/>
      <c r="GF13637" s="376"/>
      <c r="GG13637" s="376"/>
      <c r="GH13637" s="376"/>
      <c r="GI13637" s="376"/>
      <c r="GJ13637" s="376"/>
      <c r="GK13637" s="376"/>
      <c r="GL13637" s="376"/>
      <c r="GM13637" s="376"/>
      <c r="GN13637" s="376"/>
      <c r="GO13637" s="376"/>
      <c r="GP13637" s="376"/>
      <c r="GQ13637" s="376"/>
      <c r="GR13637" s="376"/>
      <c r="GS13637" s="376"/>
      <c r="GT13637" s="376"/>
      <c r="GU13637" s="376"/>
      <c r="GV13637" s="376"/>
      <c r="GW13637" s="376"/>
      <c r="GX13637" s="376"/>
      <c r="GY13637" s="376"/>
      <c r="GZ13637" s="376"/>
      <c r="HA13637" s="376"/>
      <c r="HB13637" s="376"/>
      <c r="HC13637" s="376"/>
      <c r="HD13637" s="376"/>
      <c r="HE13637" s="376"/>
      <c r="HF13637" s="376"/>
      <c r="HG13637" s="376"/>
      <c r="HH13637" s="376"/>
      <c r="HI13637" s="376"/>
      <c r="HJ13637" s="376"/>
      <c r="HK13637" s="376"/>
      <c r="HL13637" s="376"/>
      <c r="HM13637" s="376"/>
      <c r="HN13637" s="376"/>
      <c r="HO13637" s="376"/>
      <c r="HP13637" s="376"/>
      <c r="HQ13637" s="376"/>
      <c r="HR13637" s="376"/>
      <c r="HS13637" s="376"/>
      <c r="HT13637" s="376"/>
      <c r="HU13637" s="376"/>
      <c r="HV13637" s="376"/>
      <c r="HW13637" s="376"/>
      <c r="HX13637" s="376"/>
      <c r="HY13637" s="376"/>
      <c r="HZ13637" s="376"/>
      <c r="IA13637" s="376"/>
      <c r="IB13637" s="376"/>
      <c r="IC13637" s="376"/>
      <c r="ID13637" s="376"/>
      <c r="IE13637" s="376"/>
      <c r="IF13637" s="376"/>
      <c r="IG13637" s="376"/>
      <c r="IH13637" s="376"/>
      <c r="II13637" s="376"/>
      <c r="IJ13637" s="376"/>
    </row>
    <row r="13638" spans="1:244" s="377" customFormat="1" x14ac:dyDescent="0.4">
      <c r="A13638" s="410"/>
      <c r="B13638" s="371"/>
      <c r="C13638" s="354"/>
      <c r="D13638" s="355"/>
      <c r="E13638" s="374"/>
      <c r="F13638" s="374"/>
      <c r="G13638" s="374"/>
      <c r="H13638" s="374"/>
      <c r="I13638" s="374"/>
      <c r="J13638" s="374"/>
      <c r="K13638" s="374"/>
      <c r="L13638" s="374"/>
      <c r="M13638" s="374"/>
      <c r="N13638" s="374"/>
      <c r="O13638" s="374"/>
      <c r="P13638" s="374"/>
      <c r="Q13638" s="374"/>
      <c r="R13638" s="374"/>
      <c r="S13638" s="374"/>
      <c r="T13638" s="374"/>
      <c r="U13638" s="374"/>
      <c r="V13638" s="374"/>
      <c r="W13638" s="374"/>
      <c r="X13638" s="369"/>
      <c r="Y13638" s="369"/>
      <c r="Z13638" s="369"/>
      <c r="AA13638" s="369"/>
      <c r="AB13638" s="369"/>
      <c r="AC13638" s="369"/>
      <c r="AD13638" s="369"/>
      <c r="AE13638" s="369"/>
      <c r="AF13638" s="369"/>
      <c r="AG13638" s="369"/>
      <c r="AH13638" s="369"/>
      <c r="AI13638" s="369"/>
      <c r="AJ13638" s="369"/>
      <c r="AK13638" s="369"/>
      <c r="AL13638" s="369"/>
      <c r="AM13638" s="369"/>
      <c r="AN13638" s="369"/>
      <c r="AO13638" s="369"/>
      <c r="AP13638" s="369"/>
      <c r="AQ13638" s="369"/>
      <c r="AR13638" s="372"/>
      <c r="AS13638" s="372"/>
      <c r="AT13638" s="372"/>
      <c r="AU13638" s="373"/>
      <c r="AV13638" s="11"/>
      <c r="AW13638" s="11"/>
      <c r="AX13638" s="11"/>
      <c r="AY13638" s="8"/>
      <c r="AZ13638" s="8"/>
      <c r="BA13638" s="8"/>
      <c r="BB13638" s="8"/>
      <c r="BC13638" s="11"/>
      <c r="BD13638" s="11"/>
      <c r="BE13638" s="11"/>
      <c r="BF13638" s="11"/>
      <c r="BG13638" s="11"/>
      <c r="BH13638" s="11"/>
      <c r="BI13638" s="11"/>
      <c r="BJ13638" s="11"/>
      <c r="BK13638" s="8"/>
      <c r="BL13638" s="8"/>
      <c r="BM13638" s="5"/>
      <c r="BN13638" s="5"/>
      <c r="BO13638" s="5"/>
      <c r="BP13638" s="5"/>
      <c r="BQ13638" s="5"/>
      <c r="BR13638" s="5"/>
      <c r="BS13638" s="5"/>
      <c r="BT13638" s="5"/>
      <c r="BU13638" s="5"/>
      <c r="BV13638" s="5"/>
      <c r="BW13638" s="5"/>
      <c r="BX13638" s="5"/>
      <c r="BY13638" s="5"/>
      <c r="BZ13638" s="5"/>
      <c r="CA13638" s="5"/>
      <c r="CB13638" s="5"/>
      <c r="CC13638" s="5"/>
      <c r="CD13638" s="5"/>
      <c r="CE13638" s="5"/>
      <c r="CF13638" s="5"/>
      <c r="CG13638" s="5"/>
      <c r="CH13638" s="5"/>
      <c r="CI13638" s="5"/>
      <c r="CJ13638" s="5"/>
      <c r="CK13638" s="5"/>
      <c r="CL13638" s="5"/>
      <c r="CM13638" s="5"/>
      <c r="CN13638" s="5"/>
      <c r="CO13638" s="5"/>
      <c r="CP13638" s="5"/>
      <c r="CQ13638" s="5"/>
      <c r="CR13638" s="5"/>
      <c r="CS13638" s="5"/>
      <c r="CT13638" s="5"/>
      <c r="CU13638" s="5"/>
      <c r="CV13638" s="5"/>
      <c r="CW13638" s="5"/>
      <c r="CX13638" s="5"/>
      <c r="CY13638" s="5"/>
      <c r="CZ13638" s="5"/>
      <c r="DA13638" s="5"/>
      <c r="DB13638" s="5"/>
      <c r="DC13638" s="5"/>
      <c r="DD13638" s="5"/>
      <c r="DE13638" s="5"/>
      <c r="DF13638" s="5"/>
      <c r="DG13638" s="5"/>
      <c r="DH13638" s="5"/>
      <c r="DI13638" s="5"/>
      <c r="DJ13638" s="5"/>
      <c r="DK13638" s="5"/>
      <c r="DL13638" s="5"/>
      <c r="DM13638" s="5"/>
      <c r="DN13638" s="5"/>
      <c r="DO13638" s="5"/>
      <c r="DP13638" s="5"/>
      <c r="DQ13638" s="5"/>
      <c r="DR13638" s="5"/>
      <c r="DS13638" s="5"/>
      <c r="DT13638" s="5"/>
      <c r="DU13638" s="5"/>
      <c r="DV13638" s="5"/>
      <c r="DW13638" s="5"/>
      <c r="DX13638" s="5"/>
      <c r="DY13638" s="5"/>
      <c r="DZ13638" s="5"/>
      <c r="EA13638" s="5"/>
      <c r="EB13638" s="5"/>
      <c r="EC13638" s="5"/>
      <c r="ED13638" s="5"/>
      <c r="EE13638" s="5"/>
      <c r="EF13638" s="5"/>
      <c r="EG13638" s="5"/>
      <c r="EH13638" s="5"/>
      <c r="EI13638" s="5"/>
      <c r="EJ13638" s="5"/>
      <c r="EK13638" s="5"/>
      <c r="EL13638" s="5"/>
      <c r="EM13638" s="5"/>
      <c r="EN13638" s="5"/>
      <c r="EO13638" s="5"/>
      <c r="EP13638" s="375"/>
      <c r="EQ13638" s="376"/>
      <c r="ER13638" s="376"/>
      <c r="ES13638" s="376"/>
      <c r="ET13638" s="376"/>
      <c r="EU13638" s="376"/>
      <c r="EV13638" s="376"/>
      <c r="EW13638" s="376"/>
      <c r="EX13638" s="376"/>
      <c r="EY13638" s="376"/>
      <c r="EZ13638" s="376"/>
      <c r="FA13638" s="376"/>
      <c r="FB13638" s="376"/>
      <c r="FC13638" s="376"/>
      <c r="FD13638" s="376"/>
      <c r="FE13638" s="376"/>
      <c r="FF13638" s="376"/>
      <c r="FG13638" s="376"/>
      <c r="FH13638" s="376"/>
      <c r="FI13638" s="376"/>
      <c r="FJ13638" s="376"/>
      <c r="FK13638" s="376"/>
      <c r="FL13638" s="376"/>
      <c r="FM13638" s="376"/>
      <c r="FN13638" s="376"/>
      <c r="FO13638" s="376"/>
      <c r="FP13638" s="376"/>
      <c r="FQ13638" s="376"/>
      <c r="FR13638" s="376"/>
      <c r="FS13638" s="376"/>
      <c r="FT13638" s="376"/>
      <c r="FU13638" s="376"/>
      <c r="FV13638" s="376"/>
      <c r="FW13638" s="376"/>
      <c r="FX13638" s="376"/>
      <c r="FY13638" s="376"/>
      <c r="FZ13638" s="376"/>
      <c r="GA13638" s="376"/>
      <c r="GB13638" s="376"/>
      <c r="GC13638" s="376"/>
      <c r="GD13638" s="376"/>
      <c r="GE13638" s="376"/>
      <c r="GF13638" s="376"/>
      <c r="GG13638" s="376"/>
      <c r="GH13638" s="376"/>
      <c r="GI13638" s="376"/>
      <c r="GJ13638" s="376"/>
      <c r="GK13638" s="376"/>
      <c r="GL13638" s="376"/>
      <c r="GM13638" s="376"/>
      <c r="GN13638" s="376"/>
      <c r="GO13638" s="376"/>
      <c r="GP13638" s="376"/>
      <c r="GQ13638" s="376"/>
      <c r="GR13638" s="376"/>
      <c r="GS13638" s="376"/>
      <c r="GT13638" s="376"/>
      <c r="GU13638" s="376"/>
      <c r="GV13638" s="376"/>
      <c r="GW13638" s="376"/>
      <c r="GX13638" s="376"/>
      <c r="GY13638" s="376"/>
      <c r="GZ13638" s="376"/>
      <c r="HA13638" s="376"/>
      <c r="HB13638" s="376"/>
      <c r="HC13638" s="376"/>
      <c r="HD13638" s="376"/>
      <c r="HE13638" s="376"/>
      <c r="HF13638" s="376"/>
      <c r="HG13638" s="376"/>
      <c r="HH13638" s="376"/>
      <c r="HI13638" s="376"/>
      <c r="HJ13638" s="376"/>
      <c r="HK13638" s="376"/>
      <c r="HL13638" s="376"/>
      <c r="HM13638" s="376"/>
      <c r="HN13638" s="376"/>
      <c r="HO13638" s="376"/>
      <c r="HP13638" s="376"/>
      <c r="HQ13638" s="376"/>
      <c r="HR13638" s="376"/>
      <c r="HS13638" s="376"/>
      <c r="HT13638" s="376"/>
      <c r="HU13638" s="376"/>
      <c r="HV13638" s="376"/>
      <c r="HW13638" s="376"/>
      <c r="HX13638" s="376"/>
      <c r="HY13638" s="376"/>
      <c r="HZ13638" s="376"/>
      <c r="IA13638" s="376"/>
      <c r="IB13638" s="376"/>
      <c r="IC13638" s="376"/>
      <c r="ID13638" s="376"/>
      <c r="IE13638" s="376"/>
      <c r="IF13638" s="376"/>
      <c r="IG13638" s="376"/>
      <c r="IH13638" s="376"/>
      <c r="II13638" s="376"/>
      <c r="IJ13638" s="376"/>
    </row>
    <row r="13639" spans="1:244" s="377" customFormat="1" x14ac:dyDescent="0.4">
      <c r="A13639" s="410"/>
      <c r="B13639" s="371"/>
      <c r="C13639" s="354"/>
      <c r="D13639" s="355"/>
      <c r="E13639" s="374"/>
      <c r="F13639" s="374"/>
      <c r="G13639" s="374"/>
      <c r="H13639" s="374"/>
      <c r="I13639" s="374"/>
      <c r="J13639" s="374"/>
      <c r="K13639" s="374"/>
      <c r="L13639" s="374"/>
      <c r="M13639" s="374"/>
      <c r="N13639" s="374"/>
      <c r="O13639" s="374"/>
      <c r="P13639" s="374"/>
      <c r="Q13639" s="374"/>
      <c r="R13639" s="374"/>
      <c r="S13639" s="374"/>
      <c r="T13639" s="374"/>
      <c r="U13639" s="374"/>
      <c r="V13639" s="374"/>
      <c r="W13639" s="374"/>
      <c r="X13639" s="369"/>
      <c r="Y13639" s="369"/>
      <c r="Z13639" s="369"/>
      <c r="AA13639" s="369"/>
      <c r="AB13639" s="369"/>
      <c r="AC13639" s="369"/>
      <c r="AD13639" s="369"/>
      <c r="AE13639" s="369"/>
      <c r="AF13639" s="369"/>
      <c r="AG13639" s="369"/>
      <c r="AH13639" s="369"/>
      <c r="AI13639" s="369"/>
      <c r="AJ13639" s="369"/>
      <c r="AK13639" s="369"/>
      <c r="AL13639" s="369"/>
      <c r="AM13639" s="369"/>
      <c r="AN13639" s="369"/>
      <c r="AO13639" s="369"/>
      <c r="AP13639" s="369"/>
      <c r="AQ13639" s="369"/>
      <c r="AR13639" s="372"/>
      <c r="AS13639" s="372"/>
      <c r="AT13639" s="372"/>
      <c r="AU13639" s="373"/>
      <c r="AV13639" s="11"/>
      <c r="AW13639" s="11"/>
      <c r="AX13639" s="11"/>
      <c r="AY13639" s="8"/>
      <c r="AZ13639" s="8"/>
      <c r="BA13639" s="8"/>
      <c r="BB13639" s="8"/>
      <c r="BC13639" s="11"/>
      <c r="BD13639" s="11"/>
      <c r="BE13639" s="11"/>
      <c r="BF13639" s="11"/>
      <c r="BG13639" s="11"/>
      <c r="BH13639" s="11"/>
      <c r="BI13639" s="11"/>
      <c r="BJ13639" s="11"/>
      <c r="BK13639" s="8"/>
      <c r="BL13639" s="8"/>
      <c r="BM13639" s="5"/>
      <c r="BN13639" s="5"/>
      <c r="BO13639" s="5"/>
      <c r="BP13639" s="5"/>
      <c r="BQ13639" s="5"/>
      <c r="BR13639" s="5"/>
      <c r="BS13639" s="5"/>
      <c r="BT13639" s="5"/>
      <c r="BU13639" s="5"/>
      <c r="BV13639" s="5"/>
      <c r="BW13639" s="5"/>
      <c r="BX13639" s="5"/>
      <c r="BY13639" s="5"/>
      <c r="BZ13639" s="5"/>
      <c r="CA13639" s="5"/>
      <c r="CB13639" s="5"/>
      <c r="CC13639" s="5"/>
      <c r="CD13639" s="5"/>
      <c r="CE13639" s="5"/>
      <c r="CF13639" s="5"/>
      <c r="CG13639" s="5"/>
      <c r="CH13639" s="5"/>
      <c r="CI13639" s="5"/>
      <c r="CJ13639" s="5"/>
      <c r="CK13639" s="5"/>
      <c r="CL13639" s="5"/>
      <c r="CM13639" s="5"/>
      <c r="CN13639" s="5"/>
      <c r="CO13639" s="5"/>
      <c r="CP13639" s="5"/>
      <c r="CQ13639" s="5"/>
      <c r="CR13639" s="5"/>
      <c r="CS13639" s="5"/>
      <c r="CT13639" s="5"/>
      <c r="CU13639" s="5"/>
      <c r="CV13639" s="5"/>
      <c r="CW13639" s="5"/>
      <c r="CX13639" s="5"/>
      <c r="CY13639" s="5"/>
      <c r="CZ13639" s="5"/>
      <c r="DA13639" s="5"/>
      <c r="DB13639" s="5"/>
      <c r="DC13639" s="5"/>
      <c r="DD13639" s="5"/>
      <c r="DE13639" s="5"/>
      <c r="DF13639" s="5"/>
      <c r="DG13639" s="5"/>
      <c r="DH13639" s="5"/>
      <c r="DI13639" s="5"/>
      <c r="DJ13639" s="5"/>
      <c r="DK13639" s="5"/>
      <c r="DL13639" s="5"/>
      <c r="DM13639" s="5"/>
      <c r="DN13639" s="5"/>
      <c r="DO13639" s="5"/>
      <c r="DP13639" s="5"/>
      <c r="DQ13639" s="5"/>
      <c r="DR13639" s="5"/>
      <c r="DS13639" s="5"/>
      <c r="DT13639" s="5"/>
      <c r="DU13639" s="5"/>
      <c r="DV13639" s="5"/>
      <c r="DW13639" s="5"/>
      <c r="DX13639" s="5"/>
      <c r="DY13639" s="5"/>
      <c r="DZ13639" s="5"/>
      <c r="EA13639" s="5"/>
      <c r="EB13639" s="5"/>
      <c r="EC13639" s="5"/>
      <c r="ED13639" s="5"/>
      <c r="EE13639" s="5"/>
      <c r="EF13639" s="5"/>
      <c r="EG13639" s="5"/>
      <c r="EH13639" s="5"/>
      <c r="EI13639" s="5"/>
      <c r="EJ13639" s="5"/>
      <c r="EK13639" s="5"/>
      <c r="EL13639" s="5"/>
      <c r="EM13639" s="5"/>
      <c r="EN13639" s="5"/>
      <c r="EO13639" s="5"/>
      <c r="EP13639" s="375"/>
      <c r="EQ13639" s="376"/>
      <c r="ER13639" s="376"/>
      <c r="ES13639" s="376"/>
      <c r="ET13639" s="376"/>
      <c r="EU13639" s="376"/>
      <c r="EV13639" s="376"/>
      <c r="EW13639" s="376"/>
      <c r="EX13639" s="376"/>
      <c r="EY13639" s="376"/>
      <c r="EZ13639" s="376"/>
      <c r="FA13639" s="376"/>
      <c r="FB13639" s="376"/>
      <c r="FC13639" s="376"/>
      <c r="FD13639" s="376"/>
      <c r="FE13639" s="376"/>
      <c r="FF13639" s="376"/>
      <c r="FG13639" s="376"/>
      <c r="FH13639" s="376"/>
      <c r="FI13639" s="376"/>
      <c r="FJ13639" s="376"/>
      <c r="FK13639" s="376"/>
      <c r="FL13639" s="376"/>
      <c r="FM13639" s="376"/>
      <c r="FN13639" s="376"/>
      <c r="FO13639" s="376"/>
      <c r="FP13639" s="376"/>
      <c r="FQ13639" s="376"/>
      <c r="FR13639" s="376"/>
      <c r="FS13639" s="376"/>
      <c r="FT13639" s="376"/>
      <c r="FU13639" s="376"/>
      <c r="FV13639" s="376"/>
      <c r="FW13639" s="376"/>
      <c r="FX13639" s="376"/>
      <c r="FY13639" s="376"/>
      <c r="FZ13639" s="376"/>
      <c r="GA13639" s="376"/>
      <c r="GB13639" s="376"/>
      <c r="GC13639" s="376"/>
      <c r="GD13639" s="376"/>
      <c r="GE13639" s="376"/>
      <c r="GF13639" s="376"/>
      <c r="GG13639" s="376"/>
      <c r="GH13639" s="376"/>
      <c r="GI13639" s="376"/>
      <c r="GJ13639" s="376"/>
      <c r="GK13639" s="376"/>
      <c r="GL13639" s="376"/>
      <c r="GM13639" s="376"/>
      <c r="GN13639" s="376"/>
      <c r="GO13639" s="376"/>
      <c r="GP13639" s="376"/>
      <c r="GQ13639" s="376"/>
      <c r="GR13639" s="376"/>
      <c r="GS13639" s="376"/>
      <c r="GT13639" s="376"/>
      <c r="GU13639" s="376"/>
      <c r="GV13639" s="376"/>
      <c r="GW13639" s="376"/>
      <c r="GX13639" s="376"/>
      <c r="GY13639" s="376"/>
      <c r="GZ13639" s="376"/>
      <c r="HA13639" s="376"/>
      <c r="HB13639" s="376"/>
      <c r="HC13639" s="376"/>
      <c r="HD13639" s="376"/>
      <c r="HE13639" s="376"/>
      <c r="HF13639" s="376"/>
      <c r="HG13639" s="376"/>
      <c r="HH13639" s="376"/>
      <c r="HI13639" s="376"/>
      <c r="HJ13639" s="376"/>
      <c r="HK13639" s="376"/>
      <c r="HL13639" s="376"/>
      <c r="HM13639" s="376"/>
      <c r="HN13639" s="376"/>
      <c r="HO13639" s="376"/>
      <c r="HP13639" s="376"/>
      <c r="HQ13639" s="376"/>
      <c r="HR13639" s="376"/>
      <c r="HS13639" s="376"/>
      <c r="HT13639" s="376"/>
      <c r="HU13639" s="376"/>
      <c r="HV13639" s="376"/>
      <c r="HW13639" s="376"/>
      <c r="HX13639" s="376"/>
      <c r="HY13639" s="376"/>
      <c r="HZ13639" s="376"/>
      <c r="IA13639" s="376"/>
      <c r="IB13639" s="376"/>
      <c r="IC13639" s="376"/>
      <c r="ID13639" s="376"/>
      <c r="IE13639" s="376"/>
      <c r="IF13639" s="376"/>
      <c r="IG13639" s="376"/>
      <c r="IH13639" s="376"/>
      <c r="II13639" s="376"/>
      <c r="IJ13639" s="376"/>
    </row>
    <row r="13640" spans="1:244" s="377" customFormat="1" x14ac:dyDescent="0.4">
      <c r="A13640" s="410"/>
      <c r="B13640" s="371"/>
      <c r="C13640" s="354"/>
      <c r="D13640" s="355"/>
      <c r="E13640" s="374"/>
      <c r="F13640" s="374"/>
      <c r="G13640" s="374"/>
      <c r="H13640" s="374"/>
      <c r="I13640" s="374"/>
      <c r="J13640" s="374"/>
      <c r="K13640" s="374"/>
      <c r="L13640" s="374"/>
      <c r="M13640" s="374"/>
      <c r="N13640" s="374"/>
      <c r="O13640" s="374"/>
      <c r="P13640" s="374"/>
      <c r="Q13640" s="374"/>
      <c r="R13640" s="374"/>
      <c r="S13640" s="374"/>
      <c r="T13640" s="374"/>
      <c r="U13640" s="374"/>
      <c r="V13640" s="374"/>
      <c r="W13640" s="374"/>
      <c r="X13640" s="369"/>
      <c r="Y13640" s="369"/>
      <c r="Z13640" s="369"/>
      <c r="AA13640" s="369"/>
      <c r="AB13640" s="369"/>
      <c r="AC13640" s="369"/>
      <c r="AD13640" s="369"/>
      <c r="AE13640" s="369"/>
      <c r="AF13640" s="369"/>
      <c r="AG13640" s="369"/>
      <c r="AH13640" s="369"/>
      <c r="AI13640" s="369"/>
      <c r="AJ13640" s="369"/>
      <c r="AK13640" s="369"/>
      <c r="AL13640" s="369"/>
      <c r="AM13640" s="369"/>
      <c r="AN13640" s="369"/>
      <c r="AO13640" s="369"/>
      <c r="AP13640" s="369"/>
      <c r="AQ13640" s="369"/>
      <c r="AR13640" s="372"/>
      <c r="AS13640" s="372"/>
      <c r="AT13640" s="372"/>
      <c r="AU13640" s="373"/>
      <c r="AV13640" s="11"/>
      <c r="AW13640" s="11"/>
      <c r="AX13640" s="11"/>
      <c r="AY13640" s="8"/>
      <c r="AZ13640" s="8"/>
      <c r="BA13640" s="8"/>
      <c r="BB13640" s="8"/>
      <c r="BC13640" s="11"/>
      <c r="BD13640" s="11"/>
      <c r="BE13640" s="11"/>
      <c r="BF13640" s="11"/>
      <c r="BG13640" s="11"/>
      <c r="BH13640" s="11"/>
      <c r="BI13640" s="11"/>
      <c r="BJ13640" s="11"/>
      <c r="BK13640" s="8"/>
      <c r="BL13640" s="8"/>
      <c r="BM13640" s="5"/>
      <c r="BN13640" s="5"/>
      <c r="BO13640" s="5"/>
      <c r="BP13640" s="5"/>
      <c r="BQ13640" s="5"/>
      <c r="BR13640" s="5"/>
      <c r="BS13640" s="5"/>
      <c r="BT13640" s="5"/>
      <c r="BU13640" s="5"/>
      <c r="BV13640" s="5"/>
      <c r="BW13640" s="5"/>
      <c r="BX13640" s="5"/>
      <c r="BY13640" s="5"/>
      <c r="BZ13640" s="5"/>
      <c r="CA13640" s="5"/>
      <c r="CB13640" s="5"/>
      <c r="CC13640" s="5"/>
      <c r="CD13640" s="5"/>
      <c r="CE13640" s="5"/>
      <c r="CF13640" s="5"/>
      <c r="CG13640" s="5"/>
      <c r="CH13640" s="5"/>
      <c r="CI13640" s="5"/>
      <c r="CJ13640" s="5"/>
      <c r="CK13640" s="5"/>
      <c r="CL13640" s="5"/>
      <c r="CM13640" s="5"/>
      <c r="CN13640" s="5"/>
      <c r="CO13640" s="5"/>
      <c r="CP13640" s="5"/>
      <c r="CQ13640" s="5"/>
      <c r="CR13640" s="5"/>
      <c r="CS13640" s="5"/>
      <c r="CT13640" s="5"/>
      <c r="CU13640" s="5"/>
      <c r="CV13640" s="5"/>
      <c r="CW13640" s="5"/>
      <c r="CX13640" s="5"/>
      <c r="CY13640" s="5"/>
      <c r="CZ13640" s="5"/>
      <c r="DA13640" s="5"/>
      <c r="DB13640" s="5"/>
      <c r="DC13640" s="5"/>
      <c r="DD13640" s="5"/>
      <c r="DE13640" s="5"/>
      <c r="DF13640" s="5"/>
      <c r="DG13640" s="5"/>
      <c r="DH13640" s="5"/>
      <c r="DI13640" s="5"/>
      <c r="DJ13640" s="5"/>
      <c r="DK13640" s="5"/>
      <c r="DL13640" s="5"/>
      <c r="DM13640" s="5"/>
      <c r="DN13640" s="5"/>
      <c r="DO13640" s="5"/>
      <c r="DP13640" s="5"/>
      <c r="DQ13640" s="5"/>
      <c r="DR13640" s="5"/>
      <c r="DS13640" s="5"/>
      <c r="DT13640" s="5"/>
      <c r="DU13640" s="5"/>
      <c r="DV13640" s="5"/>
      <c r="DW13640" s="5"/>
      <c r="DX13640" s="5"/>
      <c r="DY13640" s="5"/>
      <c r="DZ13640" s="5"/>
      <c r="EA13640" s="5"/>
      <c r="EB13640" s="5"/>
      <c r="EC13640" s="5"/>
      <c r="ED13640" s="5"/>
      <c r="EE13640" s="5"/>
      <c r="EF13640" s="5"/>
      <c r="EG13640" s="5"/>
      <c r="EH13640" s="5"/>
      <c r="EI13640" s="5"/>
      <c r="EJ13640" s="5"/>
      <c r="EK13640" s="5"/>
      <c r="EL13640" s="5"/>
      <c r="EM13640" s="5"/>
      <c r="EN13640" s="5"/>
      <c r="EO13640" s="5"/>
      <c r="EP13640" s="375"/>
      <c r="EQ13640" s="376"/>
      <c r="ER13640" s="376"/>
      <c r="ES13640" s="376"/>
      <c r="ET13640" s="376"/>
      <c r="EU13640" s="376"/>
      <c r="EV13640" s="376"/>
      <c r="EW13640" s="376"/>
      <c r="EX13640" s="376"/>
      <c r="EY13640" s="376"/>
      <c r="EZ13640" s="376"/>
      <c r="FA13640" s="376"/>
      <c r="FB13640" s="376"/>
      <c r="FC13640" s="376"/>
      <c r="FD13640" s="376"/>
      <c r="FE13640" s="376"/>
      <c r="FF13640" s="376"/>
      <c r="FG13640" s="376"/>
      <c r="FH13640" s="376"/>
      <c r="FI13640" s="376"/>
      <c r="FJ13640" s="376"/>
      <c r="FK13640" s="376"/>
      <c r="FL13640" s="376"/>
      <c r="FM13640" s="376"/>
      <c r="FN13640" s="376"/>
      <c r="FO13640" s="376"/>
      <c r="FP13640" s="376"/>
      <c r="FQ13640" s="376"/>
      <c r="FR13640" s="376"/>
      <c r="FS13640" s="376"/>
      <c r="FT13640" s="376"/>
      <c r="FU13640" s="376"/>
      <c r="FV13640" s="376"/>
      <c r="FW13640" s="376"/>
      <c r="FX13640" s="376"/>
      <c r="FY13640" s="376"/>
      <c r="FZ13640" s="376"/>
      <c r="GA13640" s="376"/>
      <c r="GB13640" s="376"/>
      <c r="GC13640" s="376"/>
      <c r="GD13640" s="376"/>
      <c r="GE13640" s="376"/>
      <c r="GF13640" s="376"/>
      <c r="GG13640" s="376"/>
      <c r="GH13640" s="376"/>
      <c r="GI13640" s="376"/>
      <c r="GJ13640" s="376"/>
      <c r="GK13640" s="376"/>
      <c r="GL13640" s="376"/>
      <c r="GM13640" s="376"/>
      <c r="GN13640" s="376"/>
      <c r="GO13640" s="376"/>
      <c r="GP13640" s="376"/>
      <c r="GQ13640" s="376"/>
      <c r="GR13640" s="376"/>
      <c r="GS13640" s="376"/>
      <c r="GT13640" s="376"/>
      <c r="GU13640" s="376"/>
      <c r="GV13640" s="376"/>
      <c r="GW13640" s="376"/>
      <c r="GX13640" s="376"/>
      <c r="GY13640" s="376"/>
      <c r="GZ13640" s="376"/>
      <c r="HA13640" s="376"/>
      <c r="HB13640" s="376"/>
      <c r="HC13640" s="376"/>
      <c r="HD13640" s="376"/>
      <c r="HE13640" s="376"/>
      <c r="HF13640" s="376"/>
      <c r="HG13640" s="376"/>
      <c r="HH13640" s="376"/>
      <c r="HI13640" s="376"/>
      <c r="HJ13640" s="376"/>
      <c r="HK13640" s="376"/>
      <c r="HL13640" s="376"/>
      <c r="HM13640" s="376"/>
      <c r="HN13640" s="376"/>
      <c r="HO13640" s="376"/>
      <c r="HP13640" s="376"/>
      <c r="HQ13640" s="376"/>
      <c r="HR13640" s="376"/>
      <c r="HS13640" s="376"/>
      <c r="HT13640" s="376"/>
      <c r="HU13640" s="376"/>
      <c r="HV13640" s="376"/>
      <c r="HW13640" s="376"/>
      <c r="HX13640" s="376"/>
      <c r="HY13640" s="376"/>
      <c r="HZ13640" s="376"/>
      <c r="IA13640" s="376"/>
      <c r="IB13640" s="376"/>
      <c r="IC13640" s="376"/>
      <c r="ID13640" s="376"/>
      <c r="IE13640" s="376"/>
      <c r="IF13640" s="376"/>
      <c r="IG13640" s="376"/>
      <c r="IH13640" s="376"/>
      <c r="II13640" s="376"/>
      <c r="IJ13640" s="376"/>
    </row>
    <row r="13641" spans="1:244" s="377" customFormat="1" x14ac:dyDescent="0.4">
      <c r="A13641" s="410"/>
      <c r="B13641" s="371"/>
      <c r="C13641" s="354"/>
      <c r="D13641" s="355"/>
      <c r="E13641" s="374"/>
      <c r="F13641" s="374"/>
      <c r="G13641" s="374"/>
      <c r="H13641" s="374"/>
      <c r="I13641" s="374"/>
      <c r="J13641" s="374"/>
      <c r="K13641" s="374"/>
      <c r="L13641" s="374"/>
      <c r="M13641" s="374"/>
      <c r="N13641" s="374"/>
      <c r="O13641" s="374"/>
      <c r="P13641" s="374"/>
      <c r="Q13641" s="374"/>
      <c r="R13641" s="374"/>
      <c r="S13641" s="374"/>
      <c r="T13641" s="374"/>
      <c r="U13641" s="374"/>
      <c r="V13641" s="374"/>
      <c r="W13641" s="374"/>
      <c r="X13641" s="369"/>
      <c r="Y13641" s="369"/>
      <c r="Z13641" s="369"/>
      <c r="AA13641" s="369"/>
      <c r="AB13641" s="369"/>
      <c r="AC13641" s="369"/>
      <c r="AD13641" s="369"/>
      <c r="AE13641" s="369"/>
      <c r="AF13641" s="369"/>
      <c r="AG13641" s="369"/>
      <c r="AH13641" s="369"/>
      <c r="AI13641" s="369"/>
      <c r="AJ13641" s="369"/>
      <c r="AK13641" s="369"/>
      <c r="AL13641" s="369"/>
      <c r="AM13641" s="369"/>
      <c r="AN13641" s="369"/>
      <c r="AO13641" s="369"/>
      <c r="AP13641" s="369"/>
      <c r="AQ13641" s="369"/>
      <c r="AR13641" s="372"/>
      <c r="AS13641" s="372"/>
      <c r="AT13641" s="372"/>
      <c r="AU13641" s="373"/>
      <c r="AV13641" s="11"/>
      <c r="AW13641" s="11"/>
      <c r="AX13641" s="11"/>
      <c r="AY13641" s="8"/>
      <c r="AZ13641" s="8"/>
      <c r="BA13641" s="8"/>
      <c r="BB13641" s="8"/>
      <c r="BC13641" s="11"/>
      <c r="BD13641" s="11"/>
      <c r="BE13641" s="11"/>
      <c r="BF13641" s="11"/>
      <c r="BG13641" s="11"/>
      <c r="BH13641" s="11"/>
      <c r="BI13641" s="11"/>
      <c r="BJ13641" s="11"/>
      <c r="BK13641" s="8"/>
      <c r="BL13641" s="8"/>
      <c r="BM13641" s="5"/>
      <c r="BN13641" s="5"/>
      <c r="BO13641" s="5"/>
      <c r="BP13641" s="5"/>
      <c r="BQ13641" s="5"/>
      <c r="BR13641" s="5"/>
      <c r="BS13641" s="5"/>
      <c r="BT13641" s="5"/>
      <c r="BU13641" s="5"/>
      <c r="BV13641" s="5"/>
      <c r="BW13641" s="5"/>
      <c r="BX13641" s="5"/>
      <c r="BY13641" s="5"/>
      <c r="BZ13641" s="5"/>
      <c r="CA13641" s="5"/>
      <c r="CB13641" s="5"/>
      <c r="CC13641" s="5"/>
      <c r="CD13641" s="5"/>
      <c r="CE13641" s="5"/>
      <c r="CF13641" s="5"/>
      <c r="CG13641" s="5"/>
      <c r="CH13641" s="5"/>
      <c r="CI13641" s="5"/>
      <c r="CJ13641" s="5"/>
      <c r="CK13641" s="5"/>
      <c r="CL13641" s="5"/>
      <c r="CM13641" s="5"/>
      <c r="CN13641" s="5"/>
      <c r="CO13641" s="5"/>
      <c r="CP13641" s="5"/>
      <c r="CQ13641" s="5"/>
      <c r="CR13641" s="5"/>
      <c r="CS13641" s="5"/>
      <c r="CT13641" s="5"/>
      <c r="CU13641" s="5"/>
      <c r="CV13641" s="5"/>
      <c r="CW13641" s="5"/>
      <c r="CX13641" s="5"/>
      <c r="CY13641" s="5"/>
      <c r="CZ13641" s="5"/>
      <c r="DA13641" s="5"/>
      <c r="DB13641" s="5"/>
      <c r="DC13641" s="5"/>
      <c r="DD13641" s="5"/>
      <c r="DE13641" s="5"/>
      <c r="DF13641" s="5"/>
      <c r="DG13641" s="5"/>
      <c r="DH13641" s="5"/>
      <c r="DI13641" s="5"/>
      <c r="DJ13641" s="5"/>
      <c r="DK13641" s="5"/>
      <c r="DL13641" s="5"/>
      <c r="DM13641" s="5"/>
      <c r="DN13641" s="5"/>
      <c r="DO13641" s="5"/>
      <c r="DP13641" s="5"/>
      <c r="DQ13641" s="5"/>
      <c r="DR13641" s="5"/>
      <c r="DS13641" s="5"/>
      <c r="DT13641" s="5"/>
      <c r="DU13641" s="5"/>
      <c r="DV13641" s="5"/>
      <c r="DW13641" s="5"/>
      <c r="DX13641" s="5"/>
      <c r="DY13641" s="5"/>
      <c r="DZ13641" s="5"/>
      <c r="EA13641" s="5"/>
      <c r="EB13641" s="5"/>
      <c r="EC13641" s="5"/>
      <c r="ED13641" s="5"/>
      <c r="EE13641" s="5"/>
      <c r="EF13641" s="5"/>
      <c r="EG13641" s="5"/>
      <c r="EH13641" s="5"/>
      <c r="EI13641" s="5"/>
      <c r="EJ13641" s="5"/>
      <c r="EK13641" s="5"/>
      <c r="EL13641" s="5"/>
      <c r="EM13641" s="5"/>
      <c r="EN13641" s="5"/>
      <c r="EO13641" s="5"/>
      <c r="EP13641" s="375"/>
      <c r="EQ13641" s="376"/>
      <c r="ER13641" s="376"/>
      <c r="ES13641" s="376"/>
      <c r="ET13641" s="376"/>
      <c r="EU13641" s="376"/>
      <c r="EV13641" s="376"/>
      <c r="EW13641" s="376"/>
      <c r="EX13641" s="376"/>
      <c r="EY13641" s="376"/>
      <c r="EZ13641" s="376"/>
      <c r="FA13641" s="376"/>
      <c r="FB13641" s="376"/>
      <c r="FC13641" s="376"/>
      <c r="FD13641" s="376"/>
      <c r="FE13641" s="376"/>
      <c r="FF13641" s="376"/>
      <c r="FG13641" s="376"/>
      <c r="FH13641" s="376"/>
      <c r="FI13641" s="376"/>
      <c r="FJ13641" s="376"/>
      <c r="FK13641" s="376"/>
      <c r="FL13641" s="376"/>
      <c r="FM13641" s="376"/>
      <c r="FN13641" s="376"/>
      <c r="FO13641" s="376"/>
      <c r="FP13641" s="376"/>
      <c r="FQ13641" s="376"/>
      <c r="FR13641" s="376"/>
      <c r="FS13641" s="376"/>
      <c r="FT13641" s="376"/>
      <c r="FU13641" s="376"/>
      <c r="FV13641" s="376"/>
      <c r="FW13641" s="376"/>
      <c r="FX13641" s="376"/>
      <c r="FY13641" s="376"/>
      <c r="FZ13641" s="376"/>
      <c r="GA13641" s="376"/>
      <c r="GB13641" s="376"/>
      <c r="GC13641" s="376"/>
      <c r="GD13641" s="376"/>
      <c r="GE13641" s="376"/>
      <c r="GF13641" s="376"/>
      <c r="GG13641" s="376"/>
      <c r="GH13641" s="376"/>
      <c r="GI13641" s="376"/>
      <c r="GJ13641" s="376"/>
      <c r="GK13641" s="376"/>
      <c r="GL13641" s="376"/>
      <c r="GM13641" s="376"/>
      <c r="GN13641" s="376"/>
      <c r="GO13641" s="376"/>
      <c r="GP13641" s="376"/>
      <c r="GQ13641" s="376"/>
      <c r="GR13641" s="376"/>
      <c r="GS13641" s="376"/>
      <c r="GT13641" s="376"/>
      <c r="GU13641" s="376"/>
      <c r="GV13641" s="376"/>
      <c r="GW13641" s="376"/>
      <c r="GX13641" s="376"/>
      <c r="GY13641" s="376"/>
      <c r="GZ13641" s="376"/>
      <c r="HA13641" s="376"/>
      <c r="HB13641" s="376"/>
      <c r="HC13641" s="376"/>
      <c r="HD13641" s="376"/>
      <c r="HE13641" s="376"/>
      <c r="HF13641" s="376"/>
      <c r="HG13641" s="376"/>
      <c r="HH13641" s="376"/>
      <c r="HI13641" s="376"/>
      <c r="HJ13641" s="376"/>
      <c r="HK13641" s="376"/>
      <c r="HL13641" s="376"/>
      <c r="HM13641" s="376"/>
      <c r="HN13641" s="376"/>
      <c r="HO13641" s="376"/>
      <c r="HP13641" s="376"/>
      <c r="HQ13641" s="376"/>
      <c r="HR13641" s="376"/>
      <c r="HS13641" s="376"/>
      <c r="HT13641" s="376"/>
      <c r="HU13641" s="376"/>
      <c r="HV13641" s="376"/>
      <c r="HW13641" s="376"/>
      <c r="HX13641" s="376"/>
      <c r="HY13641" s="376"/>
      <c r="HZ13641" s="376"/>
      <c r="IA13641" s="376"/>
      <c r="IB13641" s="376"/>
      <c r="IC13641" s="376"/>
      <c r="ID13641" s="376"/>
      <c r="IE13641" s="376"/>
      <c r="IF13641" s="376"/>
      <c r="IG13641" s="376"/>
      <c r="IH13641" s="376"/>
      <c r="II13641" s="376"/>
      <c r="IJ13641" s="376"/>
    </row>
    <row r="13642" spans="1:244" s="377" customFormat="1" x14ac:dyDescent="0.4">
      <c r="A13642" s="410"/>
      <c r="B13642" s="371"/>
      <c r="C13642" s="354"/>
      <c r="D13642" s="355"/>
      <c r="E13642" s="374"/>
      <c r="F13642" s="374"/>
      <c r="G13642" s="374"/>
      <c r="H13642" s="374"/>
      <c r="I13642" s="374"/>
      <c r="J13642" s="374"/>
      <c r="K13642" s="374"/>
      <c r="L13642" s="374"/>
      <c r="M13642" s="374"/>
      <c r="N13642" s="374"/>
      <c r="O13642" s="374"/>
      <c r="P13642" s="374"/>
      <c r="Q13642" s="374"/>
      <c r="R13642" s="374"/>
      <c r="S13642" s="374"/>
      <c r="T13642" s="374"/>
      <c r="U13642" s="374"/>
      <c r="V13642" s="374"/>
      <c r="W13642" s="374"/>
      <c r="X13642" s="369"/>
      <c r="Y13642" s="369"/>
      <c r="Z13642" s="369"/>
      <c r="AA13642" s="369"/>
      <c r="AB13642" s="369"/>
      <c r="AC13642" s="369"/>
      <c r="AD13642" s="369"/>
      <c r="AE13642" s="369"/>
      <c r="AF13642" s="369"/>
      <c r="AG13642" s="369"/>
      <c r="AH13642" s="369"/>
      <c r="AI13642" s="369"/>
      <c r="AJ13642" s="369"/>
      <c r="AK13642" s="369"/>
      <c r="AL13642" s="369"/>
      <c r="AM13642" s="369"/>
      <c r="AN13642" s="369"/>
      <c r="AO13642" s="369"/>
      <c r="AP13642" s="369"/>
      <c r="AQ13642" s="369"/>
      <c r="AR13642" s="372"/>
      <c r="AS13642" s="372"/>
      <c r="AT13642" s="372"/>
      <c r="AU13642" s="373"/>
      <c r="AV13642" s="11"/>
      <c r="AW13642" s="11"/>
      <c r="AX13642" s="11"/>
      <c r="AY13642" s="8"/>
      <c r="AZ13642" s="8"/>
      <c r="BA13642" s="8"/>
      <c r="BB13642" s="8"/>
      <c r="BC13642" s="11"/>
      <c r="BD13642" s="11"/>
      <c r="BE13642" s="11"/>
      <c r="BF13642" s="11"/>
      <c r="BG13642" s="11"/>
      <c r="BH13642" s="11"/>
      <c r="BI13642" s="11"/>
      <c r="BJ13642" s="11"/>
      <c r="BK13642" s="8"/>
      <c r="BL13642" s="8"/>
      <c r="BM13642" s="5"/>
      <c r="BN13642" s="5"/>
      <c r="BO13642" s="5"/>
      <c r="BP13642" s="5"/>
      <c r="BQ13642" s="5"/>
      <c r="BR13642" s="5"/>
      <c r="BS13642" s="5"/>
      <c r="BT13642" s="5"/>
      <c r="BU13642" s="5"/>
      <c r="BV13642" s="5"/>
      <c r="BW13642" s="5"/>
      <c r="BX13642" s="5"/>
      <c r="BY13642" s="5"/>
      <c r="BZ13642" s="5"/>
      <c r="CA13642" s="5"/>
      <c r="CB13642" s="5"/>
      <c r="CC13642" s="5"/>
      <c r="CD13642" s="5"/>
      <c r="CE13642" s="5"/>
      <c r="CF13642" s="5"/>
      <c r="CG13642" s="5"/>
      <c r="CH13642" s="5"/>
      <c r="CI13642" s="5"/>
      <c r="CJ13642" s="5"/>
      <c r="CK13642" s="5"/>
      <c r="CL13642" s="5"/>
      <c r="CM13642" s="5"/>
      <c r="CN13642" s="5"/>
      <c r="CO13642" s="5"/>
      <c r="CP13642" s="5"/>
      <c r="CQ13642" s="5"/>
      <c r="CR13642" s="5"/>
      <c r="CS13642" s="5"/>
      <c r="CT13642" s="5"/>
      <c r="CU13642" s="5"/>
      <c r="CV13642" s="5"/>
      <c r="CW13642" s="5"/>
      <c r="CX13642" s="5"/>
      <c r="CY13642" s="5"/>
      <c r="CZ13642" s="5"/>
      <c r="DA13642" s="5"/>
      <c r="DB13642" s="5"/>
      <c r="DC13642" s="5"/>
      <c r="DD13642" s="5"/>
      <c r="DE13642" s="5"/>
      <c r="DF13642" s="5"/>
      <c r="DG13642" s="5"/>
      <c r="DH13642" s="5"/>
      <c r="DI13642" s="5"/>
      <c r="DJ13642" s="5"/>
      <c r="DK13642" s="5"/>
      <c r="DL13642" s="5"/>
      <c r="DM13642" s="5"/>
      <c r="DN13642" s="5"/>
      <c r="DO13642" s="5"/>
      <c r="DP13642" s="5"/>
      <c r="DQ13642" s="5"/>
      <c r="DR13642" s="5"/>
      <c r="DS13642" s="5"/>
      <c r="DT13642" s="5"/>
      <c r="DU13642" s="5"/>
      <c r="DV13642" s="5"/>
      <c r="DW13642" s="5"/>
      <c r="DX13642" s="5"/>
      <c r="DY13642" s="5"/>
      <c r="DZ13642" s="5"/>
      <c r="EA13642" s="5"/>
      <c r="EB13642" s="5"/>
      <c r="EC13642" s="5"/>
      <c r="ED13642" s="5"/>
      <c r="EE13642" s="5"/>
      <c r="EF13642" s="5"/>
      <c r="EG13642" s="5"/>
      <c r="EH13642" s="5"/>
      <c r="EI13642" s="5"/>
      <c r="EJ13642" s="5"/>
      <c r="EK13642" s="5"/>
      <c r="EL13642" s="5"/>
      <c r="EM13642" s="5"/>
      <c r="EN13642" s="5"/>
      <c r="EO13642" s="5"/>
      <c r="EP13642" s="375"/>
      <c r="EQ13642" s="376"/>
      <c r="ER13642" s="376"/>
      <c r="ES13642" s="376"/>
      <c r="ET13642" s="376"/>
      <c r="EU13642" s="376"/>
      <c r="EV13642" s="376"/>
      <c r="EW13642" s="376"/>
      <c r="EX13642" s="376"/>
      <c r="EY13642" s="376"/>
      <c r="EZ13642" s="376"/>
      <c r="FA13642" s="376"/>
      <c r="FB13642" s="376"/>
      <c r="FC13642" s="376"/>
      <c r="FD13642" s="376"/>
      <c r="FE13642" s="376"/>
      <c r="FF13642" s="376"/>
      <c r="FG13642" s="376"/>
      <c r="FH13642" s="376"/>
      <c r="FI13642" s="376"/>
      <c r="FJ13642" s="376"/>
      <c r="FK13642" s="376"/>
      <c r="FL13642" s="376"/>
      <c r="FM13642" s="376"/>
      <c r="FN13642" s="376"/>
      <c r="FO13642" s="376"/>
      <c r="FP13642" s="376"/>
      <c r="FQ13642" s="376"/>
      <c r="FR13642" s="376"/>
      <c r="FS13642" s="376"/>
      <c r="FT13642" s="376"/>
      <c r="FU13642" s="376"/>
      <c r="FV13642" s="376"/>
      <c r="FW13642" s="376"/>
      <c r="FX13642" s="376"/>
      <c r="FY13642" s="376"/>
      <c r="FZ13642" s="376"/>
      <c r="GA13642" s="376"/>
      <c r="GB13642" s="376"/>
      <c r="GC13642" s="376"/>
      <c r="GD13642" s="376"/>
      <c r="GE13642" s="376"/>
      <c r="GF13642" s="376"/>
      <c r="GG13642" s="376"/>
      <c r="GH13642" s="376"/>
      <c r="GI13642" s="376"/>
      <c r="GJ13642" s="376"/>
      <c r="GK13642" s="376"/>
      <c r="GL13642" s="376"/>
      <c r="GM13642" s="376"/>
      <c r="GN13642" s="376"/>
      <c r="GO13642" s="376"/>
      <c r="GP13642" s="376"/>
      <c r="GQ13642" s="376"/>
      <c r="GR13642" s="376"/>
      <c r="GS13642" s="376"/>
      <c r="GT13642" s="376"/>
      <c r="GU13642" s="376"/>
      <c r="GV13642" s="376"/>
      <c r="GW13642" s="376"/>
      <c r="GX13642" s="376"/>
      <c r="GY13642" s="376"/>
      <c r="GZ13642" s="376"/>
      <c r="HA13642" s="376"/>
      <c r="HB13642" s="376"/>
      <c r="HC13642" s="376"/>
      <c r="HD13642" s="376"/>
      <c r="HE13642" s="376"/>
      <c r="HF13642" s="376"/>
      <c r="HG13642" s="376"/>
      <c r="HH13642" s="376"/>
      <c r="HI13642" s="376"/>
      <c r="HJ13642" s="376"/>
      <c r="HK13642" s="376"/>
      <c r="HL13642" s="376"/>
      <c r="HM13642" s="376"/>
      <c r="HN13642" s="376"/>
      <c r="HO13642" s="376"/>
      <c r="HP13642" s="376"/>
      <c r="HQ13642" s="376"/>
      <c r="HR13642" s="376"/>
      <c r="HS13642" s="376"/>
      <c r="HT13642" s="376"/>
      <c r="HU13642" s="376"/>
      <c r="HV13642" s="376"/>
      <c r="HW13642" s="376"/>
      <c r="HX13642" s="376"/>
      <c r="HY13642" s="376"/>
      <c r="HZ13642" s="376"/>
      <c r="IA13642" s="376"/>
      <c r="IB13642" s="376"/>
      <c r="IC13642" s="376"/>
      <c r="ID13642" s="376"/>
      <c r="IE13642" s="376"/>
      <c r="IF13642" s="376"/>
      <c r="IG13642" s="376"/>
      <c r="IH13642" s="376"/>
      <c r="II13642" s="376"/>
      <c r="IJ13642" s="376"/>
    </row>
    <row r="13643" spans="1:244" s="377" customFormat="1" x14ac:dyDescent="0.4">
      <c r="A13643" s="410"/>
      <c r="B13643" s="371"/>
      <c r="C13643" s="354"/>
      <c r="D13643" s="355"/>
      <c r="E13643" s="374"/>
      <c r="F13643" s="374"/>
      <c r="G13643" s="374"/>
      <c r="H13643" s="374"/>
      <c r="I13643" s="374"/>
      <c r="J13643" s="374"/>
      <c r="K13643" s="374"/>
      <c r="L13643" s="374"/>
      <c r="M13643" s="374"/>
      <c r="N13643" s="374"/>
      <c r="O13643" s="374"/>
      <c r="P13643" s="374"/>
      <c r="Q13643" s="374"/>
      <c r="R13643" s="374"/>
      <c r="S13643" s="374"/>
      <c r="T13643" s="374"/>
      <c r="U13643" s="374"/>
      <c r="V13643" s="374"/>
      <c r="W13643" s="374"/>
      <c r="X13643" s="369"/>
      <c r="Y13643" s="369"/>
      <c r="Z13643" s="369"/>
      <c r="AA13643" s="369"/>
      <c r="AB13643" s="369"/>
      <c r="AC13643" s="369"/>
      <c r="AD13643" s="369"/>
      <c r="AE13643" s="369"/>
      <c r="AF13643" s="369"/>
      <c r="AG13643" s="369"/>
      <c r="AH13643" s="369"/>
      <c r="AI13643" s="369"/>
      <c r="AJ13643" s="369"/>
      <c r="AK13643" s="369"/>
      <c r="AL13643" s="369"/>
      <c r="AM13643" s="369"/>
      <c r="AN13643" s="369"/>
      <c r="AO13643" s="369"/>
      <c r="AP13643" s="369"/>
      <c r="AQ13643" s="369"/>
      <c r="AR13643" s="372"/>
      <c r="AS13643" s="372"/>
      <c r="AT13643" s="372"/>
      <c r="AU13643" s="373"/>
      <c r="AV13643" s="11"/>
      <c r="AW13643" s="11"/>
      <c r="AX13643" s="11"/>
      <c r="AY13643" s="8"/>
      <c r="AZ13643" s="8"/>
      <c r="BA13643" s="8"/>
      <c r="BB13643" s="8"/>
      <c r="BC13643" s="11"/>
      <c r="BD13643" s="11"/>
      <c r="BE13643" s="11"/>
      <c r="BF13643" s="11"/>
      <c r="BG13643" s="11"/>
      <c r="BH13643" s="11"/>
      <c r="BI13643" s="11"/>
      <c r="BJ13643" s="11"/>
      <c r="BK13643" s="8"/>
      <c r="BL13643" s="8"/>
      <c r="BM13643" s="5"/>
      <c r="BN13643" s="5"/>
      <c r="BO13643" s="5"/>
      <c r="BP13643" s="5"/>
      <c r="BQ13643" s="5"/>
      <c r="BR13643" s="5"/>
      <c r="BS13643" s="5"/>
      <c r="BT13643" s="5"/>
      <c r="BU13643" s="5"/>
      <c r="BV13643" s="5"/>
      <c r="BW13643" s="5"/>
      <c r="BX13643" s="5"/>
      <c r="BY13643" s="5"/>
      <c r="BZ13643" s="5"/>
      <c r="CA13643" s="5"/>
      <c r="CB13643" s="5"/>
      <c r="CC13643" s="5"/>
      <c r="CD13643" s="5"/>
      <c r="CE13643" s="5"/>
      <c r="CF13643" s="5"/>
      <c r="CG13643" s="5"/>
      <c r="CH13643" s="5"/>
      <c r="CI13643" s="5"/>
      <c r="CJ13643" s="5"/>
      <c r="CK13643" s="5"/>
      <c r="CL13643" s="5"/>
      <c r="CM13643" s="5"/>
      <c r="CN13643" s="5"/>
      <c r="CO13643" s="5"/>
      <c r="CP13643" s="5"/>
      <c r="CQ13643" s="5"/>
      <c r="CR13643" s="5"/>
      <c r="CS13643" s="5"/>
      <c r="CT13643" s="5"/>
      <c r="CU13643" s="5"/>
      <c r="CV13643" s="5"/>
      <c r="CW13643" s="5"/>
      <c r="CX13643" s="5"/>
      <c r="CY13643" s="5"/>
      <c r="CZ13643" s="5"/>
      <c r="DA13643" s="5"/>
      <c r="DB13643" s="5"/>
      <c r="DC13643" s="5"/>
      <c r="DD13643" s="5"/>
      <c r="DE13643" s="5"/>
      <c r="DF13643" s="5"/>
      <c r="DG13643" s="5"/>
      <c r="DH13643" s="5"/>
      <c r="DI13643" s="5"/>
      <c r="DJ13643" s="5"/>
      <c r="DK13643" s="5"/>
      <c r="DL13643" s="5"/>
      <c r="DM13643" s="5"/>
      <c r="DN13643" s="5"/>
      <c r="DO13643" s="5"/>
      <c r="DP13643" s="5"/>
      <c r="DQ13643" s="5"/>
      <c r="DR13643" s="5"/>
      <c r="DS13643" s="5"/>
      <c r="DT13643" s="5"/>
      <c r="DU13643" s="5"/>
      <c r="DV13643" s="5"/>
      <c r="DW13643" s="5"/>
      <c r="DX13643" s="5"/>
      <c r="DY13643" s="5"/>
      <c r="DZ13643" s="5"/>
      <c r="EA13643" s="5"/>
      <c r="EB13643" s="5"/>
      <c r="EC13643" s="5"/>
      <c r="ED13643" s="5"/>
      <c r="EE13643" s="5"/>
      <c r="EF13643" s="5"/>
      <c r="EG13643" s="5"/>
      <c r="EH13643" s="5"/>
      <c r="EI13643" s="5"/>
      <c r="EJ13643" s="5"/>
      <c r="EK13643" s="5"/>
      <c r="EL13643" s="5"/>
      <c r="EM13643" s="5"/>
      <c r="EN13643" s="5"/>
      <c r="EO13643" s="5"/>
      <c r="EP13643" s="375"/>
      <c r="EQ13643" s="376"/>
      <c r="ER13643" s="376"/>
      <c r="ES13643" s="376"/>
      <c r="ET13643" s="376"/>
      <c r="EU13643" s="376"/>
      <c r="EV13643" s="376"/>
      <c r="EW13643" s="376"/>
      <c r="EX13643" s="376"/>
      <c r="EY13643" s="376"/>
      <c r="EZ13643" s="376"/>
      <c r="FA13643" s="376"/>
      <c r="FB13643" s="376"/>
      <c r="FC13643" s="376"/>
      <c r="FD13643" s="376"/>
      <c r="FE13643" s="376"/>
      <c r="FF13643" s="376"/>
      <c r="FG13643" s="376"/>
      <c r="FH13643" s="376"/>
      <c r="FI13643" s="376"/>
      <c r="FJ13643" s="376"/>
      <c r="FK13643" s="376"/>
      <c r="FL13643" s="376"/>
      <c r="FM13643" s="376"/>
      <c r="FN13643" s="376"/>
      <c r="FO13643" s="376"/>
      <c r="FP13643" s="376"/>
      <c r="FQ13643" s="376"/>
      <c r="FR13643" s="376"/>
      <c r="FS13643" s="376"/>
      <c r="FT13643" s="376"/>
      <c r="FU13643" s="376"/>
      <c r="FV13643" s="376"/>
      <c r="FW13643" s="376"/>
      <c r="FX13643" s="376"/>
      <c r="FY13643" s="376"/>
      <c r="FZ13643" s="376"/>
      <c r="GA13643" s="376"/>
      <c r="GB13643" s="376"/>
      <c r="GC13643" s="376"/>
      <c r="GD13643" s="376"/>
      <c r="GE13643" s="376"/>
      <c r="GF13643" s="376"/>
      <c r="GG13643" s="376"/>
      <c r="GH13643" s="376"/>
      <c r="GI13643" s="376"/>
      <c r="GJ13643" s="376"/>
      <c r="GK13643" s="376"/>
      <c r="GL13643" s="376"/>
      <c r="GM13643" s="376"/>
      <c r="GN13643" s="376"/>
      <c r="GO13643" s="376"/>
      <c r="GP13643" s="376"/>
      <c r="GQ13643" s="376"/>
      <c r="GR13643" s="376"/>
      <c r="GS13643" s="376"/>
      <c r="GT13643" s="376"/>
      <c r="GU13643" s="376"/>
      <c r="GV13643" s="376"/>
      <c r="GW13643" s="376"/>
      <c r="GX13643" s="376"/>
      <c r="GY13643" s="376"/>
      <c r="GZ13643" s="376"/>
      <c r="HA13643" s="376"/>
      <c r="HB13643" s="376"/>
      <c r="HC13643" s="376"/>
      <c r="HD13643" s="376"/>
      <c r="HE13643" s="376"/>
      <c r="HF13643" s="376"/>
      <c r="HG13643" s="376"/>
      <c r="HH13643" s="376"/>
      <c r="HI13643" s="376"/>
      <c r="HJ13643" s="376"/>
      <c r="HK13643" s="376"/>
      <c r="HL13643" s="376"/>
      <c r="HM13643" s="376"/>
      <c r="HN13643" s="376"/>
      <c r="HO13643" s="376"/>
      <c r="HP13643" s="376"/>
      <c r="HQ13643" s="376"/>
      <c r="HR13643" s="376"/>
      <c r="HS13643" s="376"/>
      <c r="HT13643" s="376"/>
      <c r="HU13643" s="376"/>
      <c r="HV13643" s="376"/>
      <c r="HW13643" s="376"/>
      <c r="HX13643" s="376"/>
      <c r="HY13643" s="376"/>
      <c r="HZ13643" s="376"/>
      <c r="IA13643" s="376"/>
      <c r="IB13643" s="376"/>
      <c r="IC13643" s="376"/>
      <c r="ID13643" s="376"/>
      <c r="IE13643" s="376"/>
      <c r="IF13643" s="376"/>
      <c r="IG13643" s="376"/>
      <c r="IH13643" s="376"/>
      <c r="II13643" s="376"/>
      <c r="IJ13643" s="376"/>
    </row>
    <row r="13644" spans="1:244" s="377" customFormat="1" x14ac:dyDescent="0.4">
      <c r="A13644" s="410"/>
      <c r="B13644" s="371"/>
      <c r="C13644" s="354"/>
      <c r="D13644" s="355"/>
      <c r="E13644" s="374"/>
      <c r="F13644" s="374"/>
      <c r="G13644" s="374"/>
      <c r="H13644" s="374"/>
      <c r="I13644" s="374"/>
      <c r="J13644" s="374"/>
      <c r="K13644" s="374"/>
      <c r="L13644" s="374"/>
      <c r="M13644" s="374"/>
      <c r="N13644" s="374"/>
      <c r="O13644" s="374"/>
      <c r="P13644" s="374"/>
      <c r="Q13644" s="374"/>
      <c r="R13644" s="374"/>
      <c r="S13644" s="374"/>
      <c r="T13644" s="374"/>
      <c r="U13644" s="374"/>
      <c r="V13644" s="374"/>
      <c r="W13644" s="374"/>
      <c r="X13644" s="369"/>
      <c r="Y13644" s="369"/>
      <c r="Z13644" s="369"/>
      <c r="AA13644" s="369"/>
      <c r="AB13644" s="369"/>
      <c r="AC13644" s="369"/>
      <c r="AD13644" s="369"/>
      <c r="AE13644" s="369"/>
      <c r="AF13644" s="369"/>
      <c r="AG13644" s="369"/>
      <c r="AH13644" s="369"/>
      <c r="AI13644" s="369"/>
      <c r="AJ13644" s="369"/>
      <c r="AK13644" s="369"/>
      <c r="AL13644" s="369"/>
      <c r="AM13644" s="369"/>
      <c r="AN13644" s="369"/>
      <c r="AO13644" s="369"/>
      <c r="AP13644" s="369"/>
      <c r="AQ13644" s="369"/>
      <c r="AR13644" s="372"/>
      <c r="AS13644" s="372"/>
      <c r="AT13644" s="372"/>
      <c r="AU13644" s="373"/>
      <c r="AV13644" s="11"/>
      <c r="AW13644" s="11"/>
      <c r="AX13644" s="11"/>
      <c r="AY13644" s="8"/>
      <c r="AZ13644" s="8"/>
      <c r="BA13644" s="8"/>
      <c r="BB13644" s="8"/>
      <c r="BC13644" s="11"/>
      <c r="BD13644" s="11"/>
      <c r="BE13644" s="11"/>
      <c r="BF13644" s="11"/>
      <c r="BG13644" s="11"/>
      <c r="BH13644" s="11"/>
      <c r="BI13644" s="11"/>
      <c r="BJ13644" s="11"/>
      <c r="BK13644" s="8"/>
      <c r="BL13644" s="8"/>
      <c r="BM13644" s="5"/>
      <c r="BN13644" s="5"/>
      <c r="BO13644" s="5"/>
      <c r="BP13644" s="5"/>
      <c r="BQ13644" s="5"/>
      <c r="BR13644" s="5"/>
      <c r="BS13644" s="5"/>
      <c r="BT13644" s="5"/>
      <c r="BU13644" s="5"/>
      <c r="BV13644" s="5"/>
      <c r="BW13644" s="5"/>
      <c r="BX13644" s="5"/>
      <c r="BY13644" s="5"/>
      <c r="BZ13644" s="5"/>
      <c r="CA13644" s="5"/>
      <c r="CB13644" s="5"/>
      <c r="CC13644" s="5"/>
      <c r="CD13644" s="5"/>
      <c r="CE13644" s="5"/>
      <c r="CF13644" s="5"/>
      <c r="CG13644" s="5"/>
      <c r="CH13644" s="5"/>
      <c r="CI13644" s="5"/>
      <c r="CJ13644" s="5"/>
      <c r="CK13644" s="5"/>
      <c r="CL13644" s="5"/>
      <c r="CM13644" s="5"/>
      <c r="CN13644" s="5"/>
      <c r="CO13644" s="5"/>
      <c r="CP13644" s="5"/>
      <c r="CQ13644" s="5"/>
      <c r="CR13644" s="5"/>
      <c r="CS13644" s="5"/>
      <c r="CT13644" s="5"/>
      <c r="CU13644" s="5"/>
      <c r="CV13644" s="5"/>
      <c r="CW13644" s="5"/>
      <c r="CX13644" s="5"/>
      <c r="CY13644" s="5"/>
      <c r="CZ13644" s="5"/>
      <c r="DA13644" s="5"/>
      <c r="DB13644" s="5"/>
      <c r="DC13644" s="5"/>
      <c r="DD13644" s="5"/>
      <c r="DE13644" s="5"/>
      <c r="DF13644" s="5"/>
      <c r="DG13644" s="5"/>
      <c r="DH13644" s="5"/>
      <c r="DI13644" s="5"/>
      <c r="DJ13644" s="5"/>
      <c r="DK13644" s="5"/>
      <c r="DL13644" s="5"/>
      <c r="DM13644" s="5"/>
      <c r="DN13644" s="5"/>
      <c r="DO13644" s="5"/>
      <c r="DP13644" s="5"/>
      <c r="DQ13644" s="5"/>
      <c r="DR13644" s="5"/>
      <c r="DS13644" s="5"/>
      <c r="DT13644" s="5"/>
      <c r="DU13644" s="5"/>
      <c r="DV13644" s="5"/>
      <c r="DW13644" s="5"/>
      <c r="DX13644" s="5"/>
      <c r="DY13644" s="5"/>
      <c r="DZ13644" s="5"/>
      <c r="EA13644" s="5"/>
      <c r="EB13644" s="5"/>
      <c r="EC13644" s="5"/>
      <c r="ED13644" s="5"/>
      <c r="EE13644" s="5"/>
      <c r="EF13644" s="5"/>
      <c r="EG13644" s="5"/>
      <c r="EH13644" s="5"/>
      <c r="EI13644" s="5"/>
      <c r="EJ13644" s="5"/>
      <c r="EK13644" s="5"/>
      <c r="EL13644" s="5"/>
      <c r="EM13644" s="5"/>
      <c r="EN13644" s="5"/>
      <c r="EO13644" s="5"/>
      <c r="EP13644" s="375"/>
      <c r="EQ13644" s="376"/>
      <c r="ER13644" s="376"/>
      <c r="ES13644" s="376"/>
      <c r="ET13644" s="376"/>
      <c r="EU13644" s="376"/>
      <c r="EV13644" s="376"/>
      <c r="EW13644" s="376"/>
      <c r="EX13644" s="376"/>
      <c r="EY13644" s="376"/>
      <c r="EZ13644" s="376"/>
      <c r="FA13644" s="376"/>
      <c r="FB13644" s="376"/>
      <c r="FC13644" s="376"/>
      <c r="FD13644" s="376"/>
      <c r="FE13644" s="376"/>
      <c r="FF13644" s="376"/>
      <c r="FG13644" s="376"/>
      <c r="FH13644" s="376"/>
      <c r="FI13644" s="376"/>
      <c r="FJ13644" s="376"/>
      <c r="FK13644" s="376"/>
      <c r="FL13644" s="376"/>
      <c r="FM13644" s="376"/>
      <c r="FN13644" s="376"/>
      <c r="FO13644" s="376"/>
      <c r="FP13644" s="376"/>
      <c r="FQ13644" s="376"/>
      <c r="FR13644" s="376"/>
      <c r="FS13644" s="376"/>
      <c r="FT13644" s="376"/>
      <c r="FU13644" s="376"/>
      <c r="FV13644" s="376"/>
      <c r="FW13644" s="376"/>
      <c r="FX13644" s="376"/>
      <c r="FY13644" s="376"/>
      <c r="FZ13644" s="376"/>
      <c r="GA13644" s="376"/>
      <c r="GB13644" s="376"/>
      <c r="GC13644" s="376"/>
      <c r="GD13644" s="376"/>
      <c r="GE13644" s="376"/>
      <c r="GF13644" s="376"/>
      <c r="GG13644" s="376"/>
      <c r="GH13644" s="376"/>
      <c r="GI13644" s="376"/>
      <c r="GJ13644" s="376"/>
      <c r="GK13644" s="376"/>
      <c r="GL13644" s="376"/>
      <c r="GM13644" s="376"/>
      <c r="GN13644" s="376"/>
      <c r="GO13644" s="376"/>
      <c r="GP13644" s="376"/>
      <c r="GQ13644" s="376"/>
      <c r="GR13644" s="376"/>
      <c r="GS13644" s="376"/>
      <c r="GT13644" s="376"/>
      <c r="GU13644" s="376"/>
      <c r="GV13644" s="376"/>
      <c r="GW13644" s="376"/>
      <c r="GX13644" s="376"/>
      <c r="GY13644" s="376"/>
      <c r="GZ13644" s="376"/>
      <c r="HA13644" s="376"/>
      <c r="HB13644" s="376"/>
      <c r="HC13644" s="376"/>
      <c r="HD13644" s="376"/>
      <c r="HE13644" s="376"/>
      <c r="HF13644" s="376"/>
      <c r="HG13644" s="376"/>
      <c r="HH13644" s="376"/>
      <c r="HI13644" s="376"/>
      <c r="HJ13644" s="376"/>
      <c r="HK13644" s="376"/>
      <c r="HL13644" s="376"/>
      <c r="HM13644" s="376"/>
      <c r="HN13644" s="376"/>
      <c r="HO13644" s="376"/>
      <c r="HP13644" s="376"/>
      <c r="HQ13644" s="376"/>
      <c r="HR13644" s="376"/>
      <c r="HS13644" s="376"/>
      <c r="HT13644" s="376"/>
      <c r="HU13644" s="376"/>
      <c r="HV13644" s="376"/>
      <c r="HW13644" s="376"/>
      <c r="HX13644" s="376"/>
      <c r="HY13644" s="376"/>
      <c r="HZ13644" s="376"/>
      <c r="IA13644" s="376"/>
      <c r="IB13644" s="376"/>
      <c r="IC13644" s="376"/>
      <c r="ID13644" s="376"/>
      <c r="IE13644" s="376"/>
      <c r="IF13644" s="376"/>
      <c r="IG13644" s="376"/>
      <c r="IH13644" s="376"/>
      <c r="II13644" s="376"/>
      <c r="IJ13644" s="376"/>
    </row>
    <row r="13645" spans="1:244" s="377" customFormat="1" x14ac:dyDescent="0.4">
      <c r="A13645" s="410"/>
      <c r="B13645" s="371"/>
      <c r="C13645" s="354"/>
      <c r="D13645" s="355"/>
      <c r="E13645" s="374"/>
      <c r="F13645" s="374"/>
      <c r="G13645" s="374"/>
      <c r="H13645" s="374"/>
      <c r="I13645" s="374"/>
      <c r="J13645" s="374"/>
      <c r="K13645" s="374"/>
      <c r="L13645" s="374"/>
      <c r="M13645" s="374"/>
      <c r="N13645" s="374"/>
      <c r="O13645" s="374"/>
      <c r="P13645" s="374"/>
      <c r="Q13645" s="374"/>
      <c r="R13645" s="374"/>
      <c r="S13645" s="374"/>
      <c r="T13645" s="374"/>
      <c r="U13645" s="374"/>
      <c r="V13645" s="374"/>
      <c r="W13645" s="374"/>
      <c r="X13645" s="369"/>
      <c r="Y13645" s="369"/>
      <c r="Z13645" s="369"/>
      <c r="AA13645" s="369"/>
      <c r="AB13645" s="369"/>
      <c r="AC13645" s="369"/>
      <c r="AD13645" s="369"/>
      <c r="AE13645" s="369"/>
      <c r="AF13645" s="369"/>
      <c r="AG13645" s="369"/>
      <c r="AH13645" s="369"/>
      <c r="AI13645" s="369"/>
      <c r="AJ13645" s="369"/>
      <c r="AK13645" s="369"/>
      <c r="AL13645" s="369"/>
      <c r="AM13645" s="369"/>
      <c r="AN13645" s="369"/>
      <c r="AO13645" s="369"/>
      <c r="AP13645" s="369"/>
      <c r="AQ13645" s="369"/>
      <c r="AR13645" s="372"/>
      <c r="AS13645" s="372"/>
      <c r="AT13645" s="372"/>
      <c r="AU13645" s="373"/>
      <c r="AV13645" s="11"/>
      <c r="AW13645" s="11"/>
      <c r="AX13645" s="11"/>
      <c r="AY13645" s="8"/>
      <c r="AZ13645" s="8"/>
      <c r="BA13645" s="8"/>
      <c r="BB13645" s="8"/>
      <c r="BC13645" s="11"/>
      <c r="BD13645" s="11"/>
      <c r="BE13645" s="11"/>
      <c r="BF13645" s="11"/>
      <c r="BG13645" s="11"/>
      <c r="BH13645" s="11"/>
      <c r="BI13645" s="11"/>
      <c r="BJ13645" s="11"/>
      <c r="BK13645" s="8"/>
      <c r="BL13645" s="8"/>
      <c r="BM13645" s="5"/>
      <c r="BN13645" s="5"/>
      <c r="BO13645" s="5"/>
      <c r="BP13645" s="5"/>
      <c r="BQ13645" s="5"/>
      <c r="BR13645" s="5"/>
      <c r="BS13645" s="5"/>
      <c r="BT13645" s="5"/>
      <c r="BU13645" s="5"/>
      <c r="BV13645" s="5"/>
      <c r="BW13645" s="5"/>
      <c r="BX13645" s="5"/>
      <c r="BY13645" s="5"/>
      <c r="BZ13645" s="5"/>
      <c r="CA13645" s="5"/>
      <c r="CB13645" s="5"/>
      <c r="CC13645" s="5"/>
      <c r="CD13645" s="5"/>
      <c r="CE13645" s="5"/>
      <c r="CF13645" s="5"/>
      <c r="CG13645" s="5"/>
      <c r="CH13645" s="5"/>
      <c r="CI13645" s="5"/>
      <c r="CJ13645" s="5"/>
      <c r="CK13645" s="5"/>
      <c r="CL13645" s="5"/>
      <c r="CM13645" s="5"/>
      <c r="CN13645" s="5"/>
      <c r="CO13645" s="5"/>
      <c r="CP13645" s="5"/>
      <c r="CQ13645" s="5"/>
      <c r="CR13645" s="5"/>
      <c r="CS13645" s="5"/>
      <c r="CT13645" s="5"/>
      <c r="CU13645" s="5"/>
      <c r="CV13645" s="5"/>
      <c r="CW13645" s="5"/>
      <c r="CX13645" s="5"/>
      <c r="CY13645" s="5"/>
      <c r="CZ13645" s="5"/>
      <c r="DA13645" s="5"/>
      <c r="DB13645" s="5"/>
      <c r="DC13645" s="5"/>
      <c r="DD13645" s="5"/>
      <c r="DE13645" s="5"/>
      <c r="DF13645" s="5"/>
      <c r="DG13645" s="5"/>
      <c r="DH13645" s="5"/>
      <c r="DI13645" s="5"/>
      <c r="DJ13645" s="5"/>
      <c r="DK13645" s="5"/>
      <c r="DL13645" s="5"/>
      <c r="DM13645" s="5"/>
      <c r="DN13645" s="5"/>
      <c r="DO13645" s="5"/>
      <c r="DP13645" s="5"/>
      <c r="DQ13645" s="5"/>
      <c r="DR13645" s="5"/>
      <c r="DS13645" s="5"/>
      <c r="DT13645" s="5"/>
      <c r="DU13645" s="5"/>
      <c r="DV13645" s="5"/>
      <c r="DW13645" s="5"/>
      <c r="DX13645" s="5"/>
      <c r="DY13645" s="5"/>
      <c r="DZ13645" s="5"/>
      <c r="EA13645" s="5"/>
      <c r="EB13645" s="5"/>
      <c r="EC13645" s="5"/>
      <c r="ED13645" s="5"/>
      <c r="EE13645" s="5"/>
      <c r="EF13645" s="5"/>
      <c r="EG13645" s="5"/>
      <c r="EH13645" s="5"/>
      <c r="EI13645" s="5"/>
      <c r="EJ13645" s="5"/>
      <c r="EK13645" s="5"/>
      <c r="EL13645" s="5"/>
      <c r="EM13645" s="5"/>
      <c r="EN13645" s="5"/>
      <c r="EO13645" s="5"/>
      <c r="EP13645" s="375"/>
      <c r="EQ13645" s="376"/>
      <c r="ER13645" s="376"/>
      <c r="ES13645" s="376"/>
      <c r="ET13645" s="376"/>
      <c r="EU13645" s="376"/>
      <c r="EV13645" s="376"/>
      <c r="EW13645" s="376"/>
      <c r="EX13645" s="376"/>
      <c r="EY13645" s="376"/>
      <c r="EZ13645" s="376"/>
      <c r="FA13645" s="376"/>
      <c r="FB13645" s="376"/>
      <c r="FC13645" s="376"/>
      <c r="FD13645" s="376"/>
      <c r="FE13645" s="376"/>
      <c r="FF13645" s="376"/>
      <c r="FG13645" s="376"/>
      <c r="FH13645" s="376"/>
      <c r="FI13645" s="376"/>
      <c r="FJ13645" s="376"/>
      <c r="FK13645" s="376"/>
      <c r="FL13645" s="376"/>
      <c r="FM13645" s="376"/>
      <c r="FN13645" s="376"/>
      <c r="FO13645" s="376"/>
      <c r="FP13645" s="376"/>
      <c r="FQ13645" s="376"/>
      <c r="FR13645" s="376"/>
      <c r="FS13645" s="376"/>
      <c r="FT13645" s="376"/>
      <c r="FU13645" s="376"/>
      <c r="FV13645" s="376"/>
      <c r="FW13645" s="376"/>
      <c r="FX13645" s="376"/>
      <c r="FY13645" s="376"/>
      <c r="FZ13645" s="376"/>
      <c r="GA13645" s="376"/>
      <c r="GB13645" s="376"/>
      <c r="GC13645" s="376"/>
      <c r="GD13645" s="376"/>
      <c r="GE13645" s="376"/>
      <c r="GF13645" s="376"/>
      <c r="GG13645" s="376"/>
      <c r="GH13645" s="376"/>
      <c r="GI13645" s="376"/>
      <c r="GJ13645" s="376"/>
      <c r="GK13645" s="376"/>
      <c r="GL13645" s="376"/>
      <c r="GM13645" s="376"/>
      <c r="GN13645" s="376"/>
      <c r="GO13645" s="376"/>
      <c r="GP13645" s="376"/>
      <c r="GQ13645" s="376"/>
      <c r="GR13645" s="376"/>
      <c r="GS13645" s="376"/>
      <c r="GT13645" s="376"/>
      <c r="GU13645" s="376"/>
      <c r="GV13645" s="376"/>
      <c r="GW13645" s="376"/>
      <c r="GX13645" s="376"/>
      <c r="GY13645" s="376"/>
      <c r="GZ13645" s="376"/>
      <c r="HA13645" s="376"/>
      <c r="HB13645" s="376"/>
      <c r="HC13645" s="376"/>
      <c r="HD13645" s="376"/>
      <c r="HE13645" s="376"/>
      <c r="HF13645" s="376"/>
      <c r="HG13645" s="376"/>
      <c r="HH13645" s="376"/>
      <c r="HI13645" s="376"/>
      <c r="HJ13645" s="376"/>
      <c r="HK13645" s="376"/>
      <c r="HL13645" s="376"/>
      <c r="HM13645" s="376"/>
      <c r="HN13645" s="376"/>
      <c r="HO13645" s="376"/>
      <c r="HP13645" s="376"/>
      <c r="HQ13645" s="376"/>
      <c r="HR13645" s="376"/>
      <c r="HS13645" s="376"/>
      <c r="HT13645" s="376"/>
      <c r="HU13645" s="376"/>
      <c r="HV13645" s="376"/>
      <c r="HW13645" s="376"/>
      <c r="HX13645" s="376"/>
      <c r="HY13645" s="376"/>
      <c r="HZ13645" s="376"/>
      <c r="IA13645" s="376"/>
      <c r="IB13645" s="376"/>
      <c r="IC13645" s="376"/>
      <c r="ID13645" s="376"/>
      <c r="IE13645" s="376"/>
      <c r="IF13645" s="376"/>
      <c r="IG13645" s="376"/>
      <c r="IH13645" s="376"/>
      <c r="II13645" s="376"/>
      <c r="IJ13645" s="376"/>
    </row>
    <row r="13646" spans="1:244" s="377" customFormat="1" x14ac:dyDescent="0.4">
      <c r="A13646" s="410"/>
      <c r="B13646" s="371"/>
      <c r="C13646" s="354"/>
      <c r="D13646" s="355"/>
      <c r="E13646" s="374"/>
      <c r="F13646" s="374"/>
      <c r="G13646" s="374"/>
      <c r="H13646" s="374"/>
      <c r="I13646" s="374"/>
      <c r="J13646" s="374"/>
      <c r="K13646" s="374"/>
      <c r="L13646" s="374"/>
      <c r="M13646" s="374"/>
      <c r="N13646" s="374"/>
      <c r="O13646" s="374"/>
      <c r="P13646" s="374"/>
      <c r="Q13646" s="374"/>
      <c r="R13646" s="374"/>
      <c r="S13646" s="374"/>
      <c r="T13646" s="374"/>
      <c r="U13646" s="374"/>
      <c r="V13646" s="374"/>
      <c r="W13646" s="374"/>
      <c r="X13646" s="369"/>
      <c r="Y13646" s="369"/>
      <c r="Z13646" s="369"/>
      <c r="AA13646" s="369"/>
      <c r="AB13646" s="369"/>
      <c r="AC13646" s="369"/>
      <c r="AD13646" s="369"/>
      <c r="AE13646" s="369"/>
      <c r="AF13646" s="369"/>
      <c r="AG13646" s="369"/>
      <c r="AH13646" s="369"/>
      <c r="AI13646" s="369"/>
      <c r="AJ13646" s="369"/>
      <c r="AK13646" s="369"/>
      <c r="AL13646" s="369"/>
      <c r="AM13646" s="369"/>
      <c r="AN13646" s="369"/>
      <c r="AO13646" s="369"/>
      <c r="AP13646" s="369"/>
      <c r="AQ13646" s="369"/>
      <c r="AR13646" s="372"/>
      <c r="AS13646" s="372"/>
      <c r="AT13646" s="372"/>
      <c r="AU13646" s="373"/>
      <c r="AV13646" s="11"/>
      <c r="AW13646" s="11"/>
      <c r="AX13646" s="11"/>
      <c r="AY13646" s="8"/>
      <c r="AZ13646" s="8"/>
      <c r="BA13646" s="8"/>
      <c r="BB13646" s="8"/>
      <c r="BC13646" s="11"/>
      <c r="BD13646" s="11"/>
      <c r="BE13646" s="11"/>
      <c r="BF13646" s="11"/>
      <c r="BG13646" s="11"/>
      <c r="BH13646" s="11"/>
      <c r="BI13646" s="11"/>
      <c r="BJ13646" s="11"/>
      <c r="BK13646" s="8"/>
      <c r="BL13646" s="8"/>
      <c r="BM13646" s="5"/>
      <c r="BN13646" s="5"/>
      <c r="BO13646" s="5"/>
      <c r="BP13646" s="5"/>
      <c r="BQ13646" s="5"/>
      <c r="BR13646" s="5"/>
      <c r="BS13646" s="5"/>
      <c r="BT13646" s="5"/>
      <c r="BU13646" s="5"/>
      <c r="BV13646" s="5"/>
      <c r="BW13646" s="5"/>
      <c r="BX13646" s="5"/>
      <c r="BY13646" s="5"/>
      <c r="BZ13646" s="5"/>
      <c r="CA13646" s="5"/>
      <c r="CB13646" s="5"/>
      <c r="CC13646" s="5"/>
      <c r="CD13646" s="5"/>
      <c r="CE13646" s="5"/>
      <c r="CF13646" s="5"/>
      <c r="CG13646" s="5"/>
      <c r="CH13646" s="5"/>
      <c r="CI13646" s="5"/>
      <c r="CJ13646" s="5"/>
      <c r="CK13646" s="5"/>
      <c r="CL13646" s="5"/>
      <c r="CM13646" s="5"/>
      <c r="CN13646" s="5"/>
      <c r="CO13646" s="5"/>
      <c r="CP13646" s="5"/>
      <c r="CQ13646" s="5"/>
      <c r="CR13646" s="5"/>
      <c r="CS13646" s="5"/>
      <c r="CT13646" s="5"/>
      <c r="CU13646" s="5"/>
      <c r="CV13646" s="5"/>
      <c r="CW13646" s="5"/>
      <c r="CX13646" s="5"/>
      <c r="CY13646" s="5"/>
      <c r="CZ13646" s="5"/>
      <c r="DA13646" s="5"/>
      <c r="DB13646" s="5"/>
      <c r="DC13646" s="5"/>
      <c r="DD13646" s="5"/>
      <c r="DE13646" s="5"/>
      <c r="DF13646" s="5"/>
      <c r="DG13646" s="5"/>
      <c r="DH13646" s="5"/>
      <c r="DI13646" s="5"/>
      <c r="DJ13646" s="5"/>
      <c r="DK13646" s="5"/>
      <c r="DL13646" s="5"/>
      <c r="DM13646" s="5"/>
      <c r="DN13646" s="5"/>
      <c r="DO13646" s="5"/>
      <c r="DP13646" s="5"/>
      <c r="DQ13646" s="5"/>
      <c r="DR13646" s="5"/>
      <c r="DS13646" s="5"/>
      <c r="DT13646" s="5"/>
      <c r="DU13646" s="5"/>
      <c r="DV13646" s="5"/>
      <c r="DW13646" s="5"/>
      <c r="DX13646" s="5"/>
      <c r="DY13646" s="5"/>
      <c r="DZ13646" s="5"/>
      <c r="EA13646" s="5"/>
      <c r="EB13646" s="5"/>
      <c r="EC13646" s="5"/>
      <c r="ED13646" s="5"/>
      <c r="EE13646" s="5"/>
      <c r="EF13646" s="5"/>
      <c r="EG13646" s="5"/>
      <c r="EH13646" s="5"/>
      <c r="EI13646" s="5"/>
      <c r="EJ13646" s="5"/>
      <c r="EK13646" s="5"/>
      <c r="EL13646" s="5"/>
      <c r="EM13646" s="5"/>
      <c r="EN13646" s="5"/>
      <c r="EO13646" s="5"/>
      <c r="EP13646" s="375"/>
      <c r="EQ13646" s="376"/>
      <c r="ER13646" s="376"/>
      <c r="ES13646" s="376"/>
      <c r="ET13646" s="376"/>
      <c r="EU13646" s="376"/>
      <c r="EV13646" s="376"/>
      <c r="EW13646" s="376"/>
      <c r="EX13646" s="376"/>
      <c r="EY13646" s="376"/>
      <c r="EZ13646" s="376"/>
      <c r="FA13646" s="376"/>
      <c r="FB13646" s="376"/>
      <c r="FC13646" s="376"/>
      <c r="FD13646" s="376"/>
      <c r="FE13646" s="376"/>
      <c r="FF13646" s="376"/>
      <c r="FG13646" s="376"/>
      <c r="FH13646" s="376"/>
      <c r="FI13646" s="376"/>
      <c r="FJ13646" s="376"/>
      <c r="FK13646" s="376"/>
      <c r="FL13646" s="376"/>
      <c r="FM13646" s="376"/>
      <c r="FN13646" s="376"/>
      <c r="FO13646" s="376"/>
      <c r="FP13646" s="376"/>
      <c r="FQ13646" s="376"/>
      <c r="FR13646" s="376"/>
      <c r="FS13646" s="376"/>
      <c r="FT13646" s="376"/>
      <c r="FU13646" s="376"/>
      <c r="FV13646" s="376"/>
      <c r="FW13646" s="376"/>
      <c r="FX13646" s="376"/>
      <c r="FY13646" s="376"/>
      <c r="FZ13646" s="376"/>
      <c r="GA13646" s="376"/>
      <c r="GB13646" s="376"/>
      <c r="GC13646" s="376"/>
      <c r="GD13646" s="376"/>
      <c r="GE13646" s="376"/>
      <c r="GF13646" s="376"/>
      <c r="GG13646" s="376"/>
      <c r="GH13646" s="376"/>
      <c r="GI13646" s="376"/>
      <c r="GJ13646" s="376"/>
      <c r="GK13646" s="376"/>
      <c r="GL13646" s="376"/>
      <c r="GM13646" s="376"/>
      <c r="GN13646" s="376"/>
      <c r="GO13646" s="376"/>
      <c r="GP13646" s="376"/>
      <c r="GQ13646" s="376"/>
      <c r="GR13646" s="376"/>
      <c r="GS13646" s="376"/>
      <c r="GT13646" s="376"/>
      <c r="GU13646" s="376"/>
      <c r="GV13646" s="376"/>
      <c r="GW13646" s="376"/>
      <c r="GX13646" s="376"/>
      <c r="GY13646" s="376"/>
      <c r="GZ13646" s="376"/>
      <c r="HA13646" s="376"/>
      <c r="HB13646" s="376"/>
      <c r="HC13646" s="376"/>
      <c r="HD13646" s="376"/>
      <c r="HE13646" s="376"/>
      <c r="HF13646" s="376"/>
      <c r="HG13646" s="376"/>
      <c r="HH13646" s="376"/>
      <c r="HI13646" s="376"/>
      <c r="HJ13646" s="376"/>
      <c r="HK13646" s="376"/>
      <c r="HL13646" s="376"/>
      <c r="HM13646" s="376"/>
      <c r="HN13646" s="376"/>
      <c r="HO13646" s="376"/>
      <c r="HP13646" s="376"/>
      <c r="HQ13646" s="376"/>
      <c r="HR13646" s="376"/>
      <c r="HS13646" s="376"/>
      <c r="HT13646" s="376"/>
      <c r="HU13646" s="376"/>
      <c r="HV13646" s="376"/>
      <c r="HW13646" s="376"/>
      <c r="HX13646" s="376"/>
      <c r="HY13646" s="376"/>
      <c r="HZ13646" s="376"/>
      <c r="IA13646" s="376"/>
      <c r="IB13646" s="376"/>
      <c r="IC13646" s="376"/>
      <c r="ID13646" s="376"/>
      <c r="IE13646" s="376"/>
      <c r="IF13646" s="376"/>
      <c r="IG13646" s="376"/>
      <c r="IH13646" s="376"/>
      <c r="II13646" s="376"/>
      <c r="IJ13646" s="376"/>
    </row>
    <row r="13647" spans="1:244" s="377" customFormat="1" x14ac:dyDescent="0.4">
      <c r="A13647" s="410"/>
      <c r="B13647" s="371"/>
      <c r="C13647" s="354"/>
      <c r="D13647" s="355"/>
      <c r="E13647" s="374"/>
      <c r="F13647" s="374"/>
      <c r="G13647" s="374"/>
      <c r="H13647" s="374"/>
      <c r="I13647" s="374"/>
      <c r="J13647" s="374"/>
      <c r="K13647" s="374"/>
      <c r="L13647" s="374"/>
      <c r="M13647" s="374"/>
      <c r="N13647" s="374"/>
      <c r="O13647" s="374"/>
      <c r="P13647" s="374"/>
      <c r="Q13647" s="374"/>
      <c r="R13647" s="374"/>
      <c r="S13647" s="374"/>
      <c r="T13647" s="374"/>
      <c r="U13647" s="374"/>
      <c r="V13647" s="374"/>
      <c r="W13647" s="374"/>
      <c r="X13647" s="369"/>
      <c r="Y13647" s="369"/>
      <c r="Z13647" s="369"/>
      <c r="AA13647" s="369"/>
      <c r="AB13647" s="369"/>
      <c r="AC13647" s="369"/>
      <c r="AD13647" s="369"/>
      <c r="AE13647" s="369"/>
      <c r="AF13647" s="369"/>
      <c r="AG13647" s="369"/>
      <c r="AH13647" s="369"/>
      <c r="AI13647" s="369"/>
      <c r="AJ13647" s="369"/>
      <c r="AK13647" s="369"/>
      <c r="AL13647" s="369"/>
      <c r="AM13647" s="369"/>
      <c r="AN13647" s="369"/>
      <c r="AO13647" s="369"/>
      <c r="AP13647" s="369"/>
      <c r="AQ13647" s="369"/>
      <c r="AR13647" s="372"/>
      <c r="AS13647" s="372"/>
      <c r="AT13647" s="372"/>
      <c r="AU13647" s="373"/>
      <c r="AV13647" s="11"/>
      <c r="AW13647" s="11"/>
      <c r="AX13647" s="11"/>
      <c r="AY13647" s="8"/>
      <c r="AZ13647" s="8"/>
      <c r="BA13647" s="8"/>
      <c r="BB13647" s="8"/>
      <c r="BC13647" s="11"/>
      <c r="BD13647" s="11"/>
      <c r="BE13647" s="11"/>
      <c r="BF13647" s="11"/>
      <c r="BG13647" s="11"/>
      <c r="BH13647" s="11"/>
      <c r="BI13647" s="11"/>
      <c r="BJ13647" s="11"/>
      <c r="BK13647" s="8"/>
      <c r="BL13647" s="8"/>
      <c r="BM13647" s="5"/>
      <c r="BN13647" s="5"/>
      <c r="BO13647" s="5"/>
      <c r="BP13647" s="5"/>
      <c r="BQ13647" s="5"/>
      <c r="BR13647" s="5"/>
      <c r="BS13647" s="5"/>
      <c r="BT13647" s="5"/>
      <c r="BU13647" s="5"/>
      <c r="BV13647" s="5"/>
      <c r="BW13647" s="5"/>
      <c r="BX13647" s="5"/>
      <c r="BY13647" s="5"/>
      <c r="BZ13647" s="5"/>
      <c r="CA13647" s="5"/>
      <c r="CB13647" s="5"/>
      <c r="CC13647" s="5"/>
      <c r="CD13647" s="5"/>
      <c r="CE13647" s="5"/>
      <c r="CF13647" s="5"/>
      <c r="CG13647" s="5"/>
      <c r="CH13647" s="5"/>
      <c r="CI13647" s="5"/>
      <c r="CJ13647" s="5"/>
      <c r="CK13647" s="5"/>
      <c r="CL13647" s="5"/>
      <c r="CM13647" s="5"/>
      <c r="CN13647" s="5"/>
      <c r="CO13647" s="5"/>
      <c r="CP13647" s="5"/>
      <c r="CQ13647" s="5"/>
      <c r="CR13647" s="5"/>
      <c r="CS13647" s="5"/>
      <c r="CT13647" s="5"/>
      <c r="CU13647" s="5"/>
      <c r="CV13647" s="5"/>
      <c r="CW13647" s="5"/>
      <c r="CX13647" s="5"/>
      <c r="CY13647" s="5"/>
      <c r="CZ13647" s="5"/>
      <c r="DA13647" s="5"/>
      <c r="DB13647" s="5"/>
      <c r="DC13647" s="5"/>
      <c r="DD13647" s="5"/>
      <c r="DE13647" s="5"/>
      <c r="DF13647" s="5"/>
      <c r="DG13647" s="5"/>
      <c r="DH13647" s="5"/>
      <c r="DI13647" s="5"/>
      <c r="DJ13647" s="5"/>
      <c r="DK13647" s="5"/>
      <c r="DL13647" s="5"/>
      <c r="DM13647" s="5"/>
      <c r="DN13647" s="5"/>
      <c r="DO13647" s="5"/>
      <c r="DP13647" s="5"/>
      <c r="DQ13647" s="5"/>
      <c r="DR13647" s="5"/>
      <c r="DS13647" s="5"/>
      <c r="DT13647" s="5"/>
      <c r="DU13647" s="5"/>
      <c r="DV13647" s="5"/>
      <c r="DW13647" s="5"/>
      <c r="DX13647" s="5"/>
      <c r="DY13647" s="5"/>
      <c r="DZ13647" s="5"/>
      <c r="EA13647" s="5"/>
      <c r="EB13647" s="5"/>
      <c r="EC13647" s="5"/>
      <c r="ED13647" s="5"/>
      <c r="EE13647" s="5"/>
      <c r="EF13647" s="5"/>
      <c r="EG13647" s="5"/>
      <c r="EH13647" s="5"/>
      <c r="EI13647" s="5"/>
      <c r="EJ13647" s="5"/>
      <c r="EK13647" s="5"/>
      <c r="EL13647" s="5"/>
      <c r="EM13647" s="5"/>
      <c r="EN13647" s="5"/>
      <c r="EO13647" s="5"/>
      <c r="EP13647" s="375"/>
      <c r="EQ13647" s="376"/>
      <c r="ER13647" s="376"/>
      <c r="ES13647" s="376"/>
      <c r="ET13647" s="376"/>
      <c r="EU13647" s="376"/>
      <c r="EV13647" s="376"/>
      <c r="EW13647" s="376"/>
      <c r="EX13647" s="376"/>
      <c r="EY13647" s="376"/>
      <c r="EZ13647" s="376"/>
      <c r="FA13647" s="376"/>
      <c r="FB13647" s="376"/>
      <c r="FC13647" s="376"/>
      <c r="FD13647" s="376"/>
      <c r="FE13647" s="376"/>
      <c r="FF13647" s="376"/>
      <c r="FG13647" s="376"/>
      <c r="FH13647" s="376"/>
      <c r="FI13647" s="376"/>
      <c r="FJ13647" s="376"/>
      <c r="FK13647" s="376"/>
      <c r="FL13647" s="376"/>
      <c r="FM13647" s="376"/>
      <c r="FN13647" s="376"/>
      <c r="FO13647" s="376"/>
      <c r="FP13647" s="376"/>
      <c r="FQ13647" s="376"/>
      <c r="FR13647" s="376"/>
      <c r="FS13647" s="376"/>
      <c r="FT13647" s="376"/>
      <c r="FU13647" s="376"/>
      <c r="FV13647" s="376"/>
      <c r="FW13647" s="376"/>
      <c r="FX13647" s="376"/>
      <c r="FY13647" s="376"/>
      <c r="FZ13647" s="376"/>
      <c r="GA13647" s="376"/>
      <c r="GB13647" s="376"/>
      <c r="GC13647" s="376"/>
      <c r="GD13647" s="376"/>
      <c r="GE13647" s="376"/>
      <c r="GF13647" s="376"/>
      <c r="GG13647" s="376"/>
      <c r="GH13647" s="376"/>
      <c r="GI13647" s="376"/>
      <c r="GJ13647" s="376"/>
      <c r="GK13647" s="376"/>
      <c r="GL13647" s="376"/>
      <c r="GM13647" s="376"/>
      <c r="GN13647" s="376"/>
      <c r="GO13647" s="376"/>
      <c r="GP13647" s="376"/>
      <c r="GQ13647" s="376"/>
      <c r="GR13647" s="376"/>
      <c r="GS13647" s="376"/>
      <c r="GT13647" s="376"/>
      <c r="GU13647" s="376"/>
      <c r="GV13647" s="376"/>
      <c r="GW13647" s="376"/>
      <c r="GX13647" s="376"/>
      <c r="GY13647" s="376"/>
      <c r="GZ13647" s="376"/>
      <c r="HA13647" s="376"/>
      <c r="HB13647" s="376"/>
      <c r="HC13647" s="376"/>
      <c r="HD13647" s="376"/>
      <c r="HE13647" s="376"/>
      <c r="HF13647" s="376"/>
      <c r="HG13647" s="376"/>
      <c r="HH13647" s="376"/>
      <c r="HI13647" s="376"/>
      <c r="HJ13647" s="376"/>
      <c r="HK13647" s="376"/>
      <c r="HL13647" s="376"/>
      <c r="HM13647" s="376"/>
      <c r="HN13647" s="376"/>
      <c r="HO13647" s="376"/>
      <c r="HP13647" s="376"/>
      <c r="HQ13647" s="376"/>
      <c r="HR13647" s="376"/>
      <c r="HS13647" s="376"/>
      <c r="HT13647" s="376"/>
      <c r="HU13647" s="376"/>
      <c r="HV13647" s="376"/>
      <c r="HW13647" s="376"/>
      <c r="HX13647" s="376"/>
      <c r="HY13647" s="376"/>
      <c r="HZ13647" s="376"/>
      <c r="IA13647" s="376"/>
      <c r="IB13647" s="376"/>
      <c r="IC13647" s="376"/>
      <c r="ID13647" s="376"/>
      <c r="IE13647" s="376"/>
      <c r="IF13647" s="376"/>
      <c r="IG13647" s="376"/>
      <c r="IH13647" s="376"/>
      <c r="II13647" s="376"/>
      <c r="IJ13647" s="376"/>
    </row>
    <row r="13648" spans="1:244" s="377" customFormat="1" x14ac:dyDescent="0.4">
      <c r="A13648" s="410"/>
      <c r="B13648" s="371"/>
      <c r="C13648" s="354"/>
      <c r="D13648" s="355"/>
      <c r="E13648" s="374"/>
      <c r="F13648" s="374"/>
      <c r="G13648" s="374"/>
      <c r="H13648" s="374"/>
      <c r="I13648" s="374"/>
      <c r="J13648" s="374"/>
      <c r="K13648" s="374"/>
      <c r="L13648" s="374"/>
      <c r="M13648" s="374"/>
      <c r="N13648" s="374"/>
      <c r="O13648" s="374"/>
      <c r="P13648" s="374"/>
      <c r="Q13648" s="374"/>
      <c r="R13648" s="374"/>
      <c r="S13648" s="374"/>
      <c r="T13648" s="374"/>
      <c r="U13648" s="374"/>
      <c r="V13648" s="374"/>
      <c r="W13648" s="374"/>
      <c r="X13648" s="369"/>
      <c r="Y13648" s="369"/>
      <c r="Z13648" s="369"/>
      <c r="AA13648" s="369"/>
      <c r="AB13648" s="369"/>
      <c r="AC13648" s="369"/>
      <c r="AD13648" s="369"/>
      <c r="AE13648" s="369"/>
      <c r="AF13648" s="369"/>
      <c r="AG13648" s="369"/>
      <c r="AH13648" s="369"/>
      <c r="AI13648" s="369"/>
      <c r="AJ13648" s="369"/>
      <c r="AK13648" s="369"/>
      <c r="AL13648" s="369"/>
      <c r="AM13648" s="369"/>
      <c r="AN13648" s="369"/>
      <c r="AO13648" s="369"/>
      <c r="AP13648" s="369"/>
      <c r="AQ13648" s="369"/>
      <c r="AR13648" s="372"/>
      <c r="AS13648" s="372"/>
      <c r="AT13648" s="372"/>
      <c r="AU13648" s="373"/>
      <c r="AV13648" s="11"/>
      <c r="AW13648" s="11"/>
      <c r="AX13648" s="11"/>
      <c r="AY13648" s="8"/>
      <c r="AZ13648" s="8"/>
      <c r="BA13648" s="8"/>
      <c r="BB13648" s="8"/>
      <c r="BC13648" s="11"/>
      <c r="BD13648" s="11"/>
      <c r="BE13648" s="11"/>
      <c r="BF13648" s="11"/>
      <c r="BG13648" s="11"/>
      <c r="BH13648" s="11"/>
      <c r="BI13648" s="11"/>
      <c r="BJ13648" s="11"/>
      <c r="BK13648" s="8"/>
      <c r="BL13648" s="8"/>
      <c r="BM13648" s="5"/>
      <c r="BN13648" s="5"/>
      <c r="BO13648" s="5"/>
      <c r="BP13648" s="5"/>
      <c r="BQ13648" s="5"/>
      <c r="BR13648" s="5"/>
      <c r="BS13648" s="5"/>
      <c r="BT13648" s="5"/>
      <c r="BU13648" s="5"/>
      <c r="BV13648" s="5"/>
      <c r="BW13648" s="5"/>
      <c r="BX13648" s="5"/>
      <c r="BY13648" s="5"/>
      <c r="BZ13648" s="5"/>
      <c r="CA13648" s="5"/>
      <c r="CB13648" s="5"/>
      <c r="CC13648" s="5"/>
      <c r="CD13648" s="5"/>
      <c r="CE13648" s="5"/>
      <c r="CF13648" s="5"/>
      <c r="CG13648" s="5"/>
      <c r="CH13648" s="5"/>
      <c r="CI13648" s="5"/>
      <c r="CJ13648" s="5"/>
      <c r="CK13648" s="5"/>
      <c r="CL13648" s="5"/>
      <c r="CM13648" s="5"/>
      <c r="CN13648" s="5"/>
      <c r="CO13648" s="5"/>
      <c r="CP13648" s="5"/>
      <c r="CQ13648" s="5"/>
      <c r="CR13648" s="5"/>
      <c r="CS13648" s="5"/>
      <c r="CT13648" s="5"/>
      <c r="CU13648" s="5"/>
      <c r="CV13648" s="5"/>
      <c r="CW13648" s="5"/>
      <c r="CX13648" s="5"/>
      <c r="CY13648" s="5"/>
      <c r="CZ13648" s="5"/>
      <c r="DA13648" s="5"/>
      <c r="DB13648" s="5"/>
      <c r="DC13648" s="5"/>
      <c r="DD13648" s="5"/>
      <c r="DE13648" s="5"/>
      <c r="DF13648" s="5"/>
      <c r="DG13648" s="5"/>
      <c r="DH13648" s="5"/>
      <c r="DI13648" s="5"/>
      <c r="DJ13648" s="5"/>
      <c r="DK13648" s="5"/>
      <c r="DL13648" s="5"/>
      <c r="DM13648" s="5"/>
      <c r="DN13648" s="5"/>
      <c r="DO13648" s="5"/>
      <c r="DP13648" s="5"/>
      <c r="DQ13648" s="5"/>
      <c r="DR13648" s="5"/>
      <c r="DS13648" s="5"/>
      <c r="DT13648" s="5"/>
      <c r="DU13648" s="5"/>
      <c r="DV13648" s="5"/>
      <c r="DW13648" s="5"/>
      <c r="DX13648" s="5"/>
      <c r="DY13648" s="5"/>
      <c r="DZ13648" s="5"/>
      <c r="EA13648" s="5"/>
      <c r="EB13648" s="5"/>
      <c r="EC13648" s="5"/>
      <c r="ED13648" s="5"/>
      <c r="EE13648" s="5"/>
      <c r="EF13648" s="5"/>
      <c r="EG13648" s="5"/>
      <c r="EH13648" s="5"/>
      <c r="EI13648" s="5"/>
      <c r="EJ13648" s="5"/>
      <c r="EK13648" s="5"/>
      <c r="EL13648" s="5"/>
      <c r="EM13648" s="5"/>
      <c r="EN13648" s="5"/>
      <c r="EO13648" s="5"/>
      <c r="EP13648" s="375"/>
      <c r="EQ13648" s="376"/>
      <c r="ER13648" s="376"/>
      <c r="ES13648" s="376"/>
      <c r="ET13648" s="376"/>
      <c r="EU13648" s="376"/>
      <c r="EV13648" s="376"/>
      <c r="EW13648" s="376"/>
      <c r="EX13648" s="376"/>
      <c r="EY13648" s="376"/>
      <c r="EZ13648" s="376"/>
      <c r="FA13648" s="376"/>
      <c r="FB13648" s="376"/>
      <c r="FC13648" s="376"/>
      <c r="FD13648" s="376"/>
      <c r="FE13648" s="376"/>
      <c r="FF13648" s="376"/>
      <c r="FG13648" s="376"/>
      <c r="FH13648" s="376"/>
      <c r="FI13648" s="376"/>
      <c r="FJ13648" s="376"/>
      <c r="FK13648" s="376"/>
      <c r="FL13648" s="376"/>
      <c r="FM13648" s="376"/>
      <c r="FN13648" s="376"/>
      <c r="FO13648" s="376"/>
      <c r="FP13648" s="376"/>
      <c r="FQ13648" s="376"/>
      <c r="FR13648" s="376"/>
      <c r="FS13648" s="376"/>
      <c r="FT13648" s="376"/>
      <c r="FU13648" s="376"/>
      <c r="FV13648" s="376"/>
      <c r="FW13648" s="376"/>
      <c r="FX13648" s="376"/>
      <c r="FY13648" s="376"/>
      <c r="FZ13648" s="376"/>
      <c r="GA13648" s="376"/>
      <c r="GB13648" s="376"/>
      <c r="GC13648" s="376"/>
      <c r="GD13648" s="376"/>
      <c r="GE13648" s="376"/>
      <c r="GF13648" s="376"/>
      <c r="GG13648" s="376"/>
      <c r="GH13648" s="376"/>
      <c r="GI13648" s="376"/>
      <c r="GJ13648" s="376"/>
      <c r="GK13648" s="376"/>
      <c r="GL13648" s="376"/>
      <c r="GM13648" s="376"/>
      <c r="GN13648" s="376"/>
      <c r="GO13648" s="376"/>
      <c r="GP13648" s="376"/>
      <c r="GQ13648" s="376"/>
      <c r="GR13648" s="376"/>
      <c r="GS13648" s="376"/>
      <c r="GT13648" s="376"/>
      <c r="GU13648" s="376"/>
      <c r="GV13648" s="376"/>
      <c r="GW13648" s="376"/>
      <c r="GX13648" s="376"/>
      <c r="GY13648" s="376"/>
      <c r="GZ13648" s="376"/>
      <c r="HA13648" s="376"/>
      <c r="HB13648" s="376"/>
      <c r="HC13648" s="376"/>
      <c r="HD13648" s="376"/>
      <c r="HE13648" s="376"/>
      <c r="HF13648" s="376"/>
      <c r="HG13648" s="376"/>
      <c r="HH13648" s="376"/>
      <c r="HI13648" s="376"/>
      <c r="HJ13648" s="376"/>
      <c r="HK13648" s="376"/>
      <c r="HL13648" s="376"/>
      <c r="HM13648" s="376"/>
      <c r="HN13648" s="376"/>
      <c r="HO13648" s="376"/>
      <c r="HP13648" s="376"/>
      <c r="HQ13648" s="376"/>
      <c r="HR13648" s="376"/>
      <c r="HS13648" s="376"/>
      <c r="HT13648" s="376"/>
      <c r="HU13648" s="376"/>
      <c r="HV13648" s="376"/>
      <c r="HW13648" s="376"/>
      <c r="HX13648" s="376"/>
      <c r="HY13648" s="376"/>
      <c r="HZ13648" s="376"/>
      <c r="IA13648" s="376"/>
      <c r="IB13648" s="376"/>
      <c r="IC13648" s="376"/>
      <c r="ID13648" s="376"/>
      <c r="IE13648" s="376"/>
      <c r="IF13648" s="376"/>
      <c r="IG13648" s="376"/>
      <c r="IH13648" s="376"/>
      <c r="II13648" s="376"/>
      <c r="IJ13648" s="376"/>
    </row>
    <row r="13649" spans="1:244" s="377" customFormat="1" x14ac:dyDescent="0.4">
      <c r="A13649" s="410"/>
      <c r="B13649" s="371"/>
      <c r="C13649" s="354"/>
      <c r="D13649" s="355"/>
      <c r="E13649" s="374"/>
      <c r="F13649" s="374"/>
      <c r="G13649" s="374"/>
      <c r="H13649" s="374"/>
      <c r="I13649" s="374"/>
      <c r="J13649" s="374"/>
      <c r="K13649" s="374"/>
      <c r="L13649" s="374"/>
      <c r="M13649" s="374"/>
      <c r="N13649" s="374"/>
      <c r="O13649" s="374"/>
      <c r="P13649" s="374"/>
      <c r="Q13649" s="374"/>
      <c r="R13649" s="374"/>
      <c r="S13649" s="374"/>
      <c r="T13649" s="374"/>
      <c r="U13649" s="374"/>
      <c r="V13649" s="374"/>
      <c r="W13649" s="374"/>
      <c r="X13649" s="369"/>
      <c r="Y13649" s="369"/>
      <c r="Z13649" s="369"/>
      <c r="AA13649" s="369"/>
      <c r="AB13649" s="369"/>
      <c r="AC13649" s="369"/>
      <c r="AD13649" s="369"/>
      <c r="AE13649" s="369"/>
      <c r="AF13649" s="369"/>
      <c r="AG13649" s="369"/>
      <c r="AH13649" s="369"/>
      <c r="AI13649" s="369"/>
      <c r="AJ13649" s="369"/>
      <c r="AK13649" s="369"/>
      <c r="AL13649" s="369"/>
      <c r="AM13649" s="369"/>
      <c r="AN13649" s="369"/>
      <c r="AO13649" s="369"/>
      <c r="AP13649" s="369"/>
      <c r="AQ13649" s="369"/>
      <c r="AR13649" s="372"/>
      <c r="AS13649" s="372"/>
      <c r="AT13649" s="372"/>
      <c r="AU13649" s="373"/>
      <c r="AV13649" s="11"/>
      <c r="AW13649" s="11"/>
      <c r="AX13649" s="11"/>
      <c r="AY13649" s="8"/>
      <c r="AZ13649" s="8"/>
      <c r="BA13649" s="8"/>
      <c r="BB13649" s="8"/>
      <c r="BC13649" s="11"/>
      <c r="BD13649" s="11"/>
      <c r="BE13649" s="11"/>
      <c r="BF13649" s="11"/>
      <c r="BG13649" s="11"/>
      <c r="BH13649" s="11"/>
      <c r="BI13649" s="11"/>
      <c r="BJ13649" s="11"/>
      <c r="BK13649" s="8"/>
      <c r="BL13649" s="8"/>
      <c r="BM13649" s="5"/>
      <c r="BN13649" s="5"/>
      <c r="BO13649" s="5"/>
      <c r="BP13649" s="5"/>
      <c r="BQ13649" s="5"/>
      <c r="BR13649" s="5"/>
      <c r="BS13649" s="5"/>
      <c r="BT13649" s="5"/>
      <c r="BU13649" s="5"/>
      <c r="BV13649" s="5"/>
      <c r="BW13649" s="5"/>
      <c r="BX13649" s="5"/>
      <c r="BY13649" s="5"/>
      <c r="BZ13649" s="5"/>
      <c r="CA13649" s="5"/>
      <c r="CB13649" s="5"/>
      <c r="CC13649" s="5"/>
      <c r="CD13649" s="5"/>
      <c r="CE13649" s="5"/>
      <c r="CF13649" s="5"/>
      <c r="CG13649" s="5"/>
      <c r="CH13649" s="5"/>
      <c r="CI13649" s="5"/>
      <c r="CJ13649" s="5"/>
      <c r="CK13649" s="5"/>
      <c r="CL13649" s="5"/>
      <c r="CM13649" s="5"/>
      <c r="CN13649" s="5"/>
      <c r="CO13649" s="5"/>
      <c r="CP13649" s="5"/>
      <c r="CQ13649" s="5"/>
      <c r="CR13649" s="5"/>
      <c r="CS13649" s="5"/>
      <c r="CT13649" s="5"/>
      <c r="CU13649" s="5"/>
      <c r="CV13649" s="5"/>
      <c r="CW13649" s="5"/>
      <c r="CX13649" s="5"/>
      <c r="CY13649" s="5"/>
      <c r="CZ13649" s="5"/>
      <c r="DA13649" s="5"/>
      <c r="DB13649" s="5"/>
      <c r="DC13649" s="5"/>
      <c r="DD13649" s="5"/>
      <c r="DE13649" s="5"/>
      <c r="DF13649" s="5"/>
      <c r="DG13649" s="5"/>
      <c r="DH13649" s="5"/>
      <c r="DI13649" s="5"/>
      <c r="DJ13649" s="5"/>
      <c r="DK13649" s="5"/>
      <c r="DL13649" s="5"/>
      <c r="DM13649" s="5"/>
      <c r="DN13649" s="5"/>
      <c r="DO13649" s="5"/>
      <c r="DP13649" s="5"/>
      <c r="DQ13649" s="5"/>
      <c r="DR13649" s="5"/>
      <c r="DS13649" s="5"/>
      <c r="DT13649" s="5"/>
      <c r="DU13649" s="5"/>
      <c r="DV13649" s="5"/>
      <c r="DW13649" s="5"/>
      <c r="DX13649" s="5"/>
      <c r="DY13649" s="5"/>
      <c r="DZ13649" s="5"/>
      <c r="EA13649" s="5"/>
      <c r="EB13649" s="5"/>
      <c r="EC13649" s="5"/>
      <c r="ED13649" s="5"/>
      <c r="EE13649" s="5"/>
      <c r="EF13649" s="5"/>
      <c r="EG13649" s="5"/>
      <c r="EH13649" s="5"/>
      <c r="EI13649" s="5"/>
      <c r="EJ13649" s="5"/>
      <c r="EK13649" s="5"/>
      <c r="EL13649" s="5"/>
      <c r="EM13649" s="5"/>
      <c r="EN13649" s="5"/>
      <c r="EO13649" s="5"/>
      <c r="EP13649" s="375"/>
      <c r="EQ13649" s="376"/>
      <c r="ER13649" s="376"/>
      <c r="ES13649" s="376"/>
      <c r="ET13649" s="376"/>
      <c r="EU13649" s="376"/>
      <c r="EV13649" s="376"/>
      <c r="EW13649" s="376"/>
      <c r="EX13649" s="376"/>
      <c r="EY13649" s="376"/>
      <c r="EZ13649" s="376"/>
      <c r="FA13649" s="376"/>
      <c r="FB13649" s="376"/>
      <c r="FC13649" s="376"/>
      <c r="FD13649" s="376"/>
      <c r="FE13649" s="376"/>
      <c r="FF13649" s="376"/>
      <c r="FG13649" s="376"/>
      <c r="FH13649" s="376"/>
      <c r="FI13649" s="376"/>
      <c r="FJ13649" s="376"/>
      <c r="FK13649" s="376"/>
      <c r="FL13649" s="376"/>
      <c r="FM13649" s="376"/>
      <c r="FN13649" s="376"/>
      <c r="FO13649" s="376"/>
      <c r="FP13649" s="376"/>
      <c r="FQ13649" s="376"/>
      <c r="FR13649" s="376"/>
      <c r="FS13649" s="376"/>
      <c r="FT13649" s="376"/>
      <c r="FU13649" s="376"/>
      <c r="FV13649" s="376"/>
      <c r="FW13649" s="376"/>
      <c r="FX13649" s="376"/>
      <c r="FY13649" s="376"/>
      <c r="FZ13649" s="376"/>
      <c r="GA13649" s="376"/>
      <c r="GB13649" s="376"/>
      <c r="GC13649" s="376"/>
      <c r="GD13649" s="376"/>
      <c r="GE13649" s="376"/>
      <c r="GF13649" s="376"/>
      <c r="GG13649" s="376"/>
      <c r="GH13649" s="376"/>
      <c r="GI13649" s="376"/>
      <c r="GJ13649" s="376"/>
      <c r="GK13649" s="376"/>
      <c r="GL13649" s="376"/>
      <c r="GM13649" s="376"/>
      <c r="GN13649" s="376"/>
      <c r="GO13649" s="376"/>
      <c r="GP13649" s="376"/>
      <c r="GQ13649" s="376"/>
      <c r="GR13649" s="376"/>
      <c r="GS13649" s="376"/>
      <c r="GT13649" s="376"/>
      <c r="GU13649" s="376"/>
      <c r="GV13649" s="376"/>
      <c r="GW13649" s="376"/>
      <c r="GX13649" s="376"/>
      <c r="GY13649" s="376"/>
      <c r="GZ13649" s="376"/>
      <c r="HA13649" s="376"/>
      <c r="HB13649" s="376"/>
      <c r="HC13649" s="376"/>
      <c r="HD13649" s="376"/>
      <c r="HE13649" s="376"/>
      <c r="HF13649" s="376"/>
      <c r="HG13649" s="376"/>
      <c r="HH13649" s="376"/>
      <c r="HI13649" s="376"/>
      <c r="HJ13649" s="376"/>
      <c r="HK13649" s="376"/>
      <c r="HL13649" s="376"/>
      <c r="HM13649" s="376"/>
      <c r="HN13649" s="376"/>
      <c r="HO13649" s="376"/>
      <c r="HP13649" s="376"/>
      <c r="HQ13649" s="376"/>
      <c r="HR13649" s="376"/>
      <c r="HS13649" s="376"/>
      <c r="HT13649" s="376"/>
      <c r="HU13649" s="376"/>
      <c r="HV13649" s="376"/>
      <c r="HW13649" s="376"/>
      <c r="HX13649" s="376"/>
      <c r="HY13649" s="376"/>
      <c r="HZ13649" s="376"/>
      <c r="IA13649" s="376"/>
      <c r="IB13649" s="376"/>
      <c r="IC13649" s="376"/>
      <c r="ID13649" s="376"/>
      <c r="IE13649" s="376"/>
      <c r="IF13649" s="376"/>
      <c r="IG13649" s="376"/>
      <c r="IH13649" s="376"/>
      <c r="II13649" s="376"/>
      <c r="IJ13649" s="376"/>
    </row>
    <row r="13650" spans="1:244" s="377" customFormat="1" x14ac:dyDescent="0.4">
      <c r="A13650" s="410"/>
      <c r="B13650" s="371"/>
      <c r="C13650" s="354"/>
      <c r="D13650" s="355"/>
      <c r="E13650" s="374"/>
      <c r="F13650" s="374"/>
      <c r="G13650" s="374"/>
      <c r="H13650" s="374"/>
      <c r="I13650" s="374"/>
      <c r="J13650" s="374"/>
      <c r="K13650" s="374"/>
      <c r="L13650" s="374"/>
      <c r="M13650" s="374"/>
      <c r="N13650" s="374"/>
      <c r="O13650" s="374"/>
      <c r="P13650" s="374"/>
      <c r="Q13650" s="374"/>
      <c r="R13650" s="374"/>
      <c r="S13650" s="374"/>
      <c r="T13650" s="374"/>
      <c r="U13650" s="374"/>
      <c r="V13650" s="374"/>
      <c r="W13650" s="374"/>
      <c r="X13650" s="369"/>
      <c r="Y13650" s="369"/>
      <c r="Z13650" s="369"/>
      <c r="AA13650" s="369"/>
      <c r="AB13650" s="369"/>
      <c r="AC13650" s="369"/>
      <c r="AD13650" s="369"/>
      <c r="AE13650" s="369"/>
      <c r="AF13650" s="369"/>
      <c r="AG13650" s="369"/>
      <c r="AH13650" s="369"/>
      <c r="AI13650" s="369"/>
      <c r="AJ13650" s="369"/>
      <c r="AK13650" s="369"/>
      <c r="AL13650" s="369"/>
      <c r="AM13650" s="369"/>
      <c r="AN13650" s="369"/>
      <c r="AO13650" s="369"/>
      <c r="AP13650" s="369"/>
      <c r="AQ13650" s="369"/>
      <c r="AR13650" s="372"/>
      <c r="AS13650" s="372"/>
      <c r="AT13650" s="372"/>
      <c r="AU13650" s="373"/>
      <c r="AV13650" s="11"/>
      <c r="AW13650" s="11"/>
      <c r="AX13650" s="11"/>
      <c r="AY13650" s="8"/>
      <c r="AZ13650" s="8"/>
      <c r="BA13650" s="8"/>
      <c r="BB13650" s="8"/>
      <c r="BC13650" s="11"/>
      <c r="BD13650" s="11"/>
      <c r="BE13650" s="11"/>
      <c r="BF13650" s="11"/>
      <c r="BG13650" s="11"/>
      <c r="BH13650" s="11"/>
      <c r="BI13650" s="11"/>
      <c r="BJ13650" s="11"/>
      <c r="BK13650" s="8"/>
      <c r="BL13650" s="8"/>
      <c r="BM13650" s="5"/>
      <c r="BN13650" s="5"/>
      <c r="BO13650" s="5"/>
      <c r="BP13650" s="5"/>
      <c r="BQ13650" s="5"/>
      <c r="BR13650" s="5"/>
      <c r="BS13650" s="5"/>
      <c r="BT13650" s="5"/>
      <c r="BU13650" s="5"/>
      <c r="BV13650" s="5"/>
      <c r="BW13650" s="5"/>
      <c r="BX13650" s="5"/>
      <c r="BY13650" s="5"/>
      <c r="BZ13650" s="5"/>
      <c r="CA13650" s="5"/>
      <c r="CB13650" s="5"/>
      <c r="CC13650" s="5"/>
      <c r="CD13650" s="5"/>
      <c r="CE13650" s="5"/>
      <c r="CF13650" s="5"/>
      <c r="CG13650" s="5"/>
      <c r="CH13650" s="5"/>
      <c r="CI13650" s="5"/>
      <c r="CJ13650" s="5"/>
      <c r="CK13650" s="5"/>
      <c r="CL13650" s="5"/>
      <c r="CM13650" s="5"/>
      <c r="CN13650" s="5"/>
      <c r="CO13650" s="5"/>
      <c r="CP13650" s="5"/>
      <c r="CQ13650" s="5"/>
      <c r="CR13650" s="5"/>
      <c r="CS13650" s="5"/>
      <c r="CT13650" s="5"/>
      <c r="CU13650" s="5"/>
      <c r="CV13650" s="5"/>
      <c r="CW13650" s="5"/>
      <c r="CX13650" s="5"/>
      <c r="CY13650" s="5"/>
      <c r="CZ13650" s="5"/>
      <c r="DA13650" s="5"/>
      <c r="DB13650" s="5"/>
      <c r="DC13650" s="5"/>
      <c r="DD13650" s="5"/>
      <c r="DE13650" s="5"/>
      <c r="DF13650" s="5"/>
      <c r="DG13650" s="5"/>
      <c r="DH13650" s="5"/>
      <c r="DI13650" s="5"/>
      <c r="DJ13650" s="5"/>
      <c r="DK13650" s="5"/>
      <c r="DL13650" s="5"/>
      <c r="DM13650" s="5"/>
      <c r="DN13650" s="5"/>
      <c r="DO13650" s="5"/>
      <c r="DP13650" s="5"/>
      <c r="DQ13650" s="5"/>
      <c r="DR13650" s="5"/>
      <c r="DS13650" s="5"/>
      <c r="DT13650" s="5"/>
      <c r="DU13650" s="5"/>
      <c r="DV13650" s="5"/>
      <c r="DW13650" s="5"/>
      <c r="DX13650" s="5"/>
      <c r="DY13650" s="5"/>
      <c r="DZ13650" s="5"/>
      <c r="EA13650" s="5"/>
      <c r="EB13650" s="5"/>
      <c r="EC13650" s="5"/>
      <c r="ED13650" s="5"/>
      <c r="EE13650" s="5"/>
      <c r="EF13650" s="5"/>
      <c r="EG13650" s="5"/>
      <c r="EH13650" s="5"/>
      <c r="EI13650" s="5"/>
      <c r="EJ13650" s="5"/>
      <c r="EK13650" s="5"/>
      <c r="EL13650" s="5"/>
      <c r="EM13650" s="5"/>
      <c r="EN13650" s="5"/>
      <c r="EO13650" s="5"/>
      <c r="EP13650" s="375"/>
      <c r="EQ13650" s="376"/>
      <c r="ER13650" s="376"/>
      <c r="ES13650" s="376"/>
      <c r="ET13650" s="376"/>
      <c r="EU13650" s="376"/>
      <c r="EV13650" s="376"/>
      <c r="EW13650" s="376"/>
      <c r="EX13650" s="376"/>
      <c r="EY13650" s="376"/>
      <c r="EZ13650" s="376"/>
      <c r="FA13650" s="376"/>
      <c r="FB13650" s="376"/>
      <c r="FC13650" s="376"/>
      <c r="FD13650" s="376"/>
      <c r="FE13650" s="376"/>
      <c r="FF13650" s="376"/>
      <c r="FG13650" s="376"/>
      <c r="FH13650" s="376"/>
      <c r="FI13650" s="376"/>
      <c r="FJ13650" s="376"/>
      <c r="FK13650" s="376"/>
      <c r="FL13650" s="376"/>
      <c r="FM13650" s="376"/>
      <c r="FN13650" s="376"/>
      <c r="FO13650" s="376"/>
      <c r="FP13650" s="376"/>
      <c r="FQ13650" s="376"/>
      <c r="FR13650" s="376"/>
      <c r="FS13650" s="376"/>
      <c r="FT13650" s="376"/>
      <c r="FU13650" s="376"/>
      <c r="FV13650" s="376"/>
      <c r="FW13650" s="376"/>
      <c r="FX13650" s="376"/>
      <c r="FY13650" s="376"/>
      <c r="FZ13650" s="376"/>
      <c r="GA13650" s="376"/>
      <c r="GB13650" s="376"/>
      <c r="GC13650" s="376"/>
      <c r="GD13650" s="376"/>
      <c r="GE13650" s="376"/>
      <c r="GF13650" s="376"/>
      <c r="GG13650" s="376"/>
      <c r="GH13650" s="376"/>
      <c r="GI13650" s="376"/>
      <c r="GJ13650" s="376"/>
      <c r="GK13650" s="376"/>
      <c r="GL13650" s="376"/>
      <c r="GM13650" s="376"/>
      <c r="GN13650" s="376"/>
      <c r="GO13650" s="376"/>
      <c r="GP13650" s="376"/>
      <c r="GQ13650" s="376"/>
      <c r="GR13650" s="376"/>
      <c r="GS13650" s="376"/>
      <c r="GT13650" s="376"/>
      <c r="GU13650" s="376"/>
      <c r="GV13650" s="376"/>
      <c r="GW13650" s="376"/>
      <c r="GX13650" s="376"/>
      <c r="GY13650" s="376"/>
      <c r="GZ13650" s="376"/>
      <c r="HA13650" s="376"/>
      <c r="HB13650" s="376"/>
      <c r="HC13650" s="376"/>
      <c r="HD13650" s="376"/>
      <c r="HE13650" s="376"/>
      <c r="HF13650" s="376"/>
      <c r="HG13650" s="376"/>
      <c r="HH13650" s="376"/>
      <c r="HI13650" s="376"/>
      <c r="HJ13650" s="376"/>
      <c r="HK13650" s="376"/>
      <c r="HL13650" s="376"/>
      <c r="HM13650" s="376"/>
      <c r="HN13650" s="376"/>
      <c r="HO13650" s="376"/>
      <c r="HP13650" s="376"/>
      <c r="HQ13650" s="376"/>
      <c r="HR13650" s="376"/>
      <c r="HS13650" s="376"/>
      <c r="HT13650" s="376"/>
      <c r="HU13650" s="376"/>
      <c r="HV13650" s="376"/>
      <c r="HW13650" s="376"/>
      <c r="HX13650" s="376"/>
      <c r="HY13650" s="376"/>
      <c r="HZ13650" s="376"/>
      <c r="IA13650" s="376"/>
      <c r="IB13650" s="376"/>
      <c r="IC13650" s="376"/>
      <c r="ID13650" s="376"/>
      <c r="IE13650" s="376"/>
      <c r="IF13650" s="376"/>
      <c r="IG13650" s="376"/>
      <c r="IH13650" s="376"/>
      <c r="II13650" s="376"/>
      <c r="IJ13650" s="376"/>
    </row>
    <row r="13651" spans="1:244" s="377" customFormat="1" x14ac:dyDescent="0.4">
      <c r="A13651" s="410"/>
      <c r="B13651" s="371"/>
      <c r="C13651" s="354"/>
      <c r="D13651" s="355"/>
      <c r="E13651" s="374"/>
      <c r="F13651" s="374"/>
      <c r="G13651" s="374"/>
      <c r="H13651" s="374"/>
      <c r="I13651" s="374"/>
      <c r="J13651" s="374"/>
      <c r="K13651" s="374"/>
      <c r="L13651" s="374"/>
      <c r="M13651" s="374"/>
      <c r="N13651" s="374"/>
      <c r="O13651" s="374"/>
      <c r="P13651" s="374"/>
      <c r="Q13651" s="374"/>
      <c r="R13651" s="374"/>
      <c r="S13651" s="374"/>
      <c r="T13651" s="374"/>
      <c r="U13651" s="374"/>
      <c r="V13651" s="374"/>
      <c r="W13651" s="374"/>
      <c r="X13651" s="369"/>
      <c r="Y13651" s="369"/>
      <c r="Z13651" s="369"/>
      <c r="AA13651" s="369"/>
      <c r="AB13651" s="369"/>
      <c r="AC13651" s="369"/>
      <c r="AD13651" s="369"/>
      <c r="AE13651" s="369"/>
      <c r="AF13651" s="369"/>
      <c r="AG13651" s="369"/>
      <c r="AH13651" s="369"/>
      <c r="AI13651" s="369"/>
      <c r="AJ13651" s="369"/>
      <c r="AK13651" s="369"/>
      <c r="AL13651" s="369"/>
      <c r="AM13651" s="369"/>
      <c r="AN13651" s="369"/>
      <c r="AO13651" s="369"/>
      <c r="AP13651" s="369"/>
      <c r="AQ13651" s="369"/>
      <c r="AR13651" s="372"/>
      <c r="AS13651" s="372"/>
      <c r="AT13651" s="372"/>
      <c r="AU13651" s="373"/>
      <c r="AV13651" s="11"/>
      <c r="AW13651" s="11"/>
      <c r="AX13651" s="11"/>
      <c r="AY13651" s="8"/>
      <c r="AZ13651" s="8"/>
      <c r="BA13651" s="8"/>
      <c r="BB13651" s="8"/>
      <c r="BC13651" s="11"/>
      <c r="BD13651" s="11"/>
      <c r="BE13651" s="11"/>
      <c r="BF13651" s="11"/>
      <c r="BG13651" s="11"/>
      <c r="BH13651" s="11"/>
      <c r="BI13651" s="11"/>
      <c r="BJ13651" s="11"/>
      <c r="BK13651" s="8"/>
      <c r="BL13651" s="8"/>
      <c r="BM13651" s="5"/>
      <c r="BN13651" s="5"/>
      <c r="BO13651" s="5"/>
      <c r="BP13651" s="5"/>
      <c r="BQ13651" s="5"/>
      <c r="BR13651" s="5"/>
      <c r="BS13651" s="5"/>
      <c r="BT13651" s="5"/>
      <c r="BU13651" s="5"/>
      <c r="BV13651" s="5"/>
      <c r="BW13651" s="5"/>
      <c r="BX13651" s="5"/>
      <c r="BY13651" s="5"/>
      <c r="BZ13651" s="5"/>
      <c r="CA13651" s="5"/>
      <c r="CB13651" s="5"/>
      <c r="CC13651" s="5"/>
      <c r="CD13651" s="5"/>
      <c r="CE13651" s="5"/>
      <c r="CF13651" s="5"/>
      <c r="CG13651" s="5"/>
      <c r="CH13651" s="5"/>
      <c r="CI13651" s="5"/>
      <c r="CJ13651" s="5"/>
      <c r="CK13651" s="5"/>
      <c r="CL13651" s="5"/>
      <c r="CM13651" s="5"/>
      <c r="CN13651" s="5"/>
      <c r="CO13651" s="5"/>
      <c r="CP13651" s="5"/>
      <c r="CQ13651" s="5"/>
      <c r="CR13651" s="5"/>
      <c r="CS13651" s="5"/>
      <c r="CT13651" s="5"/>
      <c r="CU13651" s="5"/>
      <c r="CV13651" s="5"/>
      <c r="CW13651" s="5"/>
      <c r="CX13651" s="5"/>
      <c r="CY13651" s="5"/>
      <c r="CZ13651" s="5"/>
      <c r="DA13651" s="5"/>
      <c r="DB13651" s="5"/>
      <c r="DC13651" s="5"/>
      <c r="DD13651" s="5"/>
      <c r="DE13651" s="5"/>
      <c r="DF13651" s="5"/>
      <c r="DG13651" s="5"/>
      <c r="DH13651" s="5"/>
      <c r="DI13651" s="5"/>
      <c r="DJ13651" s="5"/>
      <c r="DK13651" s="5"/>
      <c r="DL13651" s="5"/>
      <c r="DM13651" s="5"/>
      <c r="DN13651" s="5"/>
      <c r="DO13651" s="5"/>
      <c r="DP13651" s="5"/>
      <c r="DQ13651" s="5"/>
      <c r="DR13651" s="5"/>
      <c r="DS13651" s="5"/>
      <c r="DT13651" s="5"/>
      <c r="DU13651" s="5"/>
      <c r="DV13651" s="5"/>
      <c r="DW13651" s="5"/>
      <c r="DX13651" s="5"/>
      <c r="DY13651" s="5"/>
      <c r="DZ13651" s="5"/>
      <c r="EA13651" s="5"/>
      <c r="EB13651" s="5"/>
      <c r="EC13651" s="5"/>
      <c r="ED13651" s="5"/>
      <c r="EE13651" s="5"/>
      <c r="EF13651" s="5"/>
      <c r="EG13651" s="5"/>
      <c r="EH13651" s="5"/>
      <c r="EI13651" s="5"/>
      <c r="EJ13651" s="5"/>
      <c r="EK13651" s="5"/>
      <c r="EL13651" s="5"/>
      <c r="EM13651" s="5"/>
      <c r="EN13651" s="5"/>
      <c r="EO13651" s="5"/>
      <c r="EP13651" s="375"/>
      <c r="EQ13651" s="376"/>
      <c r="ER13651" s="376"/>
      <c r="ES13651" s="376"/>
      <c r="ET13651" s="376"/>
      <c r="EU13651" s="376"/>
      <c r="EV13651" s="376"/>
      <c r="EW13651" s="376"/>
      <c r="EX13651" s="376"/>
      <c r="EY13651" s="376"/>
      <c r="EZ13651" s="376"/>
      <c r="FA13651" s="376"/>
      <c r="FB13651" s="376"/>
      <c r="FC13651" s="376"/>
      <c r="FD13651" s="376"/>
      <c r="FE13651" s="376"/>
      <c r="FF13651" s="376"/>
      <c r="FG13651" s="376"/>
      <c r="FH13651" s="376"/>
      <c r="FI13651" s="376"/>
      <c r="FJ13651" s="376"/>
      <c r="FK13651" s="376"/>
      <c r="FL13651" s="376"/>
      <c r="FM13651" s="376"/>
      <c r="FN13651" s="376"/>
      <c r="FO13651" s="376"/>
      <c r="FP13651" s="376"/>
      <c r="FQ13651" s="376"/>
      <c r="FR13651" s="376"/>
      <c r="FS13651" s="376"/>
      <c r="FT13651" s="376"/>
      <c r="FU13651" s="376"/>
      <c r="FV13651" s="376"/>
      <c r="FW13651" s="376"/>
      <c r="FX13651" s="376"/>
      <c r="FY13651" s="376"/>
      <c r="FZ13651" s="376"/>
      <c r="GA13651" s="376"/>
      <c r="GB13651" s="376"/>
      <c r="GC13651" s="376"/>
      <c r="GD13651" s="376"/>
      <c r="GE13651" s="376"/>
      <c r="GF13651" s="376"/>
      <c r="GG13651" s="376"/>
      <c r="GH13651" s="376"/>
      <c r="GI13651" s="376"/>
      <c r="GJ13651" s="376"/>
      <c r="GK13651" s="376"/>
      <c r="GL13651" s="376"/>
      <c r="GM13651" s="376"/>
      <c r="GN13651" s="376"/>
      <c r="GO13651" s="376"/>
      <c r="GP13651" s="376"/>
      <c r="GQ13651" s="376"/>
      <c r="GR13651" s="376"/>
      <c r="GS13651" s="376"/>
      <c r="GT13651" s="376"/>
      <c r="GU13651" s="376"/>
      <c r="GV13651" s="376"/>
      <c r="GW13651" s="376"/>
      <c r="GX13651" s="376"/>
      <c r="GY13651" s="376"/>
      <c r="GZ13651" s="376"/>
      <c r="HA13651" s="376"/>
      <c r="HB13651" s="376"/>
      <c r="HC13651" s="376"/>
      <c r="HD13651" s="376"/>
      <c r="HE13651" s="376"/>
      <c r="HF13651" s="376"/>
      <c r="HG13651" s="376"/>
      <c r="HH13651" s="376"/>
      <c r="HI13651" s="376"/>
      <c r="HJ13651" s="376"/>
      <c r="HK13651" s="376"/>
      <c r="HL13651" s="376"/>
      <c r="HM13651" s="376"/>
      <c r="HN13651" s="376"/>
      <c r="HO13651" s="376"/>
      <c r="HP13651" s="376"/>
      <c r="HQ13651" s="376"/>
      <c r="HR13651" s="376"/>
      <c r="HS13651" s="376"/>
      <c r="HT13651" s="376"/>
      <c r="HU13651" s="376"/>
      <c r="HV13651" s="376"/>
      <c r="HW13651" s="376"/>
      <c r="HX13651" s="376"/>
      <c r="HY13651" s="376"/>
      <c r="HZ13651" s="376"/>
      <c r="IA13651" s="376"/>
      <c r="IB13651" s="376"/>
      <c r="IC13651" s="376"/>
      <c r="ID13651" s="376"/>
      <c r="IE13651" s="376"/>
      <c r="IF13651" s="376"/>
      <c r="IG13651" s="376"/>
      <c r="IH13651" s="376"/>
      <c r="II13651" s="376"/>
      <c r="IJ13651" s="376"/>
    </row>
    <row r="13652" spans="1:244" s="377" customFormat="1" x14ac:dyDescent="0.4">
      <c r="A13652" s="410"/>
      <c r="B13652" s="371"/>
      <c r="C13652" s="354"/>
      <c r="D13652" s="355"/>
      <c r="E13652" s="374"/>
      <c r="F13652" s="374"/>
      <c r="G13652" s="374"/>
      <c r="H13652" s="374"/>
      <c r="I13652" s="374"/>
      <c r="J13652" s="374"/>
      <c r="K13652" s="374"/>
      <c r="L13652" s="374"/>
      <c r="M13652" s="374"/>
      <c r="N13652" s="374"/>
      <c r="O13652" s="374"/>
      <c r="P13652" s="374"/>
      <c r="Q13652" s="374"/>
      <c r="R13652" s="374"/>
      <c r="S13652" s="374"/>
      <c r="T13652" s="374"/>
      <c r="U13652" s="374"/>
      <c r="V13652" s="374"/>
      <c r="W13652" s="374"/>
      <c r="X13652" s="369"/>
      <c r="Y13652" s="369"/>
      <c r="Z13652" s="369"/>
      <c r="AA13652" s="369"/>
      <c r="AB13652" s="369"/>
      <c r="AC13652" s="369"/>
      <c r="AD13652" s="369"/>
      <c r="AE13652" s="369"/>
      <c r="AF13652" s="369"/>
      <c r="AG13652" s="369"/>
      <c r="AH13652" s="369"/>
      <c r="AI13652" s="369"/>
      <c r="AJ13652" s="369"/>
      <c r="AK13652" s="369"/>
      <c r="AL13652" s="369"/>
      <c r="AM13652" s="369"/>
      <c r="AN13652" s="369"/>
      <c r="AO13652" s="369"/>
      <c r="AP13652" s="369"/>
      <c r="AQ13652" s="369"/>
      <c r="AR13652" s="372"/>
      <c r="AS13652" s="372"/>
      <c r="AT13652" s="372"/>
      <c r="AU13652" s="373"/>
      <c r="AV13652" s="11"/>
      <c r="AW13652" s="11"/>
      <c r="AX13652" s="11"/>
      <c r="AY13652" s="8"/>
      <c r="AZ13652" s="8"/>
      <c r="BA13652" s="8"/>
      <c r="BB13652" s="8"/>
      <c r="BC13652" s="11"/>
      <c r="BD13652" s="11"/>
      <c r="BE13652" s="11"/>
      <c r="BF13652" s="11"/>
      <c r="BG13652" s="11"/>
      <c r="BH13652" s="11"/>
      <c r="BI13652" s="11"/>
      <c r="BJ13652" s="11"/>
      <c r="BK13652" s="8"/>
      <c r="BL13652" s="8"/>
      <c r="BM13652" s="5"/>
      <c r="BN13652" s="5"/>
      <c r="BO13652" s="5"/>
      <c r="BP13652" s="5"/>
      <c r="BQ13652" s="5"/>
      <c r="BR13652" s="5"/>
      <c r="BS13652" s="5"/>
      <c r="BT13652" s="5"/>
      <c r="BU13652" s="5"/>
      <c r="BV13652" s="5"/>
      <c r="BW13652" s="5"/>
      <c r="BX13652" s="5"/>
      <c r="BY13652" s="5"/>
      <c r="BZ13652" s="5"/>
      <c r="CA13652" s="5"/>
      <c r="CB13652" s="5"/>
      <c r="CC13652" s="5"/>
      <c r="CD13652" s="5"/>
      <c r="CE13652" s="5"/>
      <c r="CF13652" s="5"/>
      <c r="CG13652" s="5"/>
      <c r="CH13652" s="5"/>
      <c r="CI13652" s="5"/>
      <c r="CJ13652" s="5"/>
      <c r="CK13652" s="5"/>
      <c r="CL13652" s="5"/>
      <c r="CM13652" s="5"/>
      <c r="CN13652" s="5"/>
      <c r="CO13652" s="5"/>
      <c r="CP13652" s="5"/>
      <c r="CQ13652" s="5"/>
      <c r="CR13652" s="5"/>
      <c r="CS13652" s="5"/>
      <c r="CT13652" s="5"/>
      <c r="CU13652" s="5"/>
      <c r="CV13652" s="5"/>
      <c r="CW13652" s="5"/>
      <c r="CX13652" s="5"/>
      <c r="CY13652" s="5"/>
      <c r="CZ13652" s="5"/>
      <c r="DA13652" s="5"/>
      <c r="DB13652" s="5"/>
      <c r="DC13652" s="5"/>
      <c r="DD13652" s="5"/>
      <c r="DE13652" s="5"/>
      <c r="DF13652" s="5"/>
      <c r="DG13652" s="5"/>
      <c r="DH13652" s="5"/>
      <c r="DI13652" s="5"/>
      <c r="DJ13652" s="5"/>
      <c r="DK13652" s="5"/>
      <c r="DL13652" s="5"/>
      <c r="DM13652" s="5"/>
      <c r="DN13652" s="5"/>
      <c r="DO13652" s="5"/>
      <c r="DP13652" s="5"/>
      <c r="DQ13652" s="5"/>
      <c r="DR13652" s="5"/>
      <c r="DS13652" s="5"/>
      <c r="DT13652" s="5"/>
      <c r="DU13652" s="5"/>
      <c r="DV13652" s="5"/>
      <c r="DW13652" s="5"/>
      <c r="DX13652" s="5"/>
      <c r="DY13652" s="5"/>
      <c r="DZ13652" s="5"/>
      <c r="EA13652" s="5"/>
      <c r="EB13652" s="5"/>
      <c r="EC13652" s="5"/>
      <c r="ED13652" s="5"/>
      <c r="EE13652" s="5"/>
      <c r="EF13652" s="5"/>
      <c r="EG13652" s="5"/>
      <c r="EH13652" s="5"/>
      <c r="EI13652" s="5"/>
      <c r="EJ13652" s="5"/>
      <c r="EK13652" s="5"/>
      <c r="EL13652" s="5"/>
      <c r="EM13652" s="5"/>
      <c r="EN13652" s="5"/>
      <c r="EO13652" s="5"/>
      <c r="EP13652" s="375"/>
      <c r="EQ13652" s="376"/>
      <c r="ER13652" s="376"/>
      <c r="ES13652" s="376"/>
      <c r="ET13652" s="376"/>
      <c r="EU13652" s="376"/>
      <c r="EV13652" s="376"/>
      <c r="EW13652" s="376"/>
      <c r="EX13652" s="376"/>
      <c r="EY13652" s="376"/>
      <c r="EZ13652" s="376"/>
      <c r="FA13652" s="376"/>
      <c r="FB13652" s="376"/>
      <c r="FC13652" s="376"/>
      <c r="FD13652" s="376"/>
      <c r="FE13652" s="376"/>
      <c r="FF13652" s="376"/>
      <c r="FG13652" s="376"/>
      <c r="FH13652" s="376"/>
      <c r="FI13652" s="376"/>
      <c r="FJ13652" s="376"/>
      <c r="FK13652" s="376"/>
      <c r="FL13652" s="376"/>
      <c r="FM13652" s="376"/>
      <c r="FN13652" s="376"/>
      <c r="FO13652" s="376"/>
      <c r="FP13652" s="376"/>
      <c r="FQ13652" s="376"/>
      <c r="FR13652" s="376"/>
      <c r="FS13652" s="376"/>
      <c r="FT13652" s="376"/>
      <c r="FU13652" s="376"/>
      <c r="FV13652" s="376"/>
      <c r="FW13652" s="376"/>
      <c r="FX13652" s="376"/>
      <c r="FY13652" s="376"/>
      <c r="FZ13652" s="376"/>
      <c r="GA13652" s="376"/>
      <c r="GB13652" s="376"/>
      <c r="GC13652" s="376"/>
      <c r="GD13652" s="376"/>
      <c r="GE13652" s="376"/>
      <c r="GF13652" s="376"/>
      <c r="GG13652" s="376"/>
      <c r="GH13652" s="376"/>
      <c r="GI13652" s="376"/>
      <c r="GJ13652" s="376"/>
      <c r="GK13652" s="376"/>
      <c r="GL13652" s="376"/>
      <c r="GM13652" s="376"/>
      <c r="GN13652" s="376"/>
      <c r="GO13652" s="376"/>
      <c r="GP13652" s="376"/>
      <c r="GQ13652" s="376"/>
      <c r="GR13652" s="376"/>
      <c r="GS13652" s="376"/>
      <c r="GT13652" s="376"/>
      <c r="GU13652" s="376"/>
      <c r="GV13652" s="376"/>
      <c r="GW13652" s="376"/>
      <c r="GX13652" s="376"/>
      <c r="GY13652" s="376"/>
      <c r="GZ13652" s="376"/>
      <c r="HA13652" s="376"/>
      <c r="HB13652" s="376"/>
      <c r="HC13652" s="376"/>
      <c r="HD13652" s="376"/>
      <c r="HE13652" s="376"/>
      <c r="HF13652" s="376"/>
      <c r="HG13652" s="376"/>
      <c r="HH13652" s="376"/>
      <c r="HI13652" s="376"/>
      <c r="HJ13652" s="376"/>
      <c r="HK13652" s="376"/>
      <c r="HL13652" s="376"/>
      <c r="HM13652" s="376"/>
      <c r="HN13652" s="376"/>
      <c r="HO13652" s="376"/>
      <c r="HP13652" s="376"/>
      <c r="HQ13652" s="376"/>
      <c r="HR13652" s="376"/>
      <c r="HS13652" s="376"/>
      <c r="HT13652" s="376"/>
      <c r="HU13652" s="376"/>
      <c r="HV13652" s="376"/>
      <c r="HW13652" s="376"/>
      <c r="HX13652" s="376"/>
      <c r="HY13652" s="376"/>
      <c r="HZ13652" s="376"/>
      <c r="IA13652" s="376"/>
      <c r="IB13652" s="376"/>
      <c r="IC13652" s="376"/>
      <c r="ID13652" s="376"/>
      <c r="IE13652" s="376"/>
      <c r="IF13652" s="376"/>
      <c r="IG13652" s="376"/>
      <c r="IH13652" s="376"/>
      <c r="II13652" s="376"/>
      <c r="IJ13652" s="376"/>
    </row>
    <row r="13653" spans="1:244" s="377" customFormat="1" x14ac:dyDescent="0.4">
      <c r="A13653" s="410"/>
      <c r="B13653" s="371"/>
      <c r="C13653" s="354"/>
      <c r="D13653" s="355"/>
      <c r="E13653" s="374"/>
      <c r="F13653" s="374"/>
      <c r="G13653" s="374"/>
      <c r="H13653" s="374"/>
      <c r="I13653" s="374"/>
      <c r="J13653" s="374"/>
      <c r="K13653" s="374"/>
      <c r="L13653" s="374"/>
      <c r="M13653" s="374"/>
      <c r="N13653" s="374"/>
      <c r="O13653" s="374"/>
      <c r="P13653" s="374"/>
      <c r="Q13653" s="374"/>
      <c r="R13653" s="374"/>
      <c r="S13653" s="374"/>
      <c r="T13653" s="374"/>
      <c r="U13653" s="374"/>
      <c r="V13653" s="374"/>
      <c r="W13653" s="374"/>
      <c r="X13653" s="369"/>
      <c r="Y13653" s="369"/>
      <c r="Z13653" s="369"/>
      <c r="AA13653" s="369"/>
      <c r="AB13653" s="369"/>
      <c r="AC13653" s="369"/>
      <c r="AD13653" s="369"/>
      <c r="AE13653" s="369"/>
      <c r="AF13653" s="369"/>
      <c r="AG13653" s="369"/>
      <c r="AH13653" s="369"/>
      <c r="AI13653" s="369"/>
      <c r="AJ13653" s="369"/>
      <c r="AK13653" s="369"/>
      <c r="AL13653" s="369"/>
      <c r="AM13653" s="369"/>
      <c r="AN13653" s="369"/>
      <c r="AO13653" s="369"/>
      <c r="AP13653" s="369"/>
      <c r="AQ13653" s="369"/>
      <c r="AR13653" s="372"/>
      <c r="AS13653" s="372"/>
      <c r="AT13653" s="372"/>
      <c r="AU13653" s="373"/>
      <c r="AV13653" s="11"/>
      <c r="AW13653" s="11"/>
      <c r="AX13653" s="11"/>
      <c r="AY13653" s="8"/>
      <c r="AZ13653" s="8"/>
      <c r="BA13653" s="8"/>
      <c r="BB13653" s="8"/>
      <c r="BC13653" s="11"/>
      <c r="BD13653" s="11"/>
      <c r="BE13653" s="11"/>
      <c r="BF13653" s="11"/>
      <c r="BG13653" s="11"/>
      <c r="BH13653" s="11"/>
      <c r="BI13653" s="11"/>
      <c r="BJ13653" s="11"/>
      <c r="BK13653" s="8"/>
      <c r="BL13653" s="8"/>
      <c r="BM13653" s="5"/>
      <c r="BN13653" s="5"/>
      <c r="BO13653" s="5"/>
      <c r="BP13653" s="5"/>
      <c r="BQ13653" s="5"/>
      <c r="BR13653" s="5"/>
      <c r="BS13653" s="5"/>
      <c r="BT13653" s="5"/>
      <c r="BU13653" s="5"/>
      <c r="BV13653" s="5"/>
      <c r="BW13653" s="5"/>
      <c r="BX13653" s="5"/>
      <c r="BY13653" s="5"/>
      <c r="BZ13653" s="5"/>
      <c r="CA13653" s="5"/>
      <c r="CB13653" s="5"/>
      <c r="CC13653" s="5"/>
      <c r="CD13653" s="5"/>
      <c r="CE13653" s="5"/>
      <c r="CF13653" s="5"/>
      <c r="CG13653" s="5"/>
      <c r="CH13653" s="5"/>
      <c r="CI13653" s="5"/>
      <c r="CJ13653" s="5"/>
      <c r="CK13653" s="5"/>
      <c r="CL13653" s="5"/>
      <c r="CM13653" s="5"/>
      <c r="CN13653" s="5"/>
      <c r="CO13653" s="5"/>
      <c r="CP13653" s="5"/>
      <c r="CQ13653" s="5"/>
      <c r="CR13653" s="5"/>
      <c r="CS13653" s="5"/>
      <c r="CT13653" s="5"/>
      <c r="CU13653" s="5"/>
      <c r="CV13653" s="5"/>
      <c r="CW13653" s="5"/>
      <c r="CX13653" s="5"/>
      <c r="CY13653" s="5"/>
      <c r="CZ13653" s="5"/>
      <c r="DA13653" s="5"/>
      <c r="DB13653" s="5"/>
      <c r="DC13653" s="5"/>
      <c r="DD13653" s="5"/>
      <c r="DE13653" s="5"/>
      <c r="DF13653" s="5"/>
      <c r="DG13653" s="5"/>
      <c r="DH13653" s="5"/>
      <c r="DI13653" s="5"/>
      <c r="DJ13653" s="5"/>
      <c r="DK13653" s="5"/>
      <c r="DL13653" s="5"/>
      <c r="DM13653" s="5"/>
      <c r="DN13653" s="5"/>
      <c r="DO13653" s="5"/>
      <c r="DP13653" s="5"/>
      <c r="DQ13653" s="5"/>
      <c r="DR13653" s="5"/>
      <c r="DS13653" s="5"/>
      <c r="DT13653" s="5"/>
      <c r="DU13653" s="5"/>
      <c r="DV13653" s="5"/>
      <c r="DW13653" s="5"/>
      <c r="DX13653" s="5"/>
      <c r="DY13653" s="5"/>
      <c r="DZ13653" s="5"/>
      <c r="EA13653" s="5"/>
      <c r="EB13653" s="5"/>
      <c r="EC13653" s="5"/>
      <c r="ED13653" s="5"/>
      <c r="EE13653" s="5"/>
      <c r="EF13653" s="5"/>
      <c r="EG13653" s="5"/>
      <c r="EH13653" s="5"/>
      <c r="EI13653" s="5"/>
      <c r="EJ13653" s="5"/>
      <c r="EK13653" s="5"/>
      <c r="EL13653" s="5"/>
      <c r="EM13653" s="5"/>
      <c r="EN13653" s="5"/>
      <c r="EO13653" s="5"/>
      <c r="EP13653" s="375"/>
      <c r="EQ13653" s="376"/>
      <c r="ER13653" s="376"/>
      <c r="ES13653" s="376"/>
      <c r="ET13653" s="376"/>
      <c r="EU13653" s="376"/>
      <c r="EV13653" s="376"/>
      <c r="EW13653" s="376"/>
      <c r="EX13653" s="376"/>
      <c r="EY13653" s="376"/>
      <c r="EZ13653" s="376"/>
      <c r="FA13653" s="376"/>
      <c r="FB13653" s="376"/>
      <c r="FC13653" s="376"/>
      <c r="FD13653" s="376"/>
      <c r="FE13653" s="376"/>
      <c r="FF13653" s="376"/>
      <c r="FG13653" s="376"/>
      <c r="FH13653" s="376"/>
      <c r="FI13653" s="376"/>
      <c r="FJ13653" s="376"/>
      <c r="FK13653" s="376"/>
      <c r="FL13653" s="376"/>
      <c r="FM13653" s="376"/>
      <c r="FN13653" s="376"/>
      <c r="FO13653" s="376"/>
      <c r="FP13653" s="376"/>
      <c r="FQ13653" s="376"/>
      <c r="FR13653" s="376"/>
      <c r="FS13653" s="376"/>
      <c r="FT13653" s="376"/>
      <c r="FU13653" s="376"/>
      <c r="FV13653" s="376"/>
      <c r="FW13653" s="376"/>
      <c r="FX13653" s="376"/>
      <c r="FY13653" s="376"/>
      <c r="FZ13653" s="376"/>
      <c r="GA13653" s="376"/>
      <c r="GB13653" s="376"/>
      <c r="GC13653" s="376"/>
      <c r="GD13653" s="376"/>
      <c r="GE13653" s="376"/>
      <c r="GF13653" s="376"/>
      <c r="GG13653" s="376"/>
      <c r="GH13653" s="376"/>
      <c r="GI13653" s="376"/>
      <c r="GJ13653" s="376"/>
      <c r="GK13653" s="376"/>
      <c r="GL13653" s="376"/>
      <c r="GM13653" s="376"/>
      <c r="GN13653" s="376"/>
      <c r="GO13653" s="376"/>
      <c r="GP13653" s="376"/>
      <c r="GQ13653" s="376"/>
      <c r="GR13653" s="376"/>
      <c r="GS13653" s="376"/>
      <c r="GT13653" s="376"/>
      <c r="GU13653" s="376"/>
      <c r="GV13653" s="376"/>
      <c r="GW13653" s="376"/>
      <c r="GX13653" s="376"/>
      <c r="GY13653" s="376"/>
      <c r="GZ13653" s="376"/>
      <c r="HA13653" s="376"/>
      <c r="HB13653" s="376"/>
      <c r="HC13653" s="376"/>
      <c r="HD13653" s="376"/>
      <c r="HE13653" s="376"/>
      <c r="HF13653" s="376"/>
      <c r="HG13653" s="376"/>
      <c r="HH13653" s="376"/>
      <c r="HI13653" s="376"/>
      <c r="HJ13653" s="376"/>
      <c r="HK13653" s="376"/>
      <c r="HL13653" s="376"/>
      <c r="HM13653" s="376"/>
      <c r="HN13653" s="376"/>
      <c r="HO13653" s="376"/>
      <c r="HP13653" s="376"/>
      <c r="HQ13653" s="376"/>
      <c r="HR13653" s="376"/>
      <c r="HS13653" s="376"/>
      <c r="HT13653" s="376"/>
      <c r="HU13653" s="376"/>
      <c r="HV13653" s="376"/>
      <c r="HW13653" s="376"/>
      <c r="HX13653" s="376"/>
      <c r="HY13653" s="376"/>
      <c r="HZ13653" s="376"/>
      <c r="IA13653" s="376"/>
      <c r="IB13653" s="376"/>
      <c r="IC13653" s="376"/>
      <c r="ID13653" s="376"/>
      <c r="IE13653" s="376"/>
      <c r="IF13653" s="376"/>
      <c r="IG13653" s="376"/>
      <c r="IH13653" s="376"/>
      <c r="II13653" s="376"/>
      <c r="IJ13653" s="376"/>
    </row>
    <row r="13654" spans="1:244" s="377" customFormat="1" x14ac:dyDescent="0.4">
      <c r="A13654" s="410"/>
      <c r="B13654" s="371"/>
      <c r="C13654" s="354"/>
      <c r="D13654" s="355"/>
      <c r="E13654" s="374"/>
      <c r="F13654" s="374"/>
      <c r="G13654" s="374"/>
      <c r="H13654" s="374"/>
      <c r="I13654" s="374"/>
      <c r="J13654" s="374"/>
      <c r="K13654" s="374"/>
      <c r="L13654" s="374"/>
      <c r="M13654" s="374"/>
      <c r="N13654" s="374"/>
      <c r="O13654" s="374"/>
      <c r="P13654" s="374"/>
      <c r="Q13654" s="374"/>
      <c r="R13654" s="374"/>
      <c r="S13654" s="374"/>
      <c r="T13654" s="374"/>
      <c r="U13654" s="374"/>
      <c r="V13654" s="374"/>
      <c r="W13654" s="374"/>
      <c r="X13654" s="369"/>
      <c r="Y13654" s="369"/>
      <c r="Z13654" s="369"/>
      <c r="AA13654" s="369"/>
      <c r="AB13654" s="369"/>
      <c r="AC13654" s="369"/>
      <c r="AD13654" s="369"/>
      <c r="AE13654" s="369"/>
      <c r="AF13654" s="369"/>
      <c r="AG13654" s="369"/>
      <c r="AH13654" s="369"/>
      <c r="AI13654" s="369"/>
      <c r="AJ13654" s="369"/>
      <c r="AK13654" s="369"/>
      <c r="AL13654" s="369"/>
      <c r="AM13654" s="369"/>
      <c r="AN13654" s="369"/>
      <c r="AO13654" s="369"/>
      <c r="AP13654" s="369"/>
      <c r="AQ13654" s="369"/>
      <c r="AR13654" s="372"/>
      <c r="AS13654" s="372"/>
      <c r="AT13654" s="372"/>
      <c r="AU13654" s="373"/>
      <c r="AV13654" s="11"/>
      <c r="AW13654" s="11"/>
      <c r="AX13654" s="11"/>
      <c r="AY13654" s="8"/>
      <c r="AZ13654" s="8"/>
      <c r="BA13654" s="8"/>
      <c r="BB13654" s="8"/>
      <c r="BC13654" s="11"/>
      <c r="BD13654" s="11"/>
      <c r="BE13654" s="11"/>
      <c r="BF13654" s="11"/>
      <c r="BG13654" s="11"/>
      <c r="BH13654" s="11"/>
      <c r="BI13654" s="11"/>
      <c r="BJ13654" s="11"/>
      <c r="BK13654" s="8"/>
      <c r="BL13654" s="8"/>
      <c r="BM13654" s="5"/>
      <c r="BN13654" s="5"/>
      <c r="BO13654" s="5"/>
      <c r="BP13654" s="5"/>
      <c r="BQ13654" s="5"/>
      <c r="BR13654" s="5"/>
      <c r="BS13654" s="5"/>
      <c r="BT13654" s="5"/>
      <c r="BU13654" s="5"/>
      <c r="BV13654" s="5"/>
      <c r="BW13654" s="5"/>
      <c r="BX13654" s="5"/>
      <c r="BY13654" s="5"/>
      <c r="BZ13654" s="5"/>
      <c r="CA13654" s="5"/>
      <c r="CB13654" s="5"/>
      <c r="CC13654" s="5"/>
      <c r="CD13654" s="5"/>
      <c r="CE13654" s="5"/>
      <c r="CF13654" s="5"/>
      <c r="CG13654" s="5"/>
      <c r="CH13654" s="5"/>
      <c r="CI13654" s="5"/>
      <c r="CJ13654" s="5"/>
      <c r="CK13654" s="5"/>
      <c r="CL13654" s="5"/>
      <c r="CM13654" s="5"/>
      <c r="CN13654" s="5"/>
      <c r="CO13654" s="5"/>
      <c r="CP13654" s="5"/>
      <c r="CQ13654" s="5"/>
      <c r="CR13654" s="5"/>
      <c r="CS13654" s="5"/>
      <c r="CT13654" s="5"/>
      <c r="CU13654" s="5"/>
      <c r="CV13654" s="5"/>
      <c r="CW13654" s="5"/>
      <c r="CX13654" s="5"/>
      <c r="CY13654" s="5"/>
      <c r="CZ13654" s="5"/>
      <c r="DA13654" s="5"/>
      <c r="DB13654" s="5"/>
      <c r="DC13654" s="5"/>
      <c r="DD13654" s="5"/>
      <c r="DE13654" s="5"/>
      <c r="DF13654" s="5"/>
      <c r="DG13654" s="5"/>
      <c r="DH13654" s="5"/>
      <c r="DI13654" s="5"/>
      <c r="DJ13654" s="5"/>
      <c r="DK13654" s="5"/>
      <c r="DL13654" s="5"/>
      <c r="DM13654" s="5"/>
      <c r="DN13654" s="5"/>
      <c r="DO13654" s="5"/>
      <c r="DP13654" s="5"/>
      <c r="DQ13654" s="5"/>
      <c r="DR13654" s="5"/>
      <c r="DS13654" s="5"/>
      <c r="DT13654" s="5"/>
      <c r="DU13654" s="5"/>
      <c r="DV13654" s="5"/>
      <c r="DW13654" s="5"/>
      <c r="DX13654" s="5"/>
      <c r="DY13654" s="5"/>
      <c r="DZ13654" s="5"/>
      <c r="EA13654" s="5"/>
      <c r="EB13654" s="5"/>
      <c r="EC13654" s="5"/>
      <c r="ED13654" s="5"/>
      <c r="EE13654" s="5"/>
      <c r="EF13654" s="5"/>
      <c r="EG13654" s="5"/>
      <c r="EH13654" s="5"/>
      <c r="EI13654" s="5"/>
      <c r="EJ13654" s="5"/>
      <c r="EK13654" s="5"/>
      <c r="EL13654" s="5"/>
      <c r="EM13654" s="5"/>
      <c r="EN13654" s="5"/>
      <c r="EO13654" s="5"/>
      <c r="EP13654" s="375"/>
      <c r="EQ13654" s="376"/>
      <c r="ER13654" s="376"/>
      <c r="ES13654" s="376"/>
      <c r="ET13654" s="376"/>
      <c r="EU13654" s="376"/>
      <c r="EV13654" s="376"/>
      <c r="EW13654" s="376"/>
      <c r="EX13654" s="376"/>
      <c r="EY13654" s="376"/>
      <c r="EZ13654" s="376"/>
      <c r="FA13654" s="376"/>
      <c r="FB13654" s="376"/>
      <c r="FC13654" s="376"/>
      <c r="FD13654" s="376"/>
      <c r="FE13654" s="376"/>
      <c r="FF13654" s="376"/>
      <c r="FG13654" s="376"/>
      <c r="FH13654" s="376"/>
      <c r="FI13654" s="376"/>
      <c r="FJ13654" s="376"/>
      <c r="FK13654" s="376"/>
      <c r="FL13654" s="376"/>
      <c r="FM13654" s="376"/>
      <c r="FN13654" s="376"/>
      <c r="FO13654" s="376"/>
      <c r="FP13654" s="376"/>
      <c r="FQ13654" s="376"/>
      <c r="FR13654" s="376"/>
      <c r="FS13654" s="376"/>
      <c r="FT13654" s="376"/>
      <c r="FU13654" s="376"/>
      <c r="FV13654" s="376"/>
      <c r="FW13654" s="376"/>
      <c r="FX13654" s="376"/>
      <c r="FY13654" s="376"/>
      <c r="FZ13654" s="376"/>
      <c r="GA13654" s="376"/>
      <c r="GB13654" s="376"/>
      <c r="GC13654" s="376"/>
      <c r="GD13654" s="376"/>
      <c r="GE13654" s="376"/>
      <c r="GF13654" s="376"/>
      <c r="GG13654" s="376"/>
      <c r="GH13654" s="376"/>
      <c r="GI13654" s="376"/>
      <c r="GJ13654" s="376"/>
      <c r="GK13654" s="376"/>
      <c r="GL13654" s="376"/>
      <c r="GM13654" s="376"/>
      <c r="GN13654" s="376"/>
      <c r="GO13654" s="376"/>
      <c r="GP13654" s="376"/>
      <c r="GQ13654" s="376"/>
      <c r="GR13654" s="376"/>
      <c r="GS13654" s="376"/>
      <c r="GT13654" s="376"/>
      <c r="GU13654" s="376"/>
      <c r="GV13654" s="376"/>
      <c r="GW13654" s="376"/>
      <c r="GX13654" s="376"/>
      <c r="GY13654" s="376"/>
      <c r="GZ13654" s="376"/>
      <c r="HA13654" s="376"/>
      <c r="HB13654" s="376"/>
      <c r="HC13654" s="376"/>
      <c r="HD13654" s="376"/>
      <c r="HE13654" s="376"/>
      <c r="HF13654" s="376"/>
      <c r="HG13654" s="376"/>
      <c r="HH13654" s="376"/>
      <c r="HI13654" s="376"/>
      <c r="HJ13654" s="376"/>
      <c r="HK13654" s="376"/>
      <c r="HL13654" s="376"/>
      <c r="HM13654" s="376"/>
      <c r="HN13654" s="376"/>
      <c r="HO13654" s="376"/>
      <c r="HP13654" s="376"/>
      <c r="HQ13654" s="376"/>
      <c r="HR13654" s="376"/>
      <c r="HS13654" s="376"/>
      <c r="HT13654" s="376"/>
      <c r="HU13654" s="376"/>
      <c r="HV13654" s="376"/>
      <c r="HW13654" s="376"/>
      <c r="HX13654" s="376"/>
      <c r="HY13654" s="376"/>
      <c r="HZ13654" s="376"/>
      <c r="IA13654" s="376"/>
      <c r="IB13654" s="376"/>
      <c r="IC13654" s="376"/>
      <c r="ID13654" s="376"/>
      <c r="IE13654" s="376"/>
      <c r="IF13654" s="376"/>
      <c r="IG13654" s="376"/>
      <c r="IH13654" s="376"/>
      <c r="II13654" s="376"/>
      <c r="IJ13654" s="376"/>
    </row>
    <row r="13655" spans="1:244" s="377" customFormat="1" x14ac:dyDescent="0.4">
      <c r="A13655" s="410"/>
      <c r="B13655" s="371"/>
      <c r="C13655" s="354"/>
      <c r="D13655" s="355"/>
      <c r="E13655" s="374"/>
      <c r="F13655" s="374"/>
      <c r="G13655" s="374"/>
      <c r="H13655" s="374"/>
      <c r="I13655" s="374"/>
      <c r="J13655" s="374"/>
      <c r="K13655" s="374"/>
      <c r="L13655" s="374"/>
      <c r="M13655" s="374"/>
      <c r="N13655" s="374"/>
      <c r="O13655" s="374"/>
      <c r="P13655" s="374"/>
      <c r="Q13655" s="374"/>
      <c r="R13655" s="374"/>
      <c r="S13655" s="374"/>
      <c r="T13655" s="374"/>
      <c r="U13655" s="374"/>
      <c r="V13655" s="374"/>
      <c r="W13655" s="374"/>
      <c r="X13655" s="369"/>
      <c r="Y13655" s="369"/>
      <c r="Z13655" s="369"/>
      <c r="AA13655" s="369"/>
      <c r="AB13655" s="369"/>
      <c r="AC13655" s="369"/>
      <c r="AD13655" s="369"/>
      <c r="AE13655" s="369"/>
      <c r="AF13655" s="369"/>
      <c r="AG13655" s="369"/>
      <c r="AH13655" s="369"/>
      <c r="AI13655" s="369"/>
      <c r="AJ13655" s="369"/>
      <c r="AK13655" s="369"/>
      <c r="AL13655" s="369"/>
      <c r="AM13655" s="369"/>
      <c r="AN13655" s="369"/>
      <c r="AO13655" s="369"/>
      <c r="AP13655" s="369"/>
      <c r="AQ13655" s="369"/>
      <c r="AR13655" s="372"/>
      <c r="AS13655" s="372"/>
      <c r="AT13655" s="372"/>
      <c r="AU13655" s="373"/>
      <c r="AV13655" s="11"/>
      <c r="AW13655" s="11"/>
      <c r="AX13655" s="11"/>
      <c r="AY13655" s="8"/>
      <c r="AZ13655" s="8"/>
      <c r="BA13655" s="8"/>
      <c r="BB13655" s="8"/>
      <c r="BC13655" s="11"/>
      <c r="BD13655" s="11"/>
      <c r="BE13655" s="11"/>
      <c r="BF13655" s="11"/>
      <c r="BG13655" s="11"/>
      <c r="BH13655" s="11"/>
      <c r="BI13655" s="11"/>
      <c r="BJ13655" s="11"/>
      <c r="BK13655" s="8"/>
      <c r="BL13655" s="8"/>
      <c r="BM13655" s="5"/>
      <c r="BN13655" s="5"/>
      <c r="BO13655" s="5"/>
      <c r="BP13655" s="5"/>
      <c r="BQ13655" s="5"/>
      <c r="BR13655" s="5"/>
      <c r="BS13655" s="5"/>
      <c r="BT13655" s="5"/>
      <c r="BU13655" s="5"/>
      <c r="BV13655" s="5"/>
      <c r="BW13655" s="5"/>
      <c r="BX13655" s="5"/>
      <c r="BY13655" s="5"/>
      <c r="BZ13655" s="5"/>
      <c r="CA13655" s="5"/>
      <c r="CB13655" s="5"/>
      <c r="CC13655" s="5"/>
      <c r="CD13655" s="5"/>
      <c r="CE13655" s="5"/>
      <c r="CF13655" s="5"/>
      <c r="CG13655" s="5"/>
      <c r="CH13655" s="5"/>
      <c r="CI13655" s="5"/>
      <c r="CJ13655" s="5"/>
      <c r="CK13655" s="5"/>
      <c r="CL13655" s="5"/>
      <c r="CM13655" s="5"/>
      <c r="CN13655" s="5"/>
      <c r="CO13655" s="5"/>
      <c r="CP13655" s="5"/>
      <c r="CQ13655" s="5"/>
      <c r="CR13655" s="5"/>
      <c r="CS13655" s="5"/>
      <c r="CT13655" s="5"/>
      <c r="CU13655" s="5"/>
      <c r="CV13655" s="5"/>
      <c r="CW13655" s="5"/>
      <c r="CX13655" s="5"/>
      <c r="CY13655" s="5"/>
      <c r="CZ13655" s="5"/>
      <c r="DA13655" s="5"/>
      <c r="DB13655" s="5"/>
      <c r="DC13655" s="5"/>
      <c r="DD13655" s="5"/>
      <c r="DE13655" s="5"/>
      <c r="DF13655" s="5"/>
      <c r="DG13655" s="5"/>
      <c r="DH13655" s="5"/>
      <c r="DI13655" s="5"/>
      <c r="DJ13655" s="5"/>
      <c r="DK13655" s="5"/>
      <c r="DL13655" s="5"/>
      <c r="DM13655" s="5"/>
      <c r="DN13655" s="5"/>
      <c r="DO13655" s="5"/>
      <c r="DP13655" s="5"/>
      <c r="DQ13655" s="5"/>
      <c r="DR13655" s="5"/>
      <c r="DS13655" s="5"/>
      <c r="DT13655" s="5"/>
      <c r="DU13655" s="5"/>
      <c r="DV13655" s="5"/>
      <c r="DW13655" s="5"/>
      <c r="DX13655" s="5"/>
      <c r="DY13655" s="5"/>
      <c r="DZ13655" s="5"/>
      <c r="EA13655" s="5"/>
      <c r="EB13655" s="5"/>
      <c r="EC13655" s="5"/>
      <c r="ED13655" s="5"/>
      <c r="EE13655" s="5"/>
      <c r="EF13655" s="5"/>
      <c r="EG13655" s="5"/>
      <c r="EH13655" s="5"/>
      <c r="EI13655" s="5"/>
      <c r="EJ13655" s="5"/>
      <c r="EK13655" s="5"/>
      <c r="EL13655" s="5"/>
      <c r="EM13655" s="5"/>
      <c r="EN13655" s="5"/>
      <c r="EO13655" s="5"/>
      <c r="EP13655" s="375"/>
      <c r="EQ13655" s="376"/>
      <c r="ER13655" s="376"/>
      <c r="ES13655" s="376"/>
      <c r="ET13655" s="376"/>
      <c r="EU13655" s="376"/>
      <c r="EV13655" s="376"/>
      <c r="EW13655" s="376"/>
      <c r="EX13655" s="376"/>
      <c r="EY13655" s="376"/>
      <c r="EZ13655" s="376"/>
      <c r="FA13655" s="376"/>
      <c r="FB13655" s="376"/>
      <c r="FC13655" s="376"/>
      <c r="FD13655" s="376"/>
      <c r="FE13655" s="376"/>
      <c r="FF13655" s="376"/>
      <c r="FG13655" s="376"/>
      <c r="FH13655" s="376"/>
      <c r="FI13655" s="376"/>
      <c r="FJ13655" s="376"/>
      <c r="FK13655" s="376"/>
      <c r="FL13655" s="376"/>
      <c r="FM13655" s="376"/>
      <c r="FN13655" s="376"/>
      <c r="FO13655" s="376"/>
      <c r="FP13655" s="376"/>
      <c r="FQ13655" s="376"/>
      <c r="FR13655" s="376"/>
      <c r="FS13655" s="376"/>
      <c r="FT13655" s="376"/>
      <c r="FU13655" s="376"/>
      <c r="FV13655" s="376"/>
      <c r="FW13655" s="376"/>
      <c r="FX13655" s="376"/>
      <c r="FY13655" s="376"/>
      <c r="FZ13655" s="376"/>
      <c r="GA13655" s="376"/>
      <c r="GB13655" s="376"/>
      <c r="GC13655" s="376"/>
      <c r="GD13655" s="376"/>
      <c r="GE13655" s="376"/>
      <c r="GF13655" s="376"/>
      <c r="GG13655" s="376"/>
      <c r="GH13655" s="376"/>
      <c r="GI13655" s="376"/>
      <c r="GJ13655" s="376"/>
      <c r="GK13655" s="376"/>
      <c r="GL13655" s="376"/>
      <c r="GM13655" s="376"/>
      <c r="GN13655" s="376"/>
      <c r="GO13655" s="376"/>
      <c r="GP13655" s="376"/>
      <c r="GQ13655" s="376"/>
      <c r="GR13655" s="376"/>
      <c r="GS13655" s="376"/>
      <c r="GT13655" s="376"/>
      <c r="GU13655" s="376"/>
      <c r="GV13655" s="376"/>
      <c r="GW13655" s="376"/>
      <c r="GX13655" s="376"/>
      <c r="GY13655" s="376"/>
      <c r="GZ13655" s="376"/>
      <c r="HA13655" s="376"/>
      <c r="HB13655" s="376"/>
      <c r="HC13655" s="376"/>
      <c r="HD13655" s="376"/>
      <c r="HE13655" s="376"/>
      <c r="HF13655" s="376"/>
      <c r="HG13655" s="376"/>
      <c r="HH13655" s="376"/>
      <c r="HI13655" s="376"/>
      <c r="HJ13655" s="376"/>
      <c r="HK13655" s="376"/>
      <c r="HL13655" s="376"/>
      <c r="HM13655" s="376"/>
      <c r="HN13655" s="376"/>
      <c r="HO13655" s="376"/>
      <c r="HP13655" s="376"/>
      <c r="HQ13655" s="376"/>
      <c r="HR13655" s="376"/>
      <c r="HS13655" s="376"/>
      <c r="HT13655" s="376"/>
      <c r="HU13655" s="376"/>
      <c r="HV13655" s="376"/>
      <c r="HW13655" s="376"/>
      <c r="HX13655" s="376"/>
      <c r="HY13655" s="376"/>
      <c r="HZ13655" s="376"/>
      <c r="IA13655" s="376"/>
      <c r="IB13655" s="376"/>
      <c r="IC13655" s="376"/>
      <c r="ID13655" s="376"/>
      <c r="IE13655" s="376"/>
      <c r="IF13655" s="376"/>
      <c r="IG13655" s="376"/>
      <c r="IH13655" s="376"/>
      <c r="II13655" s="376"/>
      <c r="IJ13655" s="376"/>
    </row>
    <row r="13656" spans="1:244" s="377" customFormat="1" x14ac:dyDescent="0.4">
      <c r="A13656" s="410"/>
      <c r="B13656" s="371"/>
      <c r="C13656" s="354"/>
      <c r="D13656" s="355"/>
      <c r="E13656" s="374"/>
      <c r="F13656" s="374"/>
      <c r="G13656" s="374"/>
      <c r="H13656" s="374"/>
      <c r="I13656" s="374"/>
      <c r="J13656" s="374"/>
      <c r="K13656" s="374"/>
      <c r="L13656" s="374"/>
      <c r="M13656" s="374"/>
      <c r="N13656" s="374"/>
      <c r="O13656" s="374"/>
      <c r="P13656" s="374"/>
      <c r="Q13656" s="374"/>
      <c r="R13656" s="374"/>
      <c r="S13656" s="374"/>
      <c r="T13656" s="374"/>
      <c r="U13656" s="374"/>
      <c r="V13656" s="374"/>
      <c r="W13656" s="374"/>
      <c r="X13656" s="369"/>
      <c r="Y13656" s="369"/>
      <c r="Z13656" s="369"/>
      <c r="AA13656" s="369"/>
      <c r="AB13656" s="369"/>
      <c r="AC13656" s="369"/>
      <c r="AD13656" s="369"/>
      <c r="AE13656" s="369"/>
      <c r="AF13656" s="369"/>
      <c r="AG13656" s="369"/>
      <c r="AH13656" s="369"/>
      <c r="AI13656" s="369"/>
      <c r="AJ13656" s="369"/>
      <c r="AK13656" s="369"/>
      <c r="AL13656" s="369"/>
      <c r="AM13656" s="369"/>
      <c r="AN13656" s="369"/>
      <c r="AO13656" s="369"/>
      <c r="AP13656" s="369"/>
      <c r="AQ13656" s="369"/>
      <c r="AR13656" s="372"/>
      <c r="AS13656" s="372"/>
      <c r="AT13656" s="372"/>
      <c r="AU13656" s="373"/>
      <c r="AV13656" s="11"/>
      <c r="AW13656" s="11"/>
      <c r="AX13656" s="11"/>
      <c r="AY13656" s="8"/>
      <c r="AZ13656" s="8"/>
      <c r="BA13656" s="8"/>
      <c r="BB13656" s="8"/>
      <c r="BC13656" s="11"/>
      <c r="BD13656" s="11"/>
      <c r="BE13656" s="11"/>
      <c r="BF13656" s="11"/>
      <c r="BG13656" s="11"/>
      <c r="BH13656" s="11"/>
      <c r="BI13656" s="11"/>
      <c r="BJ13656" s="11"/>
      <c r="BK13656" s="8"/>
      <c r="BL13656" s="8"/>
      <c r="BM13656" s="5"/>
      <c r="BN13656" s="5"/>
      <c r="BO13656" s="5"/>
      <c r="BP13656" s="5"/>
      <c r="BQ13656" s="5"/>
      <c r="BR13656" s="5"/>
      <c r="BS13656" s="5"/>
      <c r="BT13656" s="5"/>
      <c r="BU13656" s="5"/>
      <c r="BV13656" s="5"/>
      <c r="BW13656" s="5"/>
      <c r="BX13656" s="5"/>
      <c r="BY13656" s="5"/>
      <c r="BZ13656" s="5"/>
      <c r="CA13656" s="5"/>
      <c r="CB13656" s="5"/>
      <c r="CC13656" s="5"/>
      <c r="CD13656" s="5"/>
      <c r="CE13656" s="5"/>
      <c r="CF13656" s="5"/>
      <c r="CG13656" s="5"/>
      <c r="CH13656" s="5"/>
      <c r="CI13656" s="5"/>
      <c r="CJ13656" s="5"/>
      <c r="CK13656" s="5"/>
      <c r="CL13656" s="5"/>
      <c r="CM13656" s="5"/>
      <c r="CN13656" s="5"/>
      <c r="CO13656" s="5"/>
      <c r="CP13656" s="5"/>
      <c r="CQ13656" s="5"/>
      <c r="CR13656" s="5"/>
      <c r="CS13656" s="5"/>
      <c r="CT13656" s="5"/>
      <c r="CU13656" s="5"/>
      <c r="CV13656" s="5"/>
      <c r="CW13656" s="5"/>
      <c r="CX13656" s="5"/>
      <c r="CY13656" s="5"/>
      <c r="CZ13656" s="5"/>
      <c r="DA13656" s="5"/>
      <c r="DB13656" s="5"/>
      <c r="DC13656" s="5"/>
      <c r="DD13656" s="5"/>
      <c r="DE13656" s="5"/>
      <c r="DF13656" s="5"/>
      <c r="DG13656" s="5"/>
      <c r="DH13656" s="5"/>
      <c r="DI13656" s="5"/>
      <c r="DJ13656" s="5"/>
      <c r="DK13656" s="5"/>
      <c r="DL13656" s="5"/>
      <c r="DM13656" s="5"/>
      <c r="DN13656" s="5"/>
      <c r="DO13656" s="5"/>
      <c r="DP13656" s="5"/>
      <c r="DQ13656" s="5"/>
      <c r="DR13656" s="5"/>
      <c r="DS13656" s="5"/>
      <c r="DT13656" s="5"/>
      <c r="DU13656" s="5"/>
      <c r="DV13656" s="5"/>
      <c r="DW13656" s="5"/>
      <c r="DX13656" s="5"/>
      <c r="DY13656" s="5"/>
      <c r="DZ13656" s="5"/>
      <c r="EA13656" s="5"/>
      <c r="EB13656" s="5"/>
      <c r="EC13656" s="5"/>
      <c r="ED13656" s="5"/>
      <c r="EE13656" s="5"/>
      <c r="EF13656" s="5"/>
      <c r="EG13656" s="5"/>
      <c r="EH13656" s="5"/>
      <c r="EI13656" s="5"/>
      <c r="EJ13656" s="5"/>
      <c r="EK13656" s="5"/>
      <c r="EL13656" s="5"/>
      <c r="EM13656" s="5"/>
      <c r="EN13656" s="5"/>
      <c r="EO13656" s="5"/>
      <c r="EP13656" s="375"/>
      <c r="EQ13656" s="376"/>
      <c r="ER13656" s="376"/>
      <c r="ES13656" s="376"/>
      <c r="ET13656" s="376"/>
      <c r="EU13656" s="376"/>
      <c r="EV13656" s="376"/>
      <c r="EW13656" s="376"/>
      <c r="EX13656" s="376"/>
      <c r="EY13656" s="376"/>
      <c r="EZ13656" s="376"/>
      <c r="FA13656" s="376"/>
      <c r="FB13656" s="376"/>
      <c r="FC13656" s="376"/>
      <c r="FD13656" s="376"/>
      <c r="FE13656" s="376"/>
      <c r="FF13656" s="376"/>
      <c r="FG13656" s="376"/>
      <c r="FH13656" s="376"/>
      <c r="FI13656" s="376"/>
      <c r="FJ13656" s="376"/>
      <c r="FK13656" s="376"/>
      <c r="FL13656" s="376"/>
      <c r="FM13656" s="376"/>
      <c r="FN13656" s="376"/>
      <c r="FO13656" s="376"/>
      <c r="FP13656" s="376"/>
      <c r="FQ13656" s="376"/>
      <c r="FR13656" s="376"/>
      <c r="FS13656" s="376"/>
      <c r="FT13656" s="376"/>
      <c r="FU13656" s="376"/>
      <c r="FV13656" s="376"/>
      <c r="FW13656" s="376"/>
      <c r="FX13656" s="376"/>
      <c r="FY13656" s="376"/>
      <c r="FZ13656" s="376"/>
      <c r="GA13656" s="376"/>
      <c r="GB13656" s="376"/>
      <c r="GC13656" s="376"/>
      <c r="GD13656" s="376"/>
      <c r="GE13656" s="376"/>
      <c r="GF13656" s="376"/>
      <c r="GG13656" s="376"/>
      <c r="GH13656" s="376"/>
      <c r="GI13656" s="376"/>
      <c r="GJ13656" s="376"/>
      <c r="GK13656" s="376"/>
      <c r="GL13656" s="376"/>
      <c r="GM13656" s="376"/>
      <c r="GN13656" s="376"/>
      <c r="GO13656" s="376"/>
      <c r="GP13656" s="376"/>
      <c r="GQ13656" s="376"/>
      <c r="GR13656" s="376"/>
      <c r="GS13656" s="376"/>
      <c r="GT13656" s="376"/>
      <c r="GU13656" s="376"/>
      <c r="GV13656" s="376"/>
      <c r="GW13656" s="376"/>
      <c r="GX13656" s="376"/>
      <c r="GY13656" s="376"/>
      <c r="GZ13656" s="376"/>
      <c r="HA13656" s="376"/>
      <c r="HB13656" s="376"/>
      <c r="HC13656" s="376"/>
      <c r="HD13656" s="376"/>
      <c r="HE13656" s="376"/>
      <c r="HF13656" s="376"/>
      <c r="HG13656" s="376"/>
      <c r="HH13656" s="376"/>
      <c r="HI13656" s="376"/>
      <c r="HJ13656" s="376"/>
      <c r="HK13656" s="376"/>
      <c r="HL13656" s="376"/>
      <c r="HM13656" s="376"/>
      <c r="HN13656" s="376"/>
      <c r="HO13656" s="376"/>
      <c r="HP13656" s="376"/>
      <c r="HQ13656" s="376"/>
      <c r="HR13656" s="376"/>
      <c r="HS13656" s="376"/>
      <c r="HT13656" s="376"/>
      <c r="HU13656" s="376"/>
      <c r="HV13656" s="376"/>
      <c r="HW13656" s="376"/>
      <c r="HX13656" s="376"/>
      <c r="HY13656" s="376"/>
      <c r="HZ13656" s="376"/>
      <c r="IA13656" s="376"/>
      <c r="IB13656" s="376"/>
      <c r="IC13656" s="376"/>
      <c r="ID13656" s="376"/>
      <c r="IE13656" s="376"/>
      <c r="IF13656" s="376"/>
      <c r="IG13656" s="376"/>
      <c r="IH13656" s="376"/>
      <c r="II13656" s="376"/>
      <c r="IJ13656" s="376"/>
    </row>
    <row r="13657" spans="1:244" s="377" customFormat="1" x14ac:dyDescent="0.4">
      <c r="A13657" s="410"/>
      <c r="B13657" s="371"/>
      <c r="C13657" s="354"/>
      <c r="D13657" s="355"/>
      <c r="E13657" s="374"/>
      <c r="F13657" s="374"/>
      <c r="G13657" s="374"/>
      <c r="H13657" s="374"/>
      <c r="I13657" s="374"/>
      <c r="J13657" s="374"/>
      <c r="K13657" s="374"/>
      <c r="L13657" s="374"/>
      <c r="M13657" s="374"/>
      <c r="N13657" s="374"/>
      <c r="O13657" s="374"/>
      <c r="P13657" s="374"/>
      <c r="Q13657" s="374"/>
      <c r="R13657" s="374"/>
      <c r="S13657" s="374"/>
      <c r="T13657" s="374"/>
      <c r="U13657" s="374"/>
      <c r="V13657" s="374"/>
      <c r="W13657" s="374"/>
      <c r="X13657" s="369"/>
      <c r="Y13657" s="369"/>
      <c r="Z13657" s="369"/>
      <c r="AA13657" s="369"/>
      <c r="AB13657" s="369"/>
      <c r="AC13657" s="369"/>
      <c r="AD13657" s="369"/>
      <c r="AE13657" s="369"/>
      <c r="AF13657" s="369"/>
      <c r="AG13657" s="369"/>
      <c r="AH13657" s="369"/>
      <c r="AI13657" s="369"/>
      <c r="AJ13657" s="369"/>
      <c r="AK13657" s="369"/>
      <c r="AL13657" s="369"/>
      <c r="AM13657" s="369"/>
      <c r="AN13657" s="369"/>
      <c r="AO13657" s="369"/>
      <c r="AP13657" s="369"/>
      <c r="AQ13657" s="369"/>
      <c r="AR13657" s="372"/>
      <c r="AS13657" s="372"/>
      <c r="AT13657" s="372"/>
      <c r="AU13657" s="373"/>
      <c r="AV13657" s="11"/>
      <c r="AW13657" s="11"/>
      <c r="AX13657" s="11"/>
      <c r="AY13657" s="8"/>
      <c r="AZ13657" s="8"/>
      <c r="BA13657" s="8"/>
      <c r="BB13657" s="8"/>
      <c r="BC13657" s="11"/>
      <c r="BD13657" s="11"/>
      <c r="BE13657" s="11"/>
      <c r="BF13657" s="11"/>
      <c r="BG13657" s="11"/>
      <c r="BH13657" s="11"/>
      <c r="BI13657" s="11"/>
      <c r="BJ13657" s="11"/>
      <c r="BK13657" s="8"/>
      <c r="BL13657" s="8"/>
      <c r="BM13657" s="5"/>
      <c r="BN13657" s="5"/>
      <c r="BO13657" s="5"/>
      <c r="BP13657" s="5"/>
      <c r="BQ13657" s="5"/>
      <c r="BR13657" s="5"/>
      <c r="BS13657" s="5"/>
      <c r="BT13657" s="5"/>
      <c r="BU13657" s="5"/>
      <c r="BV13657" s="5"/>
      <c r="BW13657" s="5"/>
      <c r="BX13657" s="5"/>
      <c r="BY13657" s="5"/>
      <c r="BZ13657" s="5"/>
      <c r="CA13657" s="5"/>
      <c r="CB13657" s="5"/>
      <c r="CC13657" s="5"/>
      <c r="CD13657" s="5"/>
      <c r="CE13657" s="5"/>
      <c r="CF13657" s="5"/>
      <c r="CG13657" s="5"/>
      <c r="CH13657" s="5"/>
      <c r="CI13657" s="5"/>
      <c r="CJ13657" s="5"/>
      <c r="CK13657" s="5"/>
      <c r="CL13657" s="5"/>
      <c r="CM13657" s="5"/>
      <c r="CN13657" s="5"/>
      <c r="CO13657" s="5"/>
      <c r="CP13657" s="5"/>
      <c r="CQ13657" s="5"/>
      <c r="CR13657" s="5"/>
      <c r="CS13657" s="5"/>
      <c r="CT13657" s="5"/>
      <c r="CU13657" s="5"/>
      <c r="CV13657" s="5"/>
      <c r="CW13657" s="5"/>
      <c r="CX13657" s="5"/>
      <c r="CY13657" s="5"/>
      <c r="CZ13657" s="5"/>
      <c r="DA13657" s="5"/>
      <c r="DB13657" s="5"/>
      <c r="DC13657" s="5"/>
      <c r="DD13657" s="5"/>
      <c r="DE13657" s="5"/>
      <c r="DF13657" s="5"/>
      <c r="DG13657" s="5"/>
      <c r="DH13657" s="5"/>
      <c r="DI13657" s="5"/>
      <c r="DJ13657" s="5"/>
      <c r="DK13657" s="5"/>
      <c r="DL13657" s="5"/>
      <c r="DM13657" s="5"/>
      <c r="DN13657" s="5"/>
      <c r="DO13657" s="5"/>
      <c r="DP13657" s="5"/>
      <c r="DQ13657" s="5"/>
      <c r="DR13657" s="5"/>
      <c r="DS13657" s="5"/>
      <c r="DT13657" s="5"/>
      <c r="DU13657" s="5"/>
      <c r="DV13657" s="5"/>
      <c r="DW13657" s="5"/>
      <c r="DX13657" s="5"/>
      <c r="DY13657" s="5"/>
      <c r="DZ13657" s="5"/>
      <c r="EA13657" s="5"/>
      <c r="EB13657" s="5"/>
      <c r="EC13657" s="5"/>
      <c r="ED13657" s="5"/>
      <c r="EE13657" s="5"/>
      <c r="EF13657" s="5"/>
      <c r="EG13657" s="5"/>
      <c r="EH13657" s="5"/>
      <c r="EI13657" s="5"/>
      <c r="EJ13657" s="5"/>
      <c r="EK13657" s="5"/>
      <c r="EL13657" s="5"/>
      <c r="EM13657" s="5"/>
      <c r="EN13657" s="5"/>
      <c r="EO13657" s="5"/>
      <c r="EP13657" s="375"/>
      <c r="EQ13657" s="376"/>
      <c r="ER13657" s="376"/>
      <c r="ES13657" s="376"/>
      <c r="ET13657" s="376"/>
      <c r="EU13657" s="376"/>
      <c r="EV13657" s="376"/>
      <c r="EW13657" s="376"/>
      <c r="EX13657" s="376"/>
      <c r="EY13657" s="376"/>
      <c r="EZ13657" s="376"/>
      <c r="FA13657" s="376"/>
      <c r="FB13657" s="376"/>
      <c r="FC13657" s="376"/>
      <c r="FD13657" s="376"/>
      <c r="FE13657" s="376"/>
      <c r="FF13657" s="376"/>
      <c r="FG13657" s="376"/>
      <c r="FH13657" s="376"/>
      <c r="FI13657" s="376"/>
      <c r="FJ13657" s="376"/>
      <c r="FK13657" s="376"/>
      <c r="FL13657" s="376"/>
      <c r="FM13657" s="376"/>
      <c r="FN13657" s="376"/>
      <c r="FO13657" s="376"/>
      <c r="FP13657" s="376"/>
      <c r="FQ13657" s="376"/>
      <c r="FR13657" s="376"/>
      <c r="FS13657" s="376"/>
      <c r="FT13657" s="376"/>
      <c r="FU13657" s="376"/>
      <c r="FV13657" s="376"/>
      <c r="FW13657" s="376"/>
      <c r="FX13657" s="376"/>
      <c r="FY13657" s="376"/>
      <c r="FZ13657" s="376"/>
      <c r="GA13657" s="376"/>
      <c r="GB13657" s="376"/>
      <c r="GC13657" s="376"/>
      <c r="GD13657" s="376"/>
      <c r="GE13657" s="376"/>
      <c r="GF13657" s="376"/>
      <c r="GG13657" s="376"/>
      <c r="GH13657" s="376"/>
      <c r="GI13657" s="376"/>
      <c r="GJ13657" s="376"/>
      <c r="GK13657" s="376"/>
      <c r="GL13657" s="376"/>
      <c r="GM13657" s="376"/>
      <c r="GN13657" s="376"/>
      <c r="GO13657" s="376"/>
      <c r="GP13657" s="376"/>
      <c r="GQ13657" s="376"/>
      <c r="GR13657" s="376"/>
      <c r="GS13657" s="376"/>
      <c r="GT13657" s="376"/>
      <c r="GU13657" s="376"/>
      <c r="GV13657" s="376"/>
      <c r="GW13657" s="376"/>
      <c r="GX13657" s="376"/>
      <c r="GY13657" s="376"/>
      <c r="GZ13657" s="376"/>
      <c r="HA13657" s="376"/>
      <c r="HB13657" s="376"/>
      <c r="HC13657" s="376"/>
      <c r="HD13657" s="376"/>
      <c r="HE13657" s="376"/>
      <c r="HF13657" s="376"/>
      <c r="HG13657" s="376"/>
      <c r="HH13657" s="376"/>
      <c r="HI13657" s="376"/>
      <c r="HJ13657" s="376"/>
      <c r="HK13657" s="376"/>
      <c r="HL13657" s="376"/>
      <c r="HM13657" s="376"/>
      <c r="HN13657" s="376"/>
      <c r="HO13657" s="376"/>
      <c r="HP13657" s="376"/>
      <c r="HQ13657" s="376"/>
      <c r="HR13657" s="376"/>
      <c r="HS13657" s="376"/>
      <c r="HT13657" s="376"/>
      <c r="HU13657" s="376"/>
      <c r="HV13657" s="376"/>
      <c r="HW13657" s="376"/>
      <c r="HX13657" s="376"/>
      <c r="HY13657" s="376"/>
      <c r="HZ13657" s="376"/>
      <c r="IA13657" s="376"/>
      <c r="IB13657" s="376"/>
      <c r="IC13657" s="376"/>
      <c r="ID13657" s="376"/>
      <c r="IE13657" s="376"/>
      <c r="IF13657" s="376"/>
      <c r="IG13657" s="376"/>
      <c r="IH13657" s="376"/>
      <c r="II13657" s="376"/>
      <c r="IJ13657" s="376"/>
    </row>
    <row r="13658" spans="1:244" s="377" customFormat="1" x14ac:dyDescent="0.4">
      <c r="A13658" s="410"/>
      <c r="B13658" s="371"/>
      <c r="C13658" s="354"/>
      <c r="D13658" s="355"/>
      <c r="E13658" s="374"/>
      <c r="F13658" s="374"/>
      <c r="G13658" s="374"/>
      <c r="H13658" s="374"/>
      <c r="I13658" s="374"/>
      <c r="J13658" s="374"/>
      <c r="K13658" s="374"/>
      <c r="L13658" s="374"/>
      <c r="M13658" s="374"/>
      <c r="N13658" s="374"/>
      <c r="O13658" s="374"/>
      <c r="P13658" s="374"/>
      <c r="Q13658" s="374"/>
      <c r="R13658" s="374"/>
      <c r="S13658" s="374"/>
      <c r="T13658" s="374"/>
      <c r="U13658" s="374"/>
      <c r="V13658" s="374"/>
      <c r="W13658" s="374"/>
      <c r="X13658" s="369"/>
      <c r="Y13658" s="369"/>
      <c r="Z13658" s="369"/>
      <c r="AA13658" s="369"/>
      <c r="AB13658" s="369"/>
      <c r="AC13658" s="369"/>
      <c r="AD13658" s="369"/>
      <c r="AE13658" s="369"/>
      <c r="AF13658" s="369"/>
      <c r="AG13658" s="369"/>
      <c r="AH13658" s="369"/>
      <c r="AI13658" s="369"/>
      <c r="AJ13658" s="369"/>
      <c r="AK13658" s="369"/>
      <c r="AL13658" s="369"/>
      <c r="AM13658" s="369"/>
      <c r="AN13658" s="369"/>
      <c r="AO13658" s="369"/>
      <c r="AP13658" s="369"/>
      <c r="AQ13658" s="369"/>
      <c r="AR13658" s="372"/>
      <c r="AS13658" s="372"/>
      <c r="AT13658" s="372"/>
      <c r="AU13658" s="373"/>
      <c r="AV13658" s="11"/>
      <c r="AW13658" s="11"/>
      <c r="AX13658" s="11"/>
      <c r="AY13658" s="8"/>
      <c r="AZ13658" s="8"/>
      <c r="BA13658" s="8"/>
      <c r="BB13658" s="8"/>
      <c r="BC13658" s="11"/>
      <c r="BD13658" s="11"/>
      <c r="BE13658" s="11"/>
      <c r="BF13658" s="11"/>
      <c r="BG13658" s="11"/>
      <c r="BH13658" s="11"/>
      <c r="BI13658" s="11"/>
      <c r="BJ13658" s="11"/>
      <c r="BK13658" s="8"/>
      <c r="BL13658" s="8"/>
      <c r="BM13658" s="5"/>
      <c r="BN13658" s="5"/>
      <c r="BO13658" s="5"/>
      <c r="BP13658" s="5"/>
      <c r="BQ13658" s="5"/>
      <c r="BR13658" s="5"/>
      <c r="BS13658" s="5"/>
      <c r="BT13658" s="5"/>
      <c r="BU13658" s="5"/>
      <c r="BV13658" s="5"/>
      <c r="BW13658" s="5"/>
      <c r="BX13658" s="5"/>
      <c r="BY13658" s="5"/>
      <c r="BZ13658" s="5"/>
      <c r="CA13658" s="5"/>
      <c r="CB13658" s="5"/>
      <c r="CC13658" s="5"/>
      <c r="CD13658" s="5"/>
      <c r="CE13658" s="5"/>
      <c r="CF13658" s="5"/>
      <c r="CG13658" s="5"/>
      <c r="CH13658" s="5"/>
      <c r="CI13658" s="5"/>
      <c r="CJ13658" s="5"/>
      <c r="CK13658" s="5"/>
      <c r="CL13658" s="5"/>
      <c r="CM13658" s="5"/>
      <c r="CN13658" s="5"/>
      <c r="CO13658" s="5"/>
      <c r="CP13658" s="5"/>
      <c r="CQ13658" s="5"/>
      <c r="CR13658" s="5"/>
      <c r="CS13658" s="5"/>
      <c r="CT13658" s="5"/>
      <c r="CU13658" s="5"/>
      <c r="CV13658" s="5"/>
      <c r="CW13658" s="5"/>
      <c r="CX13658" s="5"/>
      <c r="CY13658" s="5"/>
      <c r="CZ13658" s="5"/>
      <c r="DA13658" s="5"/>
      <c r="DB13658" s="5"/>
      <c r="DC13658" s="5"/>
      <c r="DD13658" s="5"/>
      <c r="DE13658" s="5"/>
      <c r="DF13658" s="5"/>
      <c r="DG13658" s="5"/>
      <c r="DH13658" s="5"/>
      <c r="DI13658" s="5"/>
      <c r="DJ13658" s="5"/>
      <c r="DK13658" s="5"/>
      <c r="DL13658" s="5"/>
      <c r="DM13658" s="5"/>
      <c r="DN13658" s="5"/>
      <c r="DO13658" s="5"/>
      <c r="DP13658" s="5"/>
      <c r="DQ13658" s="5"/>
      <c r="DR13658" s="5"/>
      <c r="DS13658" s="5"/>
      <c r="DT13658" s="5"/>
      <c r="DU13658" s="5"/>
      <c r="DV13658" s="5"/>
      <c r="DW13658" s="5"/>
      <c r="DX13658" s="5"/>
      <c r="DY13658" s="5"/>
      <c r="DZ13658" s="5"/>
      <c r="EA13658" s="5"/>
      <c r="EB13658" s="5"/>
      <c r="EC13658" s="5"/>
      <c r="ED13658" s="5"/>
      <c r="EE13658" s="5"/>
      <c r="EF13658" s="5"/>
      <c r="EG13658" s="5"/>
      <c r="EH13658" s="5"/>
      <c r="EI13658" s="5"/>
      <c r="EJ13658" s="5"/>
      <c r="EK13658" s="5"/>
      <c r="EL13658" s="5"/>
      <c r="EM13658" s="5"/>
      <c r="EN13658" s="5"/>
      <c r="EO13658" s="5"/>
      <c r="EP13658" s="375"/>
      <c r="EQ13658" s="376"/>
      <c r="ER13658" s="376"/>
      <c r="ES13658" s="376"/>
      <c r="ET13658" s="376"/>
      <c r="EU13658" s="376"/>
      <c r="EV13658" s="376"/>
      <c r="EW13658" s="376"/>
      <c r="EX13658" s="376"/>
      <c r="EY13658" s="376"/>
      <c r="EZ13658" s="376"/>
      <c r="FA13658" s="376"/>
      <c r="FB13658" s="376"/>
      <c r="FC13658" s="376"/>
      <c r="FD13658" s="376"/>
      <c r="FE13658" s="376"/>
      <c r="FF13658" s="376"/>
      <c r="FG13658" s="376"/>
      <c r="FH13658" s="376"/>
      <c r="FI13658" s="376"/>
      <c r="FJ13658" s="376"/>
      <c r="FK13658" s="376"/>
      <c r="FL13658" s="376"/>
      <c r="FM13658" s="376"/>
      <c r="FN13658" s="376"/>
      <c r="FO13658" s="376"/>
      <c r="FP13658" s="376"/>
      <c r="FQ13658" s="376"/>
      <c r="FR13658" s="376"/>
      <c r="FS13658" s="376"/>
      <c r="FT13658" s="376"/>
      <c r="FU13658" s="376"/>
      <c r="FV13658" s="376"/>
      <c r="FW13658" s="376"/>
      <c r="FX13658" s="376"/>
      <c r="FY13658" s="376"/>
      <c r="FZ13658" s="376"/>
      <c r="GA13658" s="376"/>
      <c r="GB13658" s="376"/>
      <c r="GC13658" s="376"/>
      <c r="GD13658" s="376"/>
      <c r="GE13658" s="376"/>
      <c r="GF13658" s="376"/>
      <c r="GG13658" s="376"/>
      <c r="GH13658" s="376"/>
      <c r="GI13658" s="376"/>
      <c r="GJ13658" s="376"/>
      <c r="GK13658" s="376"/>
      <c r="GL13658" s="376"/>
      <c r="GM13658" s="376"/>
      <c r="GN13658" s="376"/>
      <c r="GO13658" s="376"/>
      <c r="GP13658" s="376"/>
      <c r="GQ13658" s="376"/>
      <c r="GR13658" s="376"/>
      <c r="GS13658" s="376"/>
      <c r="GT13658" s="376"/>
      <c r="GU13658" s="376"/>
      <c r="GV13658" s="376"/>
      <c r="GW13658" s="376"/>
      <c r="GX13658" s="376"/>
      <c r="GY13658" s="376"/>
      <c r="GZ13658" s="376"/>
      <c r="HA13658" s="376"/>
      <c r="HB13658" s="376"/>
      <c r="HC13658" s="376"/>
      <c r="HD13658" s="376"/>
      <c r="HE13658" s="376"/>
      <c r="HF13658" s="376"/>
      <c r="HG13658" s="376"/>
      <c r="HH13658" s="376"/>
      <c r="HI13658" s="376"/>
      <c r="HJ13658" s="376"/>
      <c r="HK13658" s="376"/>
      <c r="HL13658" s="376"/>
      <c r="HM13658" s="376"/>
      <c r="HN13658" s="376"/>
      <c r="HO13658" s="376"/>
      <c r="HP13658" s="376"/>
      <c r="HQ13658" s="376"/>
      <c r="HR13658" s="376"/>
      <c r="HS13658" s="376"/>
      <c r="HT13658" s="376"/>
      <c r="HU13658" s="376"/>
      <c r="HV13658" s="376"/>
      <c r="HW13658" s="376"/>
      <c r="HX13658" s="376"/>
      <c r="HY13658" s="376"/>
      <c r="HZ13658" s="376"/>
      <c r="IA13658" s="376"/>
      <c r="IB13658" s="376"/>
      <c r="IC13658" s="376"/>
      <c r="ID13658" s="376"/>
      <c r="IE13658" s="376"/>
      <c r="IF13658" s="376"/>
      <c r="IG13658" s="376"/>
      <c r="IH13658" s="376"/>
      <c r="II13658" s="376"/>
      <c r="IJ13658" s="376"/>
    </row>
    <row r="13659" spans="1:244" s="377" customFormat="1" x14ac:dyDescent="0.4">
      <c r="A13659" s="410"/>
      <c r="B13659" s="371"/>
      <c r="C13659" s="354"/>
      <c r="D13659" s="355"/>
      <c r="E13659" s="374"/>
      <c r="F13659" s="374"/>
      <c r="G13659" s="374"/>
      <c r="H13659" s="374"/>
      <c r="I13659" s="374"/>
      <c r="J13659" s="374"/>
      <c r="K13659" s="374"/>
      <c r="L13659" s="374"/>
      <c r="M13659" s="374"/>
      <c r="N13659" s="374"/>
      <c r="O13659" s="374"/>
      <c r="P13659" s="374"/>
      <c r="Q13659" s="374"/>
      <c r="R13659" s="374"/>
      <c r="S13659" s="374"/>
      <c r="T13659" s="374"/>
      <c r="U13659" s="374"/>
      <c r="V13659" s="374"/>
      <c r="W13659" s="374"/>
      <c r="X13659" s="369"/>
      <c r="Y13659" s="369"/>
      <c r="Z13659" s="369"/>
      <c r="AA13659" s="369"/>
      <c r="AB13659" s="369"/>
      <c r="AC13659" s="369"/>
      <c r="AD13659" s="369"/>
      <c r="AE13659" s="369"/>
      <c r="AF13659" s="369"/>
      <c r="AG13659" s="369"/>
      <c r="AH13659" s="369"/>
      <c r="AI13659" s="369"/>
      <c r="AJ13659" s="369"/>
      <c r="AK13659" s="369"/>
      <c r="AL13659" s="369"/>
      <c r="AM13659" s="369"/>
      <c r="AN13659" s="369"/>
      <c r="AO13659" s="369"/>
      <c r="AP13659" s="369"/>
      <c r="AQ13659" s="369"/>
      <c r="AR13659" s="372"/>
      <c r="AS13659" s="372"/>
      <c r="AT13659" s="372"/>
      <c r="AU13659" s="373"/>
      <c r="AV13659" s="11"/>
      <c r="AW13659" s="11"/>
      <c r="AX13659" s="11"/>
      <c r="AY13659" s="8"/>
      <c r="AZ13659" s="8"/>
      <c r="BA13659" s="8"/>
      <c r="BB13659" s="8"/>
      <c r="BC13659" s="11"/>
      <c r="BD13659" s="11"/>
      <c r="BE13659" s="11"/>
      <c r="BF13659" s="11"/>
      <c r="BG13659" s="11"/>
      <c r="BH13659" s="11"/>
      <c r="BI13659" s="11"/>
      <c r="BJ13659" s="11"/>
      <c r="BK13659" s="8"/>
      <c r="BL13659" s="8"/>
      <c r="BM13659" s="5"/>
      <c r="BN13659" s="5"/>
      <c r="BO13659" s="5"/>
      <c r="BP13659" s="5"/>
      <c r="BQ13659" s="5"/>
      <c r="BR13659" s="5"/>
      <c r="BS13659" s="5"/>
      <c r="BT13659" s="5"/>
      <c r="BU13659" s="5"/>
      <c r="BV13659" s="5"/>
      <c r="BW13659" s="5"/>
      <c r="BX13659" s="5"/>
      <c r="BY13659" s="5"/>
      <c r="BZ13659" s="5"/>
      <c r="CA13659" s="5"/>
      <c r="CB13659" s="5"/>
      <c r="CC13659" s="5"/>
      <c r="CD13659" s="5"/>
      <c r="CE13659" s="5"/>
      <c r="CF13659" s="5"/>
      <c r="CG13659" s="5"/>
      <c r="CH13659" s="5"/>
      <c r="CI13659" s="5"/>
      <c r="CJ13659" s="5"/>
      <c r="CK13659" s="5"/>
      <c r="CL13659" s="5"/>
      <c r="CM13659" s="5"/>
      <c r="CN13659" s="5"/>
      <c r="CO13659" s="5"/>
      <c r="CP13659" s="5"/>
      <c r="CQ13659" s="5"/>
      <c r="CR13659" s="5"/>
      <c r="CS13659" s="5"/>
      <c r="CT13659" s="5"/>
      <c r="CU13659" s="5"/>
      <c r="CV13659" s="5"/>
      <c r="CW13659" s="5"/>
      <c r="CX13659" s="5"/>
      <c r="CY13659" s="5"/>
      <c r="CZ13659" s="5"/>
      <c r="DA13659" s="5"/>
      <c r="DB13659" s="5"/>
      <c r="DC13659" s="5"/>
      <c r="DD13659" s="5"/>
      <c r="DE13659" s="5"/>
      <c r="DF13659" s="5"/>
      <c r="DG13659" s="5"/>
      <c r="DH13659" s="5"/>
      <c r="DI13659" s="5"/>
      <c r="DJ13659" s="5"/>
      <c r="DK13659" s="5"/>
      <c r="DL13659" s="5"/>
      <c r="DM13659" s="5"/>
      <c r="DN13659" s="5"/>
      <c r="DO13659" s="5"/>
      <c r="DP13659" s="5"/>
      <c r="DQ13659" s="5"/>
      <c r="DR13659" s="5"/>
      <c r="DS13659" s="5"/>
      <c r="DT13659" s="5"/>
      <c r="DU13659" s="5"/>
      <c r="DV13659" s="5"/>
      <c r="DW13659" s="5"/>
      <c r="DX13659" s="5"/>
      <c r="DY13659" s="5"/>
      <c r="DZ13659" s="5"/>
      <c r="EA13659" s="5"/>
      <c r="EB13659" s="5"/>
      <c r="EC13659" s="5"/>
      <c r="ED13659" s="5"/>
      <c r="EE13659" s="5"/>
      <c r="EF13659" s="5"/>
      <c r="EG13659" s="5"/>
      <c r="EH13659" s="5"/>
      <c r="EI13659" s="5"/>
      <c r="EJ13659" s="5"/>
      <c r="EK13659" s="5"/>
      <c r="EL13659" s="5"/>
      <c r="EM13659" s="5"/>
      <c r="EN13659" s="5"/>
      <c r="EO13659" s="5"/>
      <c r="EP13659" s="375"/>
      <c r="EQ13659" s="376"/>
      <c r="ER13659" s="376"/>
      <c r="ES13659" s="376"/>
      <c r="ET13659" s="376"/>
      <c r="EU13659" s="376"/>
      <c r="EV13659" s="376"/>
      <c r="EW13659" s="376"/>
      <c r="EX13659" s="376"/>
      <c r="EY13659" s="376"/>
      <c r="EZ13659" s="376"/>
      <c r="FA13659" s="376"/>
      <c r="FB13659" s="376"/>
      <c r="FC13659" s="376"/>
      <c r="FD13659" s="376"/>
      <c r="FE13659" s="376"/>
      <c r="FF13659" s="376"/>
      <c r="FG13659" s="376"/>
      <c r="FH13659" s="376"/>
      <c r="FI13659" s="376"/>
      <c r="FJ13659" s="376"/>
      <c r="FK13659" s="376"/>
      <c r="FL13659" s="376"/>
      <c r="FM13659" s="376"/>
      <c r="FN13659" s="376"/>
      <c r="FO13659" s="376"/>
      <c r="FP13659" s="376"/>
      <c r="FQ13659" s="376"/>
      <c r="FR13659" s="376"/>
      <c r="FS13659" s="376"/>
      <c r="FT13659" s="376"/>
      <c r="FU13659" s="376"/>
      <c r="FV13659" s="376"/>
      <c r="FW13659" s="376"/>
      <c r="FX13659" s="376"/>
      <c r="FY13659" s="376"/>
      <c r="FZ13659" s="376"/>
      <c r="GA13659" s="376"/>
      <c r="GB13659" s="376"/>
      <c r="GC13659" s="376"/>
      <c r="GD13659" s="376"/>
      <c r="GE13659" s="376"/>
      <c r="GF13659" s="376"/>
      <c r="GG13659" s="376"/>
      <c r="GH13659" s="376"/>
      <c r="GI13659" s="376"/>
      <c r="GJ13659" s="376"/>
      <c r="GK13659" s="376"/>
      <c r="GL13659" s="376"/>
      <c r="GM13659" s="376"/>
      <c r="GN13659" s="376"/>
      <c r="GO13659" s="376"/>
      <c r="GP13659" s="376"/>
      <c r="GQ13659" s="376"/>
      <c r="GR13659" s="376"/>
      <c r="GS13659" s="376"/>
      <c r="GT13659" s="376"/>
      <c r="GU13659" s="376"/>
      <c r="GV13659" s="376"/>
      <c r="GW13659" s="376"/>
      <c r="GX13659" s="376"/>
      <c r="GY13659" s="376"/>
      <c r="GZ13659" s="376"/>
      <c r="HA13659" s="376"/>
      <c r="HB13659" s="376"/>
      <c r="HC13659" s="376"/>
      <c r="HD13659" s="376"/>
      <c r="HE13659" s="376"/>
      <c r="HF13659" s="376"/>
      <c r="HG13659" s="376"/>
      <c r="HH13659" s="376"/>
      <c r="HI13659" s="376"/>
      <c r="HJ13659" s="376"/>
      <c r="HK13659" s="376"/>
      <c r="HL13659" s="376"/>
      <c r="HM13659" s="376"/>
      <c r="HN13659" s="376"/>
      <c r="HO13659" s="376"/>
      <c r="HP13659" s="376"/>
      <c r="HQ13659" s="376"/>
      <c r="HR13659" s="376"/>
      <c r="HS13659" s="376"/>
      <c r="HT13659" s="376"/>
      <c r="HU13659" s="376"/>
      <c r="HV13659" s="376"/>
      <c r="HW13659" s="376"/>
      <c r="HX13659" s="376"/>
      <c r="HY13659" s="376"/>
      <c r="HZ13659" s="376"/>
      <c r="IA13659" s="376"/>
      <c r="IB13659" s="376"/>
      <c r="IC13659" s="376"/>
      <c r="ID13659" s="376"/>
      <c r="IE13659" s="376"/>
      <c r="IF13659" s="376"/>
      <c r="IG13659" s="376"/>
      <c r="IH13659" s="376"/>
      <c r="II13659" s="376"/>
      <c r="IJ13659" s="376"/>
    </row>
    <row r="13660" spans="1:244" s="377" customFormat="1" x14ac:dyDescent="0.4">
      <c r="A13660" s="410"/>
      <c r="B13660" s="371"/>
      <c r="C13660" s="354"/>
      <c r="D13660" s="355"/>
      <c r="E13660" s="374"/>
      <c r="F13660" s="374"/>
      <c r="G13660" s="374"/>
      <c r="H13660" s="374"/>
      <c r="I13660" s="374"/>
      <c r="J13660" s="374"/>
      <c r="K13660" s="374"/>
      <c r="L13660" s="374"/>
      <c r="M13660" s="374"/>
      <c r="N13660" s="374"/>
      <c r="O13660" s="374"/>
      <c r="P13660" s="374"/>
      <c r="Q13660" s="374"/>
      <c r="R13660" s="374"/>
      <c r="S13660" s="374"/>
      <c r="T13660" s="374"/>
      <c r="U13660" s="374"/>
      <c r="V13660" s="374"/>
      <c r="W13660" s="374"/>
      <c r="X13660" s="369"/>
      <c r="Y13660" s="369"/>
      <c r="Z13660" s="369"/>
      <c r="AA13660" s="369"/>
      <c r="AB13660" s="369"/>
      <c r="AC13660" s="369"/>
      <c r="AD13660" s="369"/>
      <c r="AE13660" s="369"/>
      <c r="AF13660" s="369"/>
      <c r="AG13660" s="369"/>
      <c r="AH13660" s="369"/>
      <c r="AI13660" s="369"/>
      <c r="AJ13660" s="369"/>
      <c r="AK13660" s="369"/>
      <c r="AL13660" s="369"/>
      <c r="AM13660" s="369"/>
      <c r="AN13660" s="369"/>
      <c r="AO13660" s="369"/>
      <c r="AP13660" s="369"/>
      <c r="AQ13660" s="369"/>
      <c r="AR13660" s="372"/>
      <c r="AS13660" s="372"/>
      <c r="AT13660" s="372"/>
      <c r="AU13660" s="373"/>
      <c r="AV13660" s="11"/>
      <c r="AW13660" s="11"/>
      <c r="AX13660" s="11"/>
      <c r="AY13660" s="8"/>
      <c r="AZ13660" s="8"/>
      <c r="BA13660" s="8"/>
      <c r="BB13660" s="8"/>
      <c r="BC13660" s="11"/>
      <c r="BD13660" s="11"/>
      <c r="BE13660" s="11"/>
      <c r="BF13660" s="11"/>
      <c r="BG13660" s="11"/>
      <c r="BH13660" s="11"/>
      <c r="BI13660" s="11"/>
      <c r="BJ13660" s="11"/>
      <c r="BK13660" s="8"/>
      <c r="BL13660" s="8"/>
      <c r="BM13660" s="5"/>
      <c r="BN13660" s="5"/>
      <c r="BO13660" s="5"/>
      <c r="BP13660" s="5"/>
      <c r="BQ13660" s="5"/>
      <c r="BR13660" s="5"/>
      <c r="BS13660" s="5"/>
      <c r="BT13660" s="5"/>
      <c r="BU13660" s="5"/>
      <c r="BV13660" s="5"/>
      <c r="BW13660" s="5"/>
      <c r="BX13660" s="5"/>
      <c r="BY13660" s="5"/>
      <c r="BZ13660" s="5"/>
      <c r="CA13660" s="5"/>
      <c r="CB13660" s="5"/>
      <c r="CC13660" s="5"/>
      <c r="CD13660" s="5"/>
      <c r="CE13660" s="5"/>
      <c r="CF13660" s="5"/>
      <c r="CG13660" s="5"/>
      <c r="CH13660" s="5"/>
      <c r="CI13660" s="5"/>
      <c r="CJ13660" s="5"/>
      <c r="CK13660" s="5"/>
      <c r="CL13660" s="5"/>
      <c r="CM13660" s="5"/>
      <c r="CN13660" s="5"/>
      <c r="CO13660" s="5"/>
      <c r="CP13660" s="5"/>
      <c r="CQ13660" s="5"/>
      <c r="CR13660" s="5"/>
      <c r="CS13660" s="5"/>
      <c r="CT13660" s="5"/>
      <c r="CU13660" s="5"/>
      <c r="CV13660" s="5"/>
      <c r="CW13660" s="5"/>
      <c r="CX13660" s="5"/>
      <c r="CY13660" s="5"/>
      <c r="CZ13660" s="5"/>
      <c r="DA13660" s="5"/>
      <c r="DB13660" s="5"/>
      <c r="DC13660" s="5"/>
      <c r="DD13660" s="5"/>
      <c r="DE13660" s="5"/>
      <c r="DF13660" s="5"/>
      <c r="DG13660" s="5"/>
      <c r="DH13660" s="5"/>
      <c r="DI13660" s="5"/>
      <c r="DJ13660" s="5"/>
      <c r="DK13660" s="5"/>
      <c r="DL13660" s="5"/>
      <c r="DM13660" s="5"/>
      <c r="DN13660" s="5"/>
      <c r="DO13660" s="5"/>
      <c r="DP13660" s="5"/>
      <c r="DQ13660" s="5"/>
      <c r="DR13660" s="5"/>
      <c r="DS13660" s="5"/>
      <c r="DT13660" s="5"/>
      <c r="DU13660" s="5"/>
      <c r="DV13660" s="5"/>
      <c r="DW13660" s="5"/>
      <c r="DX13660" s="5"/>
      <c r="DY13660" s="5"/>
      <c r="DZ13660" s="5"/>
      <c r="EA13660" s="5"/>
      <c r="EB13660" s="5"/>
      <c r="EC13660" s="5"/>
      <c r="ED13660" s="5"/>
      <c r="EE13660" s="5"/>
      <c r="EF13660" s="5"/>
      <c r="EG13660" s="5"/>
      <c r="EH13660" s="5"/>
      <c r="EI13660" s="5"/>
      <c r="EJ13660" s="5"/>
      <c r="EK13660" s="5"/>
      <c r="EL13660" s="5"/>
      <c r="EM13660" s="5"/>
      <c r="EN13660" s="5"/>
      <c r="EO13660" s="5"/>
      <c r="EP13660" s="375"/>
      <c r="EQ13660" s="376"/>
      <c r="ER13660" s="376"/>
      <c r="ES13660" s="376"/>
      <c r="ET13660" s="376"/>
      <c r="EU13660" s="376"/>
      <c r="EV13660" s="376"/>
      <c r="EW13660" s="376"/>
      <c r="EX13660" s="376"/>
      <c r="EY13660" s="376"/>
      <c r="EZ13660" s="376"/>
      <c r="FA13660" s="376"/>
      <c r="FB13660" s="376"/>
      <c r="FC13660" s="376"/>
      <c r="FD13660" s="376"/>
      <c r="FE13660" s="376"/>
      <c r="FF13660" s="376"/>
      <c r="FG13660" s="376"/>
      <c r="FH13660" s="376"/>
      <c r="FI13660" s="376"/>
      <c r="FJ13660" s="376"/>
      <c r="FK13660" s="376"/>
      <c r="FL13660" s="376"/>
      <c r="FM13660" s="376"/>
      <c r="FN13660" s="376"/>
      <c r="FO13660" s="376"/>
      <c r="FP13660" s="376"/>
      <c r="FQ13660" s="376"/>
      <c r="FR13660" s="376"/>
      <c r="FS13660" s="376"/>
      <c r="FT13660" s="376"/>
      <c r="FU13660" s="376"/>
      <c r="FV13660" s="376"/>
      <c r="FW13660" s="376"/>
      <c r="FX13660" s="376"/>
      <c r="FY13660" s="376"/>
      <c r="FZ13660" s="376"/>
      <c r="GA13660" s="376"/>
      <c r="GB13660" s="376"/>
      <c r="GC13660" s="376"/>
      <c r="GD13660" s="376"/>
      <c r="GE13660" s="376"/>
      <c r="GF13660" s="376"/>
      <c r="GG13660" s="376"/>
      <c r="GH13660" s="376"/>
      <c r="GI13660" s="376"/>
      <c r="GJ13660" s="376"/>
      <c r="GK13660" s="376"/>
      <c r="GL13660" s="376"/>
      <c r="GM13660" s="376"/>
      <c r="GN13660" s="376"/>
      <c r="GO13660" s="376"/>
      <c r="GP13660" s="376"/>
      <c r="GQ13660" s="376"/>
      <c r="GR13660" s="376"/>
      <c r="GS13660" s="376"/>
      <c r="GT13660" s="376"/>
      <c r="GU13660" s="376"/>
      <c r="GV13660" s="376"/>
      <c r="GW13660" s="376"/>
      <c r="GX13660" s="376"/>
      <c r="GY13660" s="376"/>
      <c r="GZ13660" s="376"/>
      <c r="HA13660" s="376"/>
      <c r="HB13660" s="376"/>
      <c r="HC13660" s="376"/>
      <c r="HD13660" s="376"/>
      <c r="HE13660" s="376"/>
      <c r="HF13660" s="376"/>
      <c r="HG13660" s="376"/>
      <c r="HH13660" s="376"/>
      <c r="HI13660" s="376"/>
      <c r="HJ13660" s="376"/>
      <c r="HK13660" s="376"/>
      <c r="HL13660" s="376"/>
      <c r="HM13660" s="376"/>
      <c r="HN13660" s="376"/>
      <c r="HO13660" s="376"/>
      <c r="HP13660" s="376"/>
      <c r="HQ13660" s="376"/>
      <c r="HR13660" s="376"/>
      <c r="HS13660" s="376"/>
      <c r="HT13660" s="376"/>
      <c r="HU13660" s="376"/>
      <c r="HV13660" s="376"/>
      <c r="HW13660" s="376"/>
      <c r="HX13660" s="376"/>
      <c r="HY13660" s="376"/>
      <c r="HZ13660" s="376"/>
      <c r="IA13660" s="376"/>
      <c r="IB13660" s="376"/>
      <c r="IC13660" s="376"/>
      <c r="ID13660" s="376"/>
      <c r="IE13660" s="376"/>
      <c r="IF13660" s="376"/>
      <c r="IG13660" s="376"/>
      <c r="IH13660" s="376"/>
      <c r="II13660" s="376"/>
      <c r="IJ13660" s="376"/>
    </row>
    <row r="13661" spans="1:244" s="377" customFormat="1" x14ac:dyDescent="0.4">
      <c r="A13661" s="410"/>
      <c r="B13661" s="371"/>
      <c r="C13661" s="354"/>
      <c r="D13661" s="355"/>
      <c r="E13661" s="374"/>
      <c r="F13661" s="374"/>
      <c r="G13661" s="374"/>
      <c r="H13661" s="374"/>
      <c r="I13661" s="374"/>
      <c r="J13661" s="374"/>
      <c r="K13661" s="374"/>
      <c r="L13661" s="374"/>
      <c r="M13661" s="374"/>
      <c r="N13661" s="374"/>
      <c r="O13661" s="374"/>
      <c r="P13661" s="374"/>
      <c r="Q13661" s="374"/>
      <c r="R13661" s="374"/>
      <c r="S13661" s="374"/>
      <c r="T13661" s="374"/>
      <c r="U13661" s="374"/>
      <c r="V13661" s="374"/>
      <c r="W13661" s="374"/>
      <c r="X13661" s="369"/>
      <c r="Y13661" s="369"/>
      <c r="Z13661" s="369"/>
      <c r="AA13661" s="369"/>
      <c r="AB13661" s="369"/>
      <c r="AC13661" s="369"/>
      <c r="AD13661" s="369"/>
      <c r="AE13661" s="369"/>
      <c r="AF13661" s="369"/>
      <c r="AG13661" s="369"/>
      <c r="AH13661" s="369"/>
      <c r="AI13661" s="369"/>
      <c r="AJ13661" s="369"/>
      <c r="AK13661" s="369"/>
      <c r="AL13661" s="369"/>
      <c r="AM13661" s="369"/>
      <c r="AN13661" s="369"/>
      <c r="AO13661" s="369"/>
      <c r="AP13661" s="369"/>
      <c r="AQ13661" s="369"/>
      <c r="AR13661" s="372"/>
      <c r="AS13661" s="372"/>
      <c r="AT13661" s="372"/>
      <c r="AU13661" s="373"/>
      <c r="AV13661" s="11"/>
      <c r="AW13661" s="11"/>
      <c r="AX13661" s="11"/>
      <c r="AY13661" s="8"/>
      <c r="AZ13661" s="8"/>
      <c r="BA13661" s="8"/>
      <c r="BB13661" s="8"/>
      <c r="BC13661" s="11"/>
      <c r="BD13661" s="11"/>
      <c r="BE13661" s="11"/>
      <c r="BF13661" s="11"/>
      <c r="BG13661" s="11"/>
      <c r="BH13661" s="11"/>
      <c r="BI13661" s="11"/>
      <c r="BJ13661" s="11"/>
      <c r="BK13661" s="8"/>
      <c r="BL13661" s="8"/>
      <c r="BM13661" s="5"/>
      <c r="BN13661" s="5"/>
      <c r="BO13661" s="5"/>
      <c r="BP13661" s="5"/>
      <c r="BQ13661" s="5"/>
      <c r="BR13661" s="5"/>
      <c r="BS13661" s="5"/>
      <c r="BT13661" s="5"/>
      <c r="BU13661" s="5"/>
      <c r="BV13661" s="5"/>
      <c r="BW13661" s="5"/>
      <c r="BX13661" s="5"/>
      <c r="BY13661" s="5"/>
      <c r="BZ13661" s="5"/>
      <c r="CA13661" s="5"/>
      <c r="CB13661" s="5"/>
      <c r="CC13661" s="5"/>
      <c r="CD13661" s="5"/>
      <c r="CE13661" s="5"/>
      <c r="CF13661" s="5"/>
      <c r="CG13661" s="5"/>
      <c r="CH13661" s="5"/>
      <c r="CI13661" s="5"/>
      <c r="CJ13661" s="5"/>
      <c r="CK13661" s="5"/>
      <c r="CL13661" s="5"/>
      <c r="CM13661" s="5"/>
      <c r="CN13661" s="5"/>
      <c r="CO13661" s="5"/>
      <c r="CP13661" s="5"/>
      <c r="CQ13661" s="5"/>
      <c r="CR13661" s="5"/>
      <c r="CS13661" s="5"/>
      <c r="CT13661" s="5"/>
      <c r="CU13661" s="5"/>
      <c r="CV13661" s="5"/>
      <c r="CW13661" s="5"/>
      <c r="CX13661" s="5"/>
      <c r="CY13661" s="5"/>
      <c r="CZ13661" s="5"/>
      <c r="DA13661" s="5"/>
      <c r="DB13661" s="5"/>
      <c r="DC13661" s="5"/>
      <c r="DD13661" s="5"/>
      <c r="DE13661" s="5"/>
      <c r="DF13661" s="5"/>
      <c r="DG13661" s="5"/>
      <c r="DH13661" s="5"/>
      <c r="DI13661" s="5"/>
      <c r="DJ13661" s="5"/>
      <c r="DK13661" s="5"/>
      <c r="DL13661" s="5"/>
      <c r="DM13661" s="5"/>
      <c r="DN13661" s="5"/>
      <c r="DO13661" s="5"/>
      <c r="DP13661" s="5"/>
      <c r="DQ13661" s="5"/>
      <c r="DR13661" s="5"/>
      <c r="DS13661" s="5"/>
      <c r="DT13661" s="5"/>
      <c r="DU13661" s="5"/>
      <c r="DV13661" s="5"/>
      <c r="DW13661" s="5"/>
      <c r="DX13661" s="5"/>
      <c r="DY13661" s="5"/>
      <c r="DZ13661" s="5"/>
      <c r="EA13661" s="5"/>
      <c r="EB13661" s="5"/>
      <c r="EC13661" s="5"/>
      <c r="ED13661" s="5"/>
      <c r="EE13661" s="5"/>
      <c r="EF13661" s="5"/>
      <c r="EG13661" s="5"/>
      <c r="EH13661" s="5"/>
      <c r="EI13661" s="5"/>
      <c r="EJ13661" s="5"/>
      <c r="EK13661" s="5"/>
      <c r="EL13661" s="5"/>
      <c r="EM13661" s="5"/>
      <c r="EN13661" s="5"/>
      <c r="EO13661" s="5"/>
      <c r="EP13661" s="375"/>
      <c r="EQ13661" s="376"/>
      <c r="ER13661" s="376"/>
      <c r="ES13661" s="376"/>
      <c r="ET13661" s="376"/>
      <c r="EU13661" s="376"/>
      <c r="EV13661" s="376"/>
      <c r="EW13661" s="376"/>
      <c r="EX13661" s="376"/>
      <c r="EY13661" s="376"/>
      <c r="EZ13661" s="376"/>
      <c r="FA13661" s="376"/>
      <c r="FB13661" s="376"/>
      <c r="FC13661" s="376"/>
      <c r="FD13661" s="376"/>
      <c r="FE13661" s="376"/>
      <c r="FF13661" s="376"/>
      <c r="FG13661" s="376"/>
      <c r="FH13661" s="376"/>
      <c r="FI13661" s="376"/>
      <c r="FJ13661" s="376"/>
      <c r="FK13661" s="376"/>
      <c r="FL13661" s="376"/>
      <c r="FM13661" s="376"/>
      <c r="FN13661" s="376"/>
      <c r="FO13661" s="376"/>
      <c r="FP13661" s="376"/>
      <c r="FQ13661" s="376"/>
      <c r="FR13661" s="376"/>
      <c r="FS13661" s="376"/>
      <c r="FT13661" s="376"/>
      <c r="FU13661" s="376"/>
      <c r="FV13661" s="376"/>
      <c r="FW13661" s="376"/>
      <c r="FX13661" s="376"/>
      <c r="FY13661" s="376"/>
      <c r="FZ13661" s="376"/>
      <c r="GA13661" s="376"/>
      <c r="GB13661" s="376"/>
      <c r="GC13661" s="376"/>
      <c r="GD13661" s="376"/>
      <c r="GE13661" s="376"/>
      <c r="GF13661" s="376"/>
      <c r="GG13661" s="376"/>
      <c r="GH13661" s="376"/>
      <c r="GI13661" s="376"/>
      <c r="GJ13661" s="376"/>
      <c r="GK13661" s="376"/>
      <c r="GL13661" s="376"/>
      <c r="GM13661" s="376"/>
      <c r="GN13661" s="376"/>
      <c r="GO13661" s="376"/>
      <c r="GP13661" s="376"/>
      <c r="GQ13661" s="376"/>
      <c r="GR13661" s="376"/>
      <c r="GS13661" s="376"/>
      <c r="GT13661" s="376"/>
      <c r="GU13661" s="376"/>
      <c r="GV13661" s="376"/>
      <c r="GW13661" s="376"/>
      <c r="GX13661" s="376"/>
      <c r="GY13661" s="376"/>
      <c r="GZ13661" s="376"/>
      <c r="HA13661" s="376"/>
      <c r="HB13661" s="376"/>
      <c r="HC13661" s="376"/>
      <c r="HD13661" s="376"/>
      <c r="HE13661" s="376"/>
      <c r="HF13661" s="376"/>
      <c r="HG13661" s="376"/>
      <c r="HH13661" s="376"/>
      <c r="HI13661" s="376"/>
      <c r="HJ13661" s="376"/>
      <c r="HK13661" s="376"/>
      <c r="HL13661" s="376"/>
      <c r="HM13661" s="376"/>
      <c r="HN13661" s="376"/>
      <c r="HO13661" s="376"/>
      <c r="HP13661" s="376"/>
      <c r="HQ13661" s="376"/>
      <c r="HR13661" s="376"/>
      <c r="HS13661" s="376"/>
      <c r="HT13661" s="376"/>
      <c r="HU13661" s="376"/>
      <c r="HV13661" s="376"/>
      <c r="HW13661" s="376"/>
      <c r="HX13661" s="376"/>
      <c r="HY13661" s="376"/>
      <c r="HZ13661" s="376"/>
      <c r="IA13661" s="376"/>
      <c r="IB13661" s="376"/>
      <c r="IC13661" s="376"/>
      <c r="ID13661" s="376"/>
      <c r="IE13661" s="376"/>
      <c r="IF13661" s="376"/>
      <c r="IG13661" s="376"/>
      <c r="IH13661" s="376"/>
      <c r="II13661" s="376"/>
      <c r="IJ13661" s="376"/>
    </row>
    <row r="13662" spans="1:244" s="377" customFormat="1" x14ac:dyDescent="0.4">
      <c r="A13662" s="410"/>
      <c r="B13662" s="371"/>
      <c r="C13662" s="354"/>
      <c r="D13662" s="355"/>
      <c r="E13662" s="374"/>
      <c r="F13662" s="374"/>
      <c r="G13662" s="374"/>
      <c r="H13662" s="374"/>
      <c r="I13662" s="374"/>
      <c r="J13662" s="374"/>
      <c r="K13662" s="374"/>
      <c r="L13662" s="374"/>
      <c r="M13662" s="374"/>
      <c r="N13662" s="374"/>
      <c r="O13662" s="374"/>
      <c r="P13662" s="374"/>
      <c r="Q13662" s="374"/>
      <c r="R13662" s="374"/>
      <c r="S13662" s="374"/>
      <c r="T13662" s="374"/>
      <c r="U13662" s="374"/>
      <c r="V13662" s="374"/>
      <c r="W13662" s="374"/>
      <c r="X13662" s="369"/>
      <c r="Y13662" s="369"/>
      <c r="Z13662" s="369"/>
      <c r="AA13662" s="369"/>
      <c r="AB13662" s="369"/>
      <c r="AC13662" s="369"/>
      <c r="AD13662" s="369"/>
      <c r="AE13662" s="369"/>
      <c r="AF13662" s="369"/>
      <c r="AG13662" s="369"/>
      <c r="AH13662" s="369"/>
      <c r="AI13662" s="369"/>
      <c r="AJ13662" s="369"/>
      <c r="AK13662" s="369"/>
      <c r="AL13662" s="369"/>
      <c r="AM13662" s="369"/>
      <c r="AN13662" s="369"/>
      <c r="AO13662" s="369"/>
      <c r="AP13662" s="369"/>
      <c r="AQ13662" s="369"/>
      <c r="AR13662" s="372"/>
      <c r="AS13662" s="372"/>
      <c r="AT13662" s="372"/>
      <c r="AU13662" s="373"/>
      <c r="AV13662" s="11"/>
      <c r="AW13662" s="11"/>
      <c r="AX13662" s="11"/>
      <c r="AY13662" s="8"/>
      <c r="AZ13662" s="8"/>
      <c r="BA13662" s="8"/>
      <c r="BB13662" s="8"/>
      <c r="BC13662" s="11"/>
      <c r="BD13662" s="11"/>
      <c r="BE13662" s="11"/>
      <c r="BF13662" s="11"/>
      <c r="BG13662" s="11"/>
      <c r="BH13662" s="11"/>
      <c r="BI13662" s="11"/>
      <c r="BJ13662" s="11"/>
      <c r="BK13662" s="8"/>
      <c r="BL13662" s="8"/>
      <c r="BM13662" s="5"/>
      <c r="BN13662" s="5"/>
      <c r="BO13662" s="5"/>
      <c r="BP13662" s="5"/>
      <c r="BQ13662" s="5"/>
      <c r="BR13662" s="5"/>
      <c r="BS13662" s="5"/>
      <c r="BT13662" s="5"/>
      <c r="BU13662" s="5"/>
      <c r="BV13662" s="5"/>
      <c r="BW13662" s="5"/>
      <c r="BX13662" s="5"/>
      <c r="BY13662" s="5"/>
      <c r="BZ13662" s="5"/>
      <c r="CA13662" s="5"/>
      <c r="CB13662" s="5"/>
      <c r="CC13662" s="5"/>
      <c r="CD13662" s="5"/>
      <c r="CE13662" s="5"/>
      <c r="CF13662" s="5"/>
      <c r="CG13662" s="5"/>
      <c r="CH13662" s="5"/>
      <c r="CI13662" s="5"/>
      <c r="CJ13662" s="5"/>
      <c r="CK13662" s="5"/>
      <c r="CL13662" s="5"/>
      <c r="CM13662" s="5"/>
      <c r="CN13662" s="5"/>
      <c r="CO13662" s="5"/>
      <c r="CP13662" s="5"/>
      <c r="CQ13662" s="5"/>
      <c r="CR13662" s="5"/>
      <c r="CS13662" s="5"/>
      <c r="CT13662" s="5"/>
      <c r="CU13662" s="5"/>
      <c r="CV13662" s="5"/>
      <c r="CW13662" s="5"/>
      <c r="CX13662" s="5"/>
      <c r="CY13662" s="5"/>
      <c r="CZ13662" s="5"/>
      <c r="DA13662" s="5"/>
      <c r="DB13662" s="5"/>
      <c r="DC13662" s="5"/>
      <c r="DD13662" s="5"/>
      <c r="DE13662" s="5"/>
      <c r="DF13662" s="5"/>
      <c r="DG13662" s="5"/>
      <c r="DH13662" s="5"/>
      <c r="DI13662" s="5"/>
      <c r="DJ13662" s="5"/>
      <c r="DK13662" s="5"/>
      <c r="DL13662" s="5"/>
      <c r="DM13662" s="5"/>
      <c r="DN13662" s="5"/>
      <c r="DO13662" s="5"/>
      <c r="DP13662" s="5"/>
      <c r="DQ13662" s="5"/>
      <c r="DR13662" s="5"/>
      <c r="DS13662" s="5"/>
      <c r="DT13662" s="5"/>
      <c r="DU13662" s="5"/>
      <c r="DV13662" s="5"/>
      <c r="DW13662" s="5"/>
      <c r="DX13662" s="5"/>
      <c r="DY13662" s="5"/>
      <c r="DZ13662" s="5"/>
      <c r="EA13662" s="5"/>
      <c r="EB13662" s="5"/>
      <c r="EC13662" s="5"/>
      <c r="ED13662" s="5"/>
      <c r="EE13662" s="5"/>
      <c r="EF13662" s="5"/>
      <c r="EG13662" s="5"/>
      <c r="EH13662" s="5"/>
      <c r="EI13662" s="5"/>
      <c r="EJ13662" s="5"/>
      <c r="EK13662" s="5"/>
      <c r="EL13662" s="5"/>
      <c r="EM13662" s="5"/>
      <c r="EN13662" s="5"/>
      <c r="EO13662" s="5"/>
      <c r="EP13662" s="375"/>
      <c r="EQ13662" s="376"/>
      <c r="ER13662" s="376"/>
      <c r="ES13662" s="376"/>
      <c r="ET13662" s="376"/>
      <c r="EU13662" s="376"/>
      <c r="EV13662" s="376"/>
      <c r="EW13662" s="376"/>
      <c r="EX13662" s="376"/>
      <c r="EY13662" s="376"/>
      <c r="EZ13662" s="376"/>
      <c r="FA13662" s="376"/>
      <c r="FB13662" s="376"/>
      <c r="FC13662" s="376"/>
      <c r="FD13662" s="376"/>
      <c r="FE13662" s="376"/>
      <c r="FF13662" s="376"/>
      <c r="FG13662" s="376"/>
      <c r="FH13662" s="376"/>
      <c r="FI13662" s="376"/>
      <c r="FJ13662" s="376"/>
      <c r="FK13662" s="376"/>
      <c r="FL13662" s="376"/>
      <c r="FM13662" s="376"/>
      <c r="FN13662" s="376"/>
      <c r="FO13662" s="376"/>
      <c r="FP13662" s="376"/>
      <c r="FQ13662" s="376"/>
      <c r="FR13662" s="376"/>
      <c r="FS13662" s="376"/>
      <c r="FT13662" s="376"/>
      <c r="FU13662" s="376"/>
      <c r="FV13662" s="376"/>
      <c r="FW13662" s="376"/>
      <c r="FX13662" s="376"/>
      <c r="FY13662" s="376"/>
      <c r="FZ13662" s="376"/>
      <c r="GA13662" s="376"/>
      <c r="GB13662" s="376"/>
      <c r="GC13662" s="376"/>
      <c r="GD13662" s="376"/>
      <c r="GE13662" s="376"/>
      <c r="GF13662" s="376"/>
      <c r="GG13662" s="376"/>
      <c r="GH13662" s="376"/>
      <c r="GI13662" s="376"/>
      <c r="GJ13662" s="376"/>
      <c r="GK13662" s="376"/>
      <c r="GL13662" s="376"/>
      <c r="GM13662" s="376"/>
      <c r="GN13662" s="376"/>
      <c r="GO13662" s="376"/>
      <c r="GP13662" s="376"/>
      <c r="GQ13662" s="376"/>
      <c r="GR13662" s="376"/>
      <c r="GS13662" s="376"/>
      <c r="GT13662" s="376"/>
      <c r="GU13662" s="376"/>
      <c r="GV13662" s="376"/>
      <c r="GW13662" s="376"/>
      <c r="GX13662" s="376"/>
      <c r="GY13662" s="376"/>
      <c r="GZ13662" s="376"/>
      <c r="HA13662" s="376"/>
      <c r="HB13662" s="376"/>
      <c r="HC13662" s="376"/>
      <c r="HD13662" s="376"/>
      <c r="HE13662" s="376"/>
      <c r="HF13662" s="376"/>
      <c r="HG13662" s="376"/>
      <c r="HH13662" s="376"/>
      <c r="HI13662" s="376"/>
      <c r="HJ13662" s="376"/>
      <c r="HK13662" s="376"/>
      <c r="HL13662" s="376"/>
      <c r="HM13662" s="376"/>
      <c r="HN13662" s="376"/>
      <c r="HO13662" s="376"/>
      <c r="HP13662" s="376"/>
      <c r="HQ13662" s="376"/>
      <c r="HR13662" s="376"/>
      <c r="HS13662" s="376"/>
      <c r="HT13662" s="376"/>
      <c r="HU13662" s="376"/>
      <c r="HV13662" s="376"/>
      <c r="HW13662" s="376"/>
      <c r="HX13662" s="376"/>
      <c r="HY13662" s="376"/>
      <c r="HZ13662" s="376"/>
      <c r="IA13662" s="376"/>
      <c r="IB13662" s="376"/>
      <c r="IC13662" s="376"/>
      <c r="ID13662" s="376"/>
      <c r="IE13662" s="376"/>
      <c r="IF13662" s="376"/>
      <c r="IG13662" s="376"/>
      <c r="IH13662" s="376"/>
      <c r="II13662" s="376"/>
      <c r="IJ13662" s="376"/>
    </row>
    <row r="13663" spans="1:244" s="377" customFormat="1" x14ac:dyDescent="0.4">
      <c r="A13663" s="410"/>
      <c r="B13663" s="371"/>
      <c r="C13663" s="354"/>
      <c r="D13663" s="355"/>
      <c r="E13663" s="374"/>
      <c r="F13663" s="374"/>
      <c r="G13663" s="374"/>
      <c r="H13663" s="374"/>
      <c r="I13663" s="374"/>
      <c r="J13663" s="374"/>
      <c r="K13663" s="374"/>
      <c r="L13663" s="374"/>
      <c r="M13663" s="374"/>
      <c r="N13663" s="374"/>
      <c r="O13663" s="374"/>
      <c r="P13663" s="374"/>
      <c r="Q13663" s="374"/>
      <c r="R13663" s="374"/>
      <c r="S13663" s="374"/>
      <c r="T13663" s="374"/>
      <c r="U13663" s="374"/>
      <c r="V13663" s="374"/>
      <c r="W13663" s="374"/>
      <c r="X13663" s="369"/>
      <c r="Y13663" s="369"/>
      <c r="Z13663" s="369"/>
      <c r="AA13663" s="369"/>
      <c r="AB13663" s="369"/>
      <c r="AC13663" s="369"/>
      <c r="AD13663" s="369"/>
      <c r="AE13663" s="369"/>
      <c r="AF13663" s="369"/>
      <c r="AG13663" s="369"/>
      <c r="AH13663" s="369"/>
      <c r="AI13663" s="369"/>
      <c r="AJ13663" s="369"/>
      <c r="AK13663" s="369"/>
      <c r="AL13663" s="369"/>
      <c r="AM13663" s="369"/>
      <c r="AN13663" s="369"/>
      <c r="AO13663" s="369"/>
      <c r="AP13663" s="369"/>
      <c r="AQ13663" s="369"/>
      <c r="AR13663" s="372"/>
      <c r="AS13663" s="372"/>
      <c r="AT13663" s="372"/>
      <c r="AU13663" s="373"/>
      <c r="AV13663" s="11"/>
      <c r="AW13663" s="11"/>
      <c r="AX13663" s="11"/>
      <c r="AY13663" s="8"/>
      <c r="AZ13663" s="8"/>
      <c r="BA13663" s="8"/>
      <c r="BB13663" s="8"/>
      <c r="BC13663" s="11"/>
      <c r="BD13663" s="11"/>
      <c r="BE13663" s="11"/>
      <c r="BF13663" s="11"/>
      <c r="BG13663" s="11"/>
      <c r="BH13663" s="11"/>
      <c r="BI13663" s="11"/>
      <c r="BJ13663" s="11"/>
      <c r="BK13663" s="8"/>
      <c r="BL13663" s="8"/>
      <c r="BM13663" s="5"/>
      <c r="BN13663" s="5"/>
      <c r="BO13663" s="5"/>
      <c r="BP13663" s="5"/>
      <c r="BQ13663" s="5"/>
      <c r="BR13663" s="5"/>
      <c r="BS13663" s="5"/>
      <c r="BT13663" s="5"/>
      <c r="BU13663" s="5"/>
      <c r="BV13663" s="5"/>
      <c r="BW13663" s="5"/>
      <c r="BX13663" s="5"/>
      <c r="BY13663" s="5"/>
      <c r="BZ13663" s="5"/>
      <c r="CA13663" s="5"/>
      <c r="CB13663" s="5"/>
      <c r="CC13663" s="5"/>
      <c r="CD13663" s="5"/>
      <c r="CE13663" s="5"/>
      <c r="CF13663" s="5"/>
      <c r="CG13663" s="5"/>
      <c r="CH13663" s="5"/>
      <c r="CI13663" s="5"/>
      <c r="CJ13663" s="5"/>
      <c r="CK13663" s="5"/>
      <c r="CL13663" s="5"/>
      <c r="CM13663" s="5"/>
      <c r="CN13663" s="5"/>
      <c r="CO13663" s="5"/>
      <c r="CP13663" s="5"/>
      <c r="CQ13663" s="5"/>
      <c r="CR13663" s="5"/>
      <c r="CS13663" s="5"/>
      <c r="CT13663" s="5"/>
      <c r="CU13663" s="5"/>
      <c r="CV13663" s="5"/>
      <c r="CW13663" s="5"/>
      <c r="CX13663" s="5"/>
      <c r="CY13663" s="5"/>
      <c r="CZ13663" s="5"/>
      <c r="DA13663" s="5"/>
      <c r="DB13663" s="5"/>
      <c r="DC13663" s="5"/>
      <c r="DD13663" s="5"/>
      <c r="DE13663" s="5"/>
      <c r="DF13663" s="5"/>
      <c r="DG13663" s="5"/>
      <c r="DH13663" s="5"/>
      <c r="DI13663" s="5"/>
      <c r="DJ13663" s="5"/>
      <c r="DK13663" s="5"/>
      <c r="DL13663" s="5"/>
      <c r="DM13663" s="5"/>
      <c r="DN13663" s="5"/>
      <c r="DO13663" s="5"/>
      <c r="DP13663" s="5"/>
      <c r="DQ13663" s="5"/>
      <c r="DR13663" s="5"/>
      <c r="DS13663" s="5"/>
      <c r="DT13663" s="5"/>
      <c r="DU13663" s="5"/>
      <c r="DV13663" s="5"/>
      <c r="DW13663" s="5"/>
      <c r="DX13663" s="5"/>
      <c r="DY13663" s="5"/>
      <c r="DZ13663" s="5"/>
      <c r="EA13663" s="5"/>
      <c r="EB13663" s="5"/>
      <c r="EC13663" s="5"/>
      <c r="ED13663" s="5"/>
      <c r="EE13663" s="5"/>
      <c r="EF13663" s="5"/>
      <c r="EG13663" s="5"/>
      <c r="EH13663" s="5"/>
      <c r="EI13663" s="5"/>
      <c r="EJ13663" s="5"/>
      <c r="EK13663" s="5"/>
      <c r="EL13663" s="5"/>
      <c r="EM13663" s="5"/>
      <c r="EN13663" s="5"/>
      <c r="EO13663" s="5"/>
      <c r="EP13663" s="375"/>
      <c r="EQ13663" s="376"/>
      <c r="ER13663" s="376"/>
      <c r="ES13663" s="376"/>
      <c r="ET13663" s="376"/>
      <c r="EU13663" s="376"/>
      <c r="EV13663" s="376"/>
      <c r="EW13663" s="376"/>
      <c r="EX13663" s="376"/>
      <c r="EY13663" s="376"/>
      <c r="EZ13663" s="376"/>
      <c r="FA13663" s="376"/>
      <c r="FB13663" s="376"/>
      <c r="FC13663" s="376"/>
      <c r="FD13663" s="376"/>
      <c r="FE13663" s="376"/>
      <c r="FF13663" s="376"/>
      <c r="FG13663" s="376"/>
      <c r="FH13663" s="376"/>
      <c r="FI13663" s="376"/>
      <c r="FJ13663" s="376"/>
      <c r="FK13663" s="376"/>
      <c r="FL13663" s="376"/>
      <c r="FM13663" s="376"/>
      <c r="FN13663" s="376"/>
      <c r="FO13663" s="376"/>
      <c r="FP13663" s="376"/>
      <c r="FQ13663" s="376"/>
      <c r="FR13663" s="376"/>
      <c r="FS13663" s="376"/>
      <c r="FT13663" s="376"/>
      <c r="FU13663" s="376"/>
      <c r="FV13663" s="376"/>
      <c r="FW13663" s="376"/>
      <c r="FX13663" s="376"/>
      <c r="FY13663" s="376"/>
      <c r="FZ13663" s="376"/>
      <c r="GA13663" s="376"/>
      <c r="GB13663" s="376"/>
      <c r="GC13663" s="376"/>
      <c r="GD13663" s="376"/>
      <c r="GE13663" s="376"/>
      <c r="GF13663" s="376"/>
      <c r="GG13663" s="376"/>
      <c r="GH13663" s="376"/>
      <c r="GI13663" s="376"/>
      <c r="GJ13663" s="376"/>
      <c r="GK13663" s="376"/>
      <c r="GL13663" s="376"/>
      <c r="GM13663" s="376"/>
      <c r="GN13663" s="376"/>
      <c r="GO13663" s="376"/>
      <c r="GP13663" s="376"/>
      <c r="GQ13663" s="376"/>
      <c r="GR13663" s="376"/>
      <c r="GS13663" s="376"/>
      <c r="GT13663" s="376"/>
      <c r="GU13663" s="376"/>
      <c r="GV13663" s="376"/>
      <c r="GW13663" s="376"/>
      <c r="GX13663" s="376"/>
      <c r="GY13663" s="376"/>
      <c r="GZ13663" s="376"/>
      <c r="HA13663" s="376"/>
      <c r="HB13663" s="376"/>
      <c r="HC13663" s="376"/>
      <c r="HD13663" s="376"/>
      <c r="HE13663" s="376"/>
      <c r="HF13663" s="376"/>
      <c r="HG13663" s="376"/>
      <c r="HH13663" s="376"/>
      <c r="HI13663" s="376"/>
      <c r="HJ13663" s="376"/>
      <c r="HK13663" s="376"/>
      <c r="HL13663" s="376"/>
      <c r="HM13663" s="376"/>
      <c r="HN13663" s="376"/>
      <c r="HO13663" s="376"/>
      <c r="HP13663" s="376"/>
      <c r="HQ13663" s="376"/>
      <c r="HR13663" s="376"/>
      <c r="HS13663" s="376"/>
      <c r="HT13663" s="376"/>
      <c r="HU13663" s="376"/>
      <c r="HV13663" s="376"/>
      <c r="HW13663" s="376"/>
      <c r="HX13663" s="376"/>
      <c r="HY13663" s="376"/>
      <c r="HZ13663" s="376"/>
      <c r="IA13663" s="376"/>
      <c r="IB13663" s="376"/>
      <c r="IC13663" s="376"/>
      <c r="ID13663" s="376"/>
      <c r="IE13663" s="376"/>
      <c r="IF13663" s="376"/>
      <c r="IG13663" s="376"/>
      <c r="IH13663" s="376"/>
      <c r="II13663" s="376"/>
      <c r="IJ13663" s="376"/>
    </row>
    <row r="13664" spans="1:244" s="377" customFormat="1" x14ac:dyDescent="0.4">
      <c r="A13664" s="410"/>
      <c r="B13664" s="371"/>
      <c r="C13664" s="354"/>
      <c r="D13664" s="355"/>
      <c r="E13664" s="374"/>
      <c r="F13664" s="374"/>
      <c r="G13664" s="374"/>
      <c r="H13664" s="374"/>
      <c r="I13664" s="374"/>
      <c r="J13664" s="374"/>
      <c r="K13664" s="374"/>
      <c r="L13664" s="374"/>
      <c r="M13664" s="374"/>
      <c r="N13664" s="374"/>
      <c r="O13664" s="374"/>
      <c r="P13664" s="374"/>
      <c r="Q13664" s="374"/>
      <c r="R13664" s="374"/>
      <c r="S13664" s="374"/>
      <c r="T13664" s="374"/>
      <c r="U13664" s="374"/>
      <c r="V13664" s="374"/>
      <c r="W13664" s="374"/>
      <c r="X13664" s="369"/>
      <c r="Y13664" s="369"/>
      <c r="Z13664" s="369"/>
      <c r="AA13664" s="369"/>
      <c r="AB13664" s="369"/>
      <c r="AC13664" s="369"/>
      <c r="AD13664" s="369"/>
      <c r="AE13664" s="369"/>
      <c r="AF13664" s="369"/>
      <c r="AG13664" s="369"/>
      <c r="AH13664" s="369"/>
      <c r="AI13664" s="369"/>
      <c r="AJ13664" s="369"/>
      <c r="AK13664" s="369"/>
      <c r="AL13664" s="369"/>
      <c r="AM13664" s="369"/>
      <c r="AN13664" s="369"/>
      <c r="AO13664" s="369"/>
      <c r="AP13664" s="369"/>
      <c r="AQ13664" s="369"/>
      <c r="AR13664" s="372"/>
      <c r="AS13664" s="372"/>
      <c r="AT13664" s="372"/>
      <c r="AU13664" s="373"/>
      <c r="AV13664" s="11"/>
      <c r="AW13664" s="11"/>
      <c r="AX13664" s="11"/>
      <c r="AY13664" s="8"/>
      <c r="AZ13664" s="8"/>
      <c r="BA13664" s="8"/>
      <c r="BB13664" s="8"/>
      <c r="BC13664" s="11"/>
      <c r="BD13664" s="11"/>
      <c r="BE13664" s="11"/>
      <c r="BF13664" s="11"/>
      <c r="BG13664" s="11"/>
      <c r="BH13664" s="11"/>
      <c r="BI13664" s="11"/>
      <c r="BJ13664" s="11"/>
      <c r="BK13664" s="8"/>
      <c r="BL13664" s="8"/>
      <c r="BM13664" s="5"/>
      <c r="BN13664" s="5"/>
      <c r="BO13664" s="5"/>
      <c r="BP13664" s="5"/>
      <c r="BQ13664" s="5"/>
      <c r="BR13664" s="5"/>
      <c r="BS13664" s="5"/>
      <c r="BT13664" s="5"/>
      <c r="BU13664" s="5"/>
      <c r="BV13664" s="5"/>
      <c r="BW13664" s="5"/>
      <c r="BX13664" s="5"/>
      <c r="BY13664" s="5"/>
      <c r="BZ13664" s="5"/>
      <c r="CA13664" s="5"/>
      <c r="CB13664" s="5"/>
      <c r="CC13664" s="5"/>
      <c r="CD13664" s="5"/>
      <c r="CE13664" s="5"/>
      <c r="CF13664" s="5"/>
      <c r="CG13664" s="5"/>
      <c r="CH13664" s="5"/>
      <c r="CI13664" s="5"/>
      <c r="CJ13664" s="5"/>
      <c r="CK13664" s="5"/>
      <c r="CL13664" s="5"/>
      <c r="CM13664" s="5"/>
      <c r="CN13664" s="5"/>
      <c r="CO13664" s="5"/>
      <c r="CP13664" s="5"/>
      <c r="CQ13664" s="5"/>
      <c r="CR13664" s="5"/>
      <c r="CS13664" s="5"/>
      <c r="CT13664" s="5"/>
      <c r="CU13664" s="5"/>
      <c r="CV13664" s="5"/>
      <c r="CW13664" s="5"/>
      <c r="CX13664" s="5"/>
      <c r="CY13664" s="5"/>
      <c r="CZ13664" s="5"/>
      <c r="DA13664" s="5"/>
      <c r="DB13664" s="5"/>
      <c r="DC13664" s="5"/>
      <c r="DD13664" s="5"/>
      <c r="DE13664" s="5"/>
      <c r="DF13664" s="5"/>
      <c r="DG13664" s="5"/>
      <c r="DH13664" s="5"/>
      <c r="DI13664" s="5"/>
      <c r="DJ13664" s="5"/>
      <c r="DK13664" s="5"/>
      <c r="DL13664" s="5"/>
      <c r="DM13664" s="5"/>
      <c r="DN13664" s="5"/>
      <c r="DO13664" s="5"/>
      <c r="DP13664" s="5"/>
      <c r="DQ13664" s="5"/>
      <c r="DR13664" s="5"/>
      <c r="DS13664" s="5"/>
      <c r="DT13664" s="5"/>
      <c r="DU13664" s="5"/>
      <c r="DV13664" s="5"/>
      <c r="DW13664" s="5"/>
      <c r="DX13664" s="5"/>
      <c r="DY13664" s="5"/>
      <c r="DZ13664" s="5"/>
      <c r="EA13664" s="5"/>
      <c r="EB13664" s="5"/>
      <c r="EC13664" s="5"/>
      <c r="ED13664" s="5"/>
      <c r="EE13664" s="5"/>
      <c r="EF13664" s="5"/>
      <c r="EG13664" s="5"/>
      <c r="EH13664" s="5"/>
      <c r="EI13664" s="5"/>
      <c r="EJ13664" s="5"/>
      <c r="EK13664" s="5"/>
      <c r="EL13664" s="5"/>
      <c r="EM13664" s="5"/>
      <c r="EN13664" s="5"/>
      <c r="EO13664" s="5"/>
      <c r="EP13664" s="375"/>
      <c r="EQ13664" s="376"/>
      <c r="ER13664" s="376"/>
      <c r="ES13664" s="376"/>
      <c r="ET13664" s="376"/>
      <c r="EU13664" s="376"/>
      <c r="EV13664" s="376"/>
      <c r="EW13664" s="376"/>
      <c r="EX13664" s="376"/>
      <c r="EY13664" s="376"/>
      <c r="EZ13664" s="376"/>
      <c r="FA13664" s="376"/>
      <c r="FB13664" s="376"/>
      <c r="FC13664" s="376"/>
      <c r="FD13664" s="376"/>
      <c r="FE13664" s="376"/>
      <c r="FF13664" s="376"/>
      <c r="FG13664" s="376"/>
      <c r="FH13664" s="376"/>
      <c r="FI13664" s="376"/>
      <c r="FJ13664" s="376"/>
      <c r="FK13664" s="376"/>
      <c r="FL13664" s="376"/>
      <c r="FM13664" s="376"/>
      <c r="FN13664" s="376"/>
      <c r="FO13664" s="376"/>
      <c r="FP13664" s="376"/>
      <c r="FQ13664" s="376"/>
      <c r="FR13664" s="376"/>
      <c r="FS13664" s="376"/>
      <c r="FT13664" s="376"/>
      <c r="FU13664" s="376"/>
      <c r="FV13664" s="376"/>
      <c r="FW13664" s="376"/>
      <c r="FX13664" s="376"/>
      <c r="FY13664" s="376"/>
      <c r="FZ13664" s="376"/>
      <c r="GA13664" s="376"/>
      <c r="GB13664" s="376"/>
      <c r="GC13664" s="376"/>
      <c r="GD13664" s="376"/>
      <c r="GE13664" s="376"/>
      <c r="GF13664" s="376"/>
      <c r="GG13664" s="376"/>
      <c r="GH13664" s="376"/>
      <c r="GI13664" s="376"/>
      <c r="GJ13664" s="376"/>
      <c r="GK13664" s="376"/>
      <c r="GL13664" s="376"/>
      <c r="GM13664" s="376"/>
      <c r="GN13664" s="376"/>
      <c r="GO13664" s="376"/>
      <c r="GP13664" s="376"/>
      <c r="GQ13664" s="376"/>
      <c r="GR13664" s="376"/>
      <c r="GS13664" s="376"/>
      <c r="GT13664" s="376"/>
      <c r="GU13664" s="376"/>
      <c r="GV13664" s="376"/>
      <c r="GW13664" s="376"/>
      <c r="GX13664" s="376"/>
      <c r="GY13664" s="376"/>
      <c r="GZ13664" s="376"/>
      <c r="HA13664" s="376"/>
      <c r="HB13664" s="376"/>
      <c r="HC13664" s="376"/>
      <c r="HD13664" s="376"/>
      <c r="HE13664" s="376"/>
      <c r="HF13664" s="376"/>
      <c r="HG13664" s="376"/>
      <c r="HH13664" s="376"/>
      <c r="HI13664" s="376"/>
      <c r="HJ13664" s="376"/>
      <c r="HK13664" s="376"/>
      <c r="HL13664" s="376"/>
      <c r="HM13664" s="376"/>
      <c r="HN13664" s="376"/>
      <c r="HO13664" s="376"/>
      <c r="HP13664" s="376"/>
      <c r="HQ13664" s="376"/>
      <c r="HR13664" s="376"/>
      <c r="HS13664" s="376"/>
      <c r="HT13664" s="376"/>
      <c r="HU13664" s="376"/>
      <c r="HV13664" s="376"/>
      <c r="HW13664" s="376"/>
      <c r="HX13664" s="376"/>
      <c r="HY13664" s="376"/>
      <c r="HZ13664" s="376"/>
      <c r="IA13664" s="376"/>
      <c r="IB13664" s="376"/>
      <c r="IC13664" s="376"/>
      <c r="ID13664" s="376"/>
      <c r="IE13664" s="376"/>
      <c r="IF13664" s="376"/>
      <c r="IG13664" s="376"/>
      <c r="IH13664" s="376"/>
      <c r="II13664" s="376"/>
      <c r="IJ13664" s="376"/>
    </row>
    <row r="13665" spans="1:244" s="377" customFormat="1" x14ac:dyDescent="0.4">
      <c r="A13665" s="410"/>
      <c r="B13665" s="371"/>
      <c r="C13665" s="354"/>
      <c r="D13665" s="355"/>
      <c r="E13665" s="374"/>
      <c r="F13665" s="374"/>
      <c r="G13665" s="374"/>
      <c r="H13665" s="374"/>
      <c r="I13665" s="374"/>
      <c r="J13665" s="374"/>
      <c r="K13665" s="374"/>
      <c r="L13665" s="374"/>
      <c r="M13665" s="374"/>
      <c r="N13665" s="374"/>
      <c r="O13665" s="374"/>
      <c r="P13665" s="374"/>
      <c r="Q13665" s="374"/>
      <c r="R13665" s="374"/>
      <c r="S13665" s="374"/>
      <c r="T13665" s="374"/>
      <c r="U13665" s="374"/>
      <c r="V13665" s="374"/>
      <c r="W13665" s="374"/>
      <c r="X13665" s="369"/>
      <c r="Y13665" s="369"/>
      <c r="Z13665" s="369"/>
      <c r="AA13665" s="369"/>
      <c r="AB13665" s="369"/>
      <c r="AC13665" s="369"/>
      <c r="AD13665" s="369"/>
      <c r="AE13665" s="369"/>
      <c r="AF13665" s="369"/>
      <c r="AG13665" s="369"/>
      <c r="AH13665" s="369"/>
      <c r="AI13665" s="369"/>
      <c r="AJ13665" s="369"/>
      <c r="AK13665" s="369"/>
      <c r="AL13665" s="369"/>
      <c r="AM13665" s="369"/>
      <c r="AN13665" s="369"/>
      <c r="AO13665" s="369"/>
      <c r="AP13665" s="369"/>
      <c r="AQ13665" s="369"/>
      <c r="AR13665" s="372"/>
      <c r="AS13665" s="372"/>
      <c r="AT13665" s="372"/>
      <c r="AU13665" s="373"/>
      <c r="AV13665" s="11"/>
      <c r="AW13665" s="11"/>
      <c r="AX13665" s="11"/>
      <c r="AY13665" s="8"/>
      <c r="AZ13665" s="8"/>
      <c r="BA13665" s="8"/>
      <c r="BB13665" s="8"/>
      <c r="BC13665" s="11"/>
      <c r="BD13665" s="11"/>
      <c r="BE13665" s="11"/>
      <c r="BF13665" s="11"/>
      <c r="BG13665" s="11"/>
      <c r="BH13665" s="11"/>
      <c r="BI13665" s="11"/>
      <c r="BJ13665" s="11"/>
      <c r="BK13665" s="8"/>
      <c r="BL13665" s="8"/>
      <c r="BM13665" s="5"/>
      <c r="BN13665" s="5"/>
      <c r="BO13665" s="5"/>
      <c r="BP13665" s="5"/>
      <c r="BQ13665" s="5"/>
      <c r="BR13665" s="5"/>
      <c r="BS13665" s="5"/>
      <c r="BT13665" s="5"/>
      <c r="BU13665" s="5"/>
      <c r="BV13665" s="5"/>
      <c r="BW13665" s="5"/>
      <c r="BX13665" s="5"/>
      <c r="BY13665" s="5"/>
      <c r="BZ13665" s="5"/>
      <c r="CA13665" s="5"/>
      <c r="CB13665" s="5"/>
      <c r="CC13665" s="5"/>
      <c r="CD13665" s="5"/>
      <c r="CE13665" s="5"/>
      <c r="CF13665" s="5"/>
      <c r="CG13665" s="5"/>
      <c r="CH13665" s="5"/>
      <c r="CI13665" s="5"/>
      <c r="CJ13665" s="5"/>
      <c r="CK13665" s="5"/>
      <c r="CL13665" s="5"/>
      <c r="CM13665" s="5"/>
      <c r="CN13665" s="5"/>
      <c r="CO13665" s="5"/>
      <c r="CP13665" s="5"/>
      <c r="CQ13665" s="5"/>
      <c r="CR13665" s="5"/>
      <c r="CS13665" s="5"/>
      <c r="CT13665" s="5"/>
      <c r="CU13665" s="5"/>
      <c r="CV13665" s="5"/>
      <c r="CW13665" s="5"/>
      <c r="CX13665" s="5"/>
      <c r="CY13665" s="5"/>
      <c r="CZ13665" s="5"/>
      <c r="DA13665" s="5"/>
      <c r="DB13665" s="5"/>
      <c r="DC13665" s="5"/>
      <c r="DD13665" s="5"/>
      <c r="DE13665" s="5"/>
      <c r="DF13665" s="5"/>
      <c r="DG13665" s="5"/>
      <c r="DH13665" s="5"/>
      <c r="DI13665" s="5"/>
      <c r="DJ13665" s="5"/>
      <c r="DK13665" s="5"/>
      <c r="DL13665" s="5"/>
      <c r="DM13665" s="5"/>
      <c r="DN13665" s="5"/>
      <c r="DO13665" s="5"/>
      <c r="DP13665" s="5"/>
      <c r="DQ13665" s="5"/>
      <c r="DR13665" s="5"/>
      <c r="DS13665" s="5"/>
      <c r="DT13665" s="5"/>
      <c r="DU13665" s="5"/>
      <c r="DV13665" s="5"/>
      <c r="DW13665" s="5"/>
      <c r="DX13665" s="5"/>
      <c r="DY13665" s="5"/>
      <c r="DZ13665" s="5"/>
      <c r="EA13665" s="5"/>
      <c r="EB13665" s="5"/>
      <c r="EC13665" s="5"/>
      <c r="ED13665" s="5"/>
      <c r="EE13665" s="5"/>
      <c r="EF13665" s="5"/>
      <c r="EG13665" s="5"/>
      <c r="EH13665" s="5"/>
      <c r="EI13665" s="5"/>
      <c r="EJ13665" s="5"/>
      <c r="EK13665" s="5"/>
      <c r="EL13665" s="5"/>
      <c r="EM13665" s="5"/>
      <c r="EN13665" s="5"/>
      <c r="EO13665" s="5"/>
      <c r="EP13665" s="375"/>
      <c r="EQ13665" s="376"/>
      <c r="ER13665" s="376"/>
      <c r="ES13665" s="376"/>
      <c r="ET13665" s="376"/>
      <c r="EU13665" s="376"/>
      <c r="EV13665" s="376"/>
      <c r="EW13665" s="376"/>
      <c r="EX13665" s="376"/>
      <c r="EY13665" s="376"/>
      <c r="EZ13665" s="376"/>
      <c r="FA13665" s="376"/>
      <c r="FB13665" s="376"/>
      <c r="FC13665" s="376"/>
      <c r="FD13665" s="376"/>
      <c r="FE13665" s="376"/>
      <c r="FF13665" s="376"/>
      <c r="FG13665" s="376"/>
      <c r="FH13665" s="376"/>
      <c r="FI13665" s="376"/>
      <c r="FJ13665" s="376"/>
      <c r="FK13665" s="376"/>
      <c r="FL13665" s="376"/>
      <c r="FM13665" s="376"/>
      <c r="FN13665" s="376"/>
      <c r="FO13665" s="376"/>
      <c r="FP13665" s="376"/>
      <c r="FQ13665" s="376"/>
      <c r="FR13665" s="376"/>
      <c r="FS13665" s="376"/>
      <c r="FT13665" s="376"/>
      <c r="FU13665" s="376"/>
      <c r="FV13665" s="376"/>
      <c r="FW13665" s="376"/>
      <c r="FX13665" s="376"/>
      <c r="FY13665" s="376"/>
      <c r="FZ13665" s="376"/>
      <c r="GA13665" s="376"/>
      <c r="GB13665" s="376"/>
      <c r="GC13665" s="376"/>
      <c r="GD13665" s="376"/>
      <c r="GE13665" s="376"/>
      <c r="GF13665" s="376"/>
      <c r="GG13665" s="376"/>
      <c r="GH13665" s="376"/>
      <c r="GI13665" s="376"/>
      <c r="GJ13665" s="376"/>
      <c r="GK13665" s="376"/>
      <c r="GL13665" s="376"/>
      <c r="GM13665" s="376"/>
      <c r="GN13665" s="376"/>
      <c r="GO13665" s="376"/>
      <c r="GP13665" s="376"/>
      <c r="GQ13665" s="376"/>
      <c r="GR13665" s="376"/>
      <c r="GS13665" s="376"/>
      <c r="GT13665" s="376"/>
      <c r="GU13665" s="376"/>
      <c r="GV13665" s="376"/>
      <c r="GW13665" s="376"/>
      <c r="GX13665" s="376"/>
      <c r="GY13665" s="376"/>
      <c r="GZ13665" s="376"/>
      <c r="HA13665" s="376"/>
      <c r="HB13665" s="376"/>
      <c r="HC13665" s="376"/>
      <c r="HD13665" s="376"/>
      <c r="HE13665" s="376"/>
      <c r="HF13665" s="376"/>
      <c r="HG13665" s="376"/>
      <c r="HH13665" s="376"/>
      <c r="HI13665" s="376"/>
      <c r="HJ13665" s="376"/>
      <c r="HK13665" s="376"/>
      <c r="HL13665" s="376"/>
      <c r="HM13665" s="376"/>
      <c r="HN13665" s="376"/>
      <c r="HO13665" s="376"/>
      <c r="HP13665" s="376"/>
      <c r="HQ13665" s="376"/>
      <c r="HR13665" s="376"/>
      <c r="HS13665" s="376"/>
      <c r="HT13665" s="376"/>
      <c r="HU13665" s="376"/>
      <c r="HV13665" s="376"/>
      <c r="HW13665" s="376"/>
      <c r="HX13665" s="376"/>
      <c r="HY13665" s="376"/>
      <c r="HZ13665" s="376"/>
      <c r="IA13665" s="376"/>
      <c r="IB13665" s="376"/>
      <c r="IC13665" s="376"/>
      <c r="ID13665" s="376"/>
      <c r="IE13665" s="376"/>
      <c r="IF13665" s="376"/>
      <c r="IG13665" s="376"/>
      <c r="IH13665" s="376"/>
      <c r="II13665" s="376"/>
      <c r="IJ13665" s="376"/>
    </row>
    <row r="13666" spans="1:244" s="377" customFormat="1" x14ac:dyDescent="0.4">
      <c r="A13666" s="410"/>
      <c r="B13666" s="371"/>
      <c r="C13666" s="354"/>
      <c r="D13666" s="355"/>
      <c r="E13666" s="374"/>
      <c r="F13666" s="374"/>
      <c r="G13666" s="374"/>
      <c r="H13666" s="374"/>
      <c r="I13666" s="374"/>
      <c r="J13666" s="374"/>
      <c r="K13666" s="374"/>
      <c r="L13666" s="374"/>
      <c r="M13666" s="374"/>
      <c r="N13666" s="374"/>
      <c r="O13666" s="374"/>
      <c r="P13666" s="374"/>
      <c r="Q13666" s="374"/>
      <c r="R13666" s="374"/>
      <c r="S13666" s="374"/>
      <c r="T13666" s="374"/>
      <c r="U13666" s="374"/>
      <c r="V13666" s="374"/>
      <c r="W13666" s="374"/>
      <c r="X13666" s="369"/>
      <c r="Y13666" s="369"/>
      <c r="Z13666" s="369"/>
      <c r="AA13666" s="369"/>
      <c r="AB13666" s="369"/>
      <c r="AC13666" s="369"/>
      <c r="AD13666" s="369"/>
      <c r="AE13666" s="369"/>
      <c r="AF13666" s="369"/>
      <c r="AG13666" s="369"/>
      <c r="AH13666" s="369"/>
      <c r="AI13666" s="369"/>
      <c r="AJ13666" s="369"/>
      <c r="AK13666" s="369"/>
      <c r="AL13666" s="369"/>
      <c r="AM13666" s="369"/>
      <c r="AN13666" s="369"/>
      <c r="AO13666" s="369"/>
      <c r="AP13666" s="369"/>
      <c r="AQ13666" s="369"/>
      <c r="AR13666" s="372"/>
      <c r="AS13666" s="372"/>
      <c r="AT13666" s="372"/>
      <c r="AU13666" s="373"/>
      <c r="AV13666" s="11"/>
      <c r="AW13666" s="11"/>
      <c r="AX13666" s="11"/>
      <c r="AY13666" s="8"/>
      <c r="AZ13666" s="8"/>
      <c r="BA13666" s="8"/>
      <c r="BB13666" s="8"/>
      <c r="BC13666" s="11"/>
      <c r="BD13666" s="11"/>
      <c r="BE13666" s="11"/>
      <c r="BF13666" s="11"/>
      <c r="BG13666" s="11"/>
      <c r="BH13666" s="11"/>
      <c r="BI13666" s="11"/>
      <c r="BJ13666" s="11"/>
      <c r="BK13666" s="8"/>
      <c r="BL13666" s="8"/>
      <c r="BM13666" s="5"/>
      <c r="BN13666" s="5"/>
      <c r="BO13666" s="5"/>
      <c r="BP13666" s="5"/>
      <c r="BQ13666" s="5"/>
      <c r="BR13666" s="5"/>
      <c r="BS13666" s="5"/>
      <c r="BT13666" s="5"/>
      <c r="BU13666" s="5"/>
      <c r="BV13666" s="5"/>
      <c r="BW13666" s="5"/>
      <c r="BX13666" s="5"/>
      <c r="BY13666" s="5"/>
      <c r="BZ13666" s="5"/>
      <c r="CA13666" s="5"/>
      <c r="CB13666" s="5"/>
      <c r="CC13666" s="5"/>
      <c r="CD13666" s="5"/>
      <c r="CE13666" s="5"/>
      <c r="CF13666" s="5"/>
      <c r="CG13666" s="5"/>
      <c r="CH13666" s="5"/>
      <c r="CI13666" s="5"/>
      <c r="CJ13666" s="5"/>
      <c r="CK13666" s="5"/>
      <c r="CL13666" s="5"/>
      <c r="CM13666" s="5"/>
      <c r="CN13666" s="5"/>
      <c r="CO13666" s="5"/>
      <c r="CP13666" s="5"/>
      <c r="CQ13666" s="5"/>
      <c r="CR13666" s="5"/>
      <c r="CS13666" s="5"/>
      <c r="CT13666" s="5"/>
      <c r="CU13666" s="5"/>
      <c r="CV13666" s="5"/>
      <c r="CW13666" s="5"/>
      <c r="CX13666" s="5"/>
      <c r="CY13666" s="5"/>
      <c r="CZ13666" s="5"/>
      <c r="DA13666" s="5"/>
      <c r="DB13666" s="5"/>
      <c r="DC13666" s="5"/>
      <c r="DD13666" s="5"/>
      <c r="DE13666" s="5"/>
      <c r="DF13666" s="5"/>
      <c r="DG13666" s="5"/>
      <c r="DH13666" s="5"/>
      <c r="DI13666" s="5"/>
      <c r="DJ13666" s="5"/>
      <c r="DK13666" s="5"/>
      <c r="DL13666" s="5"/>
      <c r="DM13666" s="5"/>
      <c r="DN13666" s="5"/>
      <c r="DO13666" s="5"/>
      <c r="DP13666" s="5"/>
      <c r="DQ13666" s="5"/>
      <c r="DR13666" s="5"/>
      <c r="DS13666" s="5"/>
      <c r="DT13666" s="5"/>
      <c r="DU13666" s="5"/>
      <c r="DV13666" s="5"/>
      <c r="DW13666" s="5"/>
      <c r="DX13666" s="5"/>
      <c r="DY13666" s="5"/>
      <c r="DZ13666" s="5"/>
      <c r="EA13666" s="5"/>
      <c r="EB13666" s="5"/>
      <c r="EC13666" s="5"/>
      <c r="ED13666" s="5"/>
      <c r="EE13666" s="5"/>
      <c r="EF13666" s="5"/>
      <c r="EG13666" s="5"/>
      <c r="EH13666" s="5"/>
      <c r="EI13666" s="5"/>
      <c r="EJ13666" s="5"/>
      <c r="EK13666" s="5"/>
      <c r="EL13666" s="5"/>
      <c r="EM13666" s="5"/>
      <c r="EN13666" s="5"/>
      <c r="EO13666" s="5"/>
      <c r="EP13666" s="375"/>
      <c r="EQ13666" s="376"/>
      <c r="ER13666" s="376"/>
      <c r="ES13666" s="376"/>
      <c r="ET13666" s="376"/>
      <c r="EU13666" s="376"/>
      <c r="EV13666" s="376"/>
      <c r="EW13666" s="376"/>
      <c r="EX13666" s="376"/>
      <c r="EY13666" s="376"/>
      <c r="EZ13666" s="376"/>
      <c r="FA13666" s="376"/>
      <c r="FB13666" s="376"/>
      <c r="FC13666" s="376"/>
      <c r="FD13666" s="376"/>
      <c r="FE13666" s="376"/>
      <c r="FF13666" s="376"/>
      <c r="FG13666" s="376"/>
      <c r="FH13666" s="376"/>
      <c r="FI13666" s="376"/>
      <c r="FJ13666" s="376"/>
      <c r="FK13666" s="376"/>
      <c r="FL13666" s="376"/>
      <c r="FM13666" s="376"/>
      <c r="FN13666" s="376"/>
      <c r="FO13666" s="376"/>
      <c r="FP13666" s="376"/>
      <c r="FQ13666" s="376"/>
      <c r="FR13666" s="376"/>
      <c r="FS13666" s="376"/>
      <c r="FT13666" s="376"/>
      <c r="FU13666" s="376"/>
      <c r="FV13666" s="376"/>
      <c r="FW13666" s="376"/>
      <c r="FX13666" s="376"/>
      <c r="FY13666" s="376"/>
      <c r="FZ13666" s="376"/>
      <c r="GA13666" s="376"/>
      <c r="GB13666" s="376"/>
      <c r="GC13666" s="376"/>
      <c r="GD13666" s="376"/>
      <c r="GE13666" s="376"/>
      <c r="GF13666" s="376"/>
      <c r="GG13666" s="376"/>
      <c r="GH13666" s="376"/>
      <c r="GI13666" s="376"/>
      <c r="GJ13666" s="376"/>
      <c r="GK13666" s="376"/>
      <c r="GL13666" s="376"/>
      <c r="GM13666" s="376"/>
      <c r="GN13666" s="376"/>
      <c r="GO13666" s="376"/>
      <c r="GP13666" s="376"/>
      <c r="GQ13666" s="376"/>
      <c r="GR13666" s="376"/>
      <c r="GS13666" s="376"/>
      <c r="GT13666" s="376"/>
      <c r="GU13666" s="376"/>
      <c r="GV13666" s="376"/>
      <c r="GW13666" s="376"/>
      <c r="GX13666" s="376"/>
      <c r="GY13666" s="376"/>
      <c r="GZ13666" s="376"/>
      <c r="HA13666" s="376"/>
      <c r="HB13666" s="376"/>
      <c r="HC13666" s="376"/>
      <c r="HD13666" s="376"/>
      <c r="HE13666" s="376"/>
      <c r="HF13666" s="376"/>
      <c r="HG13666" s="376"/>
      <c r="HH13666" s="376"/>
      <c r="HI13666" s="376"/>
      <c r="HJ13666" s="376"/>
      <c r="HK13666" s="376"/>
      <c r="HL13666" s="376"/>
      <c r="HM13666" s="376"/>
      <c r="HN13666" s="376"/>
      <c r="HO13666" s="376"/>
      <c r="HP13666" s="376"/>
      <c r="HQ13666" s="376"/>
      <c r="HR13666" s="376"/>
      <c r="HS13666" s="376"/>
      <c r="HT13666" s="376"/>
      <c r="HU13666" s="376"/>
      <c r="HV13666" s="376"/>
      <c r="HW13666" s="376"/>
      <c r="HX13666" s="376"/>
      <c r="HY13666" s="376"/>
      <c r="HZ13666" s="376"/>
      <c r="IA13666" s="376"/>
      <c r="IB13666" s="376"/>
      <c r="IC13666" s="376"/>
      <c r="ID13666" s="376"/>
      <c r="IE13666" s="376"/>
      <c r="IF13666" s="376"/>
      <c r="IG13666" s="376"/>
      <c r="IH13666" s="376"/>
      <c r="II13666" s="376"/>
      <c r="IJ13666" s="376"/>
    </row>
    <row r="13667" spans="1:244" s="377" customFormat="1" x14ac:dyDescent="0.4">
      <c r="A13667" s="410"/>
      <c r="B13667" s="371"/>
      <c r="C13667" s="354"/>
      <c r="D13667" s="355"/>
      <c r="E13667" s="374"/>
      <c r="F13667" s="374"/>
      <c r="G13667" s="374"/>
      <c r="H13667" s="374"/>
      <c r="I13667" s="374"/>
      <c r="J13667" s="374"/>
      <c r="K13667" s="374"/>
      <c r="L13667" s="374"/>
      <c r="M13667" s="374"/>
      <c r="N13667" s="374"/>
      <c r="O13667" s="374"/>
      <c r="P13667" s="374"/>
      <c r="Q13667" s="374"/>
      <c r="R13667" s="374"/>
      <c r="S13667" s="374"/>
      <c r="T13667" s="374"/>
      <c r="U13667" s="374"/>
      <c r="V13667" s="374"/>
      <c r="W13667" s="374"/>
      <c r="X13667" s="369"/>
      <c r="Y13667" s="369"/>
      <c r="Z13667" s="369"/>
      <c r="AA13667" s="369"/>
      <c r="AB13667" s="369"/>
      <c r="AC13667" s="369"/>
      <c r="AD13667" s="369"/>
      <c r="AE13667" s="369"/>
      <c r="AF13667" s="369"/>
      <c r="AG13667" s="369"/>
      <c r="AH13667" s="369"/>
      <c r="AI13667" s="369"/>
      <c r="AJ13667" s="369"/>
      <c r="AK13667" s="369"/>
      <c r="AL13667" s="369"/>
      <c r="AM13667" s="369"/>
      <c r="AN13667" s="369"/>
      <c r="AO13667" s="369"/>
      <c r="AP13667" s="369"/>
      <c r="AQ13667" s="369"/>
      <c r="AR13667" s="372"/>
      <c r="AS13667" s="372"/>
      <c r="AT13667" s="372"/>
      <c r="AU13667" s="373"/>
      <c r="AV13667" s="11"/>
      <c r="AW13667" s="11"/>
      <c r="AX13667" s="11"/>
      <c r="AY13667" s="8"/>
      <c r="AZ13667" s="8"/>
      <c r="BA13667" s="8"/>
      <c r="BB13667" s="8"/>
      <c r="BC13667" s="11"/>
      <c r="BD13667" s="11"/>
      <c r="BE13667" s="11"/>
      <c r="BF13667" s="11"/>
      <c r="BG13667" s="11"/>
      <c r="BH13667" s="11"/>
      <c r="BI13667" s="11"/>
      <c r="BJ13667" s="11"/>
      <c r="BK13667" s="8"/>
      <c r="BL13667" s="8"/>
      <c r="BM13667" s="5"/>
      <c r="BN13667" s="5"/>
      <c r="BO13667" s="5"/>
      <c r="BP13667" s="5"/>
      <c r="BQ13667" s="5"/>
      <c r="BR13667" s="5"/>
      <c r="BS13667" s="5"/>
      <c r="BT13667" s="5"/>
      <c r="BU13667" s="5"/>
      <c r="BV13667" s="5"/>
      <c r="BW13667" s="5"/>
      <c r="BX13667" s="5"/>
      <c r="BY13667" s="5"/>
      <c r="BZ13667" s="5"/>
      <c r="CA13667" s="5"/>
      <c r="CB13667" s="5"/>
      <c r="CC13667" s="5"/>
      <c r="CD13667" s="5"/>
      <c r="CE13667" s="5"/>
      <c r="CF13667" s="5"/>
      <c r="CG13667" s="5"/>
      <c r="CH13667" s="5"/>
      <c r="CI13667" s="5"/>
      <c r="CJ13667" s="5"/>
      <c r="CK13667" s="5"/>
      <c r="CL13667" s="5"/>
      <c r="CM13667" s="5"/>
      <c r="CN13667" s="5"/>
      <c r="CO13667" s="5"/>
      <c r="CP13667" s="5"/>
      <c r="CQ13667" s="5"/>
      <c r="CR13667" s="5"/>
      <c r="CS13667" s="5"/>
      <c r="CT13667" s="5"/>
      <c r="CU13667" s="5"/>
      <c r="CV13667" s="5"/>
      <c r="CW13667" s="5"/>
      <c r="CX13667" s="5"/>
      <c r="CY13667" s="5"/>
      <c r="CZ13667" s="5"/>
      <c r="DA13667" s="5"/>
      <c r="DB13667" s="5"/>
      <c r="DC13667" s="5"/>
      <c r="DD13667" s="5"/>
      <c r="DE13667" s="5"/>
      <c r="DF13667" s="5"/>
      <c r="DG13667" s="5"/>
      <c r="DH13667" s="5"/>
      <c r="DI13667" s="5"/>
      <c r="DJ13667" s="5"/>
      <c r="DK13667" s="5"/>
      <c r="DL13667" s="5"/>
      <c r="DM13667" s="5"/>
      <c r="DN13667" s="5"/>
      <c r="DO13667" s="5"/>
      <c r="DP13667" s="5"/>
      <c r="DQ13667" s="5"/>
      <c r="DR13667" s="5"/>
      <c r="DS13667" s="5"/>
      <c r="DT13667" s="5"/>
      <c r="DU13667" s="5"/>
      <c r="DV13667" s="5"/>
      <c r="DW13667" s="5"/>
      <c r="DX13667" s="5"/>
      <c r="DY13667" s="5"/>
      <c r="DZ13667" s="5"/>
      <c r="EA13667" s="5"/>
      <c r="EB13667" s="5"/>
      <c r="EC13667" s="5"/>
      <c r="ED13667" s="5"/>
      <c r="EE13667" s="5"/>
      <c r="EF13667" s="5"/>
      <c r="EG13667" s="5"/>
      <c r="EH13667" s="5"/>
      <c r="EI13667" s="5"/>
      <c r="EJ13667" s="5"/>
      <c r="EK13667" s="5"/>
      <c r="EL13667" s="5"/>
      <c r="EM13667" s="5"/>
      <c r="EN13667" s="5"/>
      <c r="EO13667" s="5"/>
      <c r="EP13667" s="375"/>
      <c r="EQ13667" s="376"/>
      <c r="ER13667" s="376"/>
      <c r="ES13667" s="376"/>
      <c r="ET13667" s="376"/>
      <c r="EU13667" s="376"/>
      <c r="EV13667" s="376"/>
      <c r="EW13667" s="376"/>
      <c r="EX13667" s="376"/>
      <c r="EY13667" s="376"/>
      <c r="EZ13667" s="376"/>
      <c r="FA13667" s="376"/>
      <c r="FB13667" s="376"/>
      <c r="FC13667" s="376"/>
      <c r="FD13667" s="376"/>
      <c r="FE13667" s="376"/>
      <c r="FF13667" s="376"/>
      <c r="FG13667" s="376"/>
      <c r="FH13667" s="376"/>
      <c r="FI13667" s="376"/>
      <c r="FJ13667" s="376"/>
      <c r="FK13667" s="376"/>
      <c r="FL13667" s="376"/>
      <c r="FM13667" s="376"/>
      <c r="FN13667" s="376"/>
      <c r="FO13667" s="376"/>
      <c r="FP13667" s="376"/>
      <c r="FQ13667" s="376"/>
      <c r="FR13667" s="376"/>
      <c r="FS13667" s="376"/>
      <c r="FT13667" s="376"/>
      <c r="FU13667" s="376"/>
      <c r="FV13667" s="376"/>
      <c r="FW13667" s="376"/>
      <c r="FX13667" s="376"/>
      <c r="FY13667" s="376"/>
      <c r="FZ13667" s="376"/>
      <c r="GA13667" s="376"/>
      <c r="GB13667" s="376"/>
      <c r="GC13667" s="376"/>
      <c r="GD13667" s="376"/>
      <c r="GE13667" s="376"/>
      <c r="GF13667" s="376"/>
      <c r="GG13667" s="376"/>
      <c r="GH13667" s="376"/>
      <c r="GI13667" s="376"/>
      <c r="GJ13667" s="376"/>
      <c r="GK13667" s="376"/>
      <c r="GL13667" s="376"/>
      <c r="GM13667" s="376"/>
      <c r="GN13667" s="376"/>
      <c r="GO13667" s="376"/>
      <c r="GP13667" s="376"/>
      <c r="GQ13667" s="376"/>
      <c r="GR13667" s="376"/>
      <c r="GS13667" s="376"/>
      <c r="GT13667" s="376"/>
      <c r="GU13667" s="376"/>
      <c r="GV13667" s="376"/>
      <c r="GW13667" s="376"/>
      <c r="GX13667" s="376"/>
      <c r="GY13667" s="376"/>
      <c r="GZ13667" s="376"/>
      <c r="HA13667" s="376"/>
      <c r="HB13667" s="376"/>
      <c r="HC13667" s="376"/>
      <c r="HD13667" s="376"/>
      <c r="HE13667" s="376"/>
      <c r="HF13667" s="376"/>
      <c r="HG13667" s="376"/>
      <c r="HH13667" s="376"/>
      <c r="HI13667" s="376"/>
      <c r="HJ13667" s="376"/>
      <c r="HK13667" s="376"/>
      <c r="HL13667" s="376"/>
      <c r="HM13667" s="376"/>
      <c r="HN13667" s="376"/>
      <c r="HO13667" s="376"/>
      <c r="HP13667" s="376"/>
      <c r="HQ13667" s="376"/>
      <c r="HR13667" s="376"/>
      <c r="HS13667" s="376"/>
      <c r="HT13667" s="376"/>
      <c r="HU13667" s="376"/>
      <c r="HV13667" s="376"/>
      <c r="HW13667" s="376"/>
      <c r="HX13667" s="376"/>
      <c r="HY13667" s="376"/>
      <c r="HZ13667" s="376"/>
      <c r="IA13667" s="376"/>
      <c r="IB13667" s="376"/>
      <c r="IC13667" s="376"/>
      <c r="ID13667" s="376"/>
      <c r="IE13667" s="376"/>
      <c r="IF13667" s="376"/>
      <c r="IG13667" s="376"/>
      <c r="IH13667" s="376"/>
      <c r="II13667" s="376"/>
      <c r="IJ13667" s="376"/>
    </row>
    <row r="13668" spans="1:244" s="377" customFormat="1" x14ac:dyDescent="0.4">
      <c r="A13668" s="410"/>
      <c r="B13668" s="371"/>
      <c r="C13668" s="354"/>
      <c r="D13668" s="355"/>
      <c r="E13668" s="374"/>
      <c r="F13668" s="374"/>
      <c r="G13668" s="374"/>
      <c r="H13668" s="374"/>
      <c r="I13668" s="374"/>
      <c r="J13668" s="374"/>
      <c r="K13668" s="374"/>
      <c r="L13668" s="374"/>
      <c r="M13668" s="374"/>
      <c r="N13668" s="374"/>
      <c r="O13668" s="374"/>
      <c r="P13668" s="374"/>
      <c r="Q13668" s="374"/>
      <c r="R13668" s="374"/>
      <c r="S13668" s="374"/>
      <c r="T13668" s="374"/>
      <c r="U13668" s="374"/>
      <c r="V13668" s="374"/>
      <c r="W13668" s="374"/>
      <c r="X13668" s="369"/>
      <c r="Y13668" s="369"/>
      <c r="Z13668" s="369"/>
      <c r="AA13668" s="369"/>
      <c r="AB13668" s="369"/>
      <c r="AC13668" s="369"/>
      <c r="AD13668" s="369"/>
      <c r="AE13668" s="369"/>
      <c r="AF13668" s="369"/>
      <c r="AG13668" s="369"/>
      <c r="AH13668" s="369"/>
      <c r="AI13668" s="369"/>
      <c r="AJ13668" s="369"/>
      <c r="AK13668" s="369"/>
      <c r="AL13668" s="369"/>
      <c r="AM13668" s="369"/>
      <c r="AN13668" s="369"/>
      <c r="AO13668" s="369"/>
      <c r="AP13668" s="369"/>
      <c r="AQ13668" s="369"/>
      <c r="AR13668" s="372"/>
      <c r="AS13668" s="372"/>
      <c r="AT13668" s="372"/>
      <c r="AU13668" s="373"/>
      <c r="AV13668" s="11"/>
      <c r="AW13668" s="11"/>
      <c r="AX13668" s="11"/>
      <c r="AY13668" s="8"/>
      <c r="AZ13668" s="8"/>
      <c r="BA13668" s="8"/>
      <c r="BB13668" s="8"/>
      <c r="BC13668" s="11"/>
      <c r="BD13668" s="11"/>
      <c r="BE13668" s="11"/>
      <c r="BF13668" s="11"/>
      <c r="BG13668" s="11"/>
      <c r="BH13668" s="11"/>
      <c r="BI13668" s="11"/>
      <c r="BJ13668" s="11"/>
      <c r="BK13668" s="8"/>
      <c r="BL13668" s="8"/>
      <c r="BM13668" s="5"/>
      <c r="BN13668" s="5"/>
      <c r="BO13668" s="5"/>
      <c r="BP13668" s="5"/>
      <c r="BQ13668" s="5"/>
      <c r="BR13668" s="5"/>
      <c r="BS13668" s="5"/>
      <c r="BT13668" s="5"/>
      <c r="BU13668" s="5"/>
      <c r="BV13668" s="5"/>
      <c r="BW13668" s="5"/>
      <c r="BX13668" s="5"/>
      <c r="BY13668" s="5"/>
      <c r="BZ13668" s="5"/>
      <c r="CA13668" s="5"/>
      <c r="CB13668" s="5"/>
      <c r="CC13668" s="5"/>
      <c r="CD13668" s="5"/>
      <c r="CE13668" s="5"/>
      <c r="CF13668" s="5"/>
      <c r="CG13668" s="5"/>
      <c r="CH13668" s="5"/>
      <c r="CI13668" s="5"/>
      <c r="CJ13668" s="5"/>
      <c r="CK13668" s="5"/>
      <c r="CL13668" s="5"/>
      <c r="CM13668" s="5"/>
      <c r="CN13668" s="5"/>
      <c r="CO13668" s="5"/>
      <c r="CP13668" s="5"/>
      <c r="CQ13668" s="5"/>
      <c r="CR13668" s="5"/>
      <c r="CS13668" s="5"/>
      <c r="CT13668" s="5"/>
      <c r="CU13668" s="5"/>
      <c r="CV13668" s="5"/>
      <c r="CW13668" s="5"/>
      <c r="CX13668" s="5"/>
      <c r="CY13668" s="5"/>
      <c r="CZ13668" s="5"/>
      <c r="DA13668" s="5"/>
      <c r="DB13668" s="5"/>
      <c r="DC13668" s="5"/>
      <c r="DD13668" s="5"/>
      <c r="DE13668" s="5"/>
      <c r="DF13668" s="5"/>
      <c r="DG13668" s="5"/>
      <c r="DH13668" s="5"/>
      <c r="DI13668" s="5"/>
      <c r="DJ13668" s="5"/>
      <c r="DK13668" s="5"/>
      <c r="DL13668" s="5"/>
      <c r="DM13668" s="5"/>
      <c r="DN13668" s="5"/>
      <c r="DO13668" s="5"/>
      <c r="DP13668" s="5"/>
      <c r="DQ13668" s="5"/>
      <c r="DR13668" s="5"/>
      <c r="DS13668" s="5"/>
      <c r="DT13668" s="5"/>
      <c r="DU13668" s="5"/>
      <c r="DV13668" s="5"/>
      <c r="DW13668" s="5"/>
      <c r="DX13668" s="5"/>
      <c r="DY13668" s="5"/>
      <c r="DZ13668" s="5"/>
      <c r="EA13668" s="5"/>
      <c r="EB13668" s="5"/>
      <c r="EC13668" s="5"/>
      <c r="ED13668" s="5"/>
      <c r="EE13668" s="5"/>
      <c r="EF13668" s="5"/>
      <c r="EG13668" s="5"/>
      <c r="EH13668" s="5"/>
      <c r="EI13668" s="5"/>
      <c r="EJ13668" s="5"/>
      <c r="EK13668" s="5"/>
      <c r="EL13668" s="5"/>
      <c r="EM13668" s="5"/>
      <c r="EN13668" s="5"/>
      <c r="EO13668" s="5"/>
      <c r="EP13668" s="375"/>
      <c r="EQ13668" s="376"/>
      <c r="ER13668" s="376"/>
      <c r="ES13668" s="376"/>
      <c r="ET13668" s="376"/>
      <c r="EU13668" s="376"/>
      <c r="EV13668" s="376"/>
      <c r="EW13668" s="376"/>
      <c r="EX13668" s="376"/>
      <c r="EY13668" s="376"/>
      <c r="EZ13668" s="376"/>
      <c r="FA13668" s="376"/>
      <c r="FB13668" s="376"/>
      <c r="FC13668" s="376"/>
      <c r="FD13668" s="376"/>
      <c r="FE13668" s="376"/>
      <c r="FF13668" s="376"/>
      <c r="FG13668" s="376"/>
      <c r="FH13668" s="376"/>
      <c r="FI13668" s="376"/>
      <c r="FJ13668" s="376"/>
      <c r="FK13668" s="376"/>
      <c r="FL13668" s="376"/>
      <c r="FM13668" s="376"/>
      <c r="FN13668" s="376"/>
      <c r="FO13668" s="376"/>
      <c r="FP13668" s="376"/>
      <c r="FQ13668" s="376"/>
      <c r="FR13668" s="376"/>
      <c r="FS13668" s="376"/>
      <c r="FT13668" s="376"/>
      <c r="FU13668" s="376"/>
      <c r="FV13668" s="376"/>
      <c r="FW13668" s="376"/>
      <c r="FX13668" s="376"/>
      <c r="FY13668" s="376"/>
      <c r="FZ13668" s="376"/>
      <c r="GA13668" s="376"/>
      <c r="GB13668" s="376"/>
      <c r="GC13668" s="376"/>
      <c r="GD13668" s="376"/>
      <c r="GE13668" s="376"/>
      <c r="GF13668" s="376"/>
      <c r="GG13668" s="376"/>
      <c r="GH13668" s="376"/>
      <c r="GI13668" s="376"/>
      <c r="GJ13668" s="376"/>
      <c r="GK13668" s="376"/>
      <c r="GL13668" s="376"/>
      <c r="GM13668" s="376"/>
      <c r="GN13668" s="376"/>
      <c r="GO13668" s="376"/>
      <c r="GP13668" s="376"/>
      <c r="GQ13668" s="376"/>
      <c r="GR13668" s="376"/>
      <c r="GS13668" s="376"/>
      <c r="GT13668" s="376"/>
      <c r="GU13668" s="376"/>
      <c r="GV13668" s="376"/>
      <c r="GW13668" s="376"/>
      <c r="GX13668" s="376"/>
      <c r="GY13668" s="376"/>
      <c r="GZ13668" s="376"/>
      <c r="HA13668" s="376"/>
      <c r="HB13668" s="376"/>
      <c r="HC13668" s="376"/>
      <c r="HD13668" s="376"/>
      <c r="HE13668" s="376"/>
      <c r="HF13668" s="376"/>
      <c r="HG13668" s="376"/>
      <c r="HH13668" s="376"/>
      <c r="HI13668" s="376"/>
      <c r="HJ13668" s="376"/>
      <c r="HK13668" s="376"/>
      <c r="HL13668" s="376"/>
      <c r="HM13668" s="376"/>
      <c r="HN13668" s="376"/>
      <c r="HO13668" s="376"/>
      <c r="HP13668" s="376"/>
      <c r="HQ13668" s="376"/>
      <c r="HR13668" s="376"/>
      <c r="HS13668" s="376"/>
      <c r="HT13668" s="376"/>
      <c r="HU13668" s="376"/>
      <c r="HV13668" s="376"/>
      <c r="HW13668" s="376"/>
      <c r="HX13668" s="376"/>
      <c r="HY13668" s="376"/>
      <c r="HZ13668" s="376"/>
      <c r="IA13668" s="376"/>
      <c r="IB13668" s="376"/>
      <c r="IC13668" s="376"/>
      <c r="ID13668" s="376"/>
      <c r="IE13668" s="376"/>
      <c r="IF13668" s="376"/>
      <c r="IG13668" s="376"/>
      <c r="IH13668" s="376"/>
      <c r="II13668" s="376"/>
      <c r="IJ13668" s="376"/>
    </row>
    <row r="13669" spans="1:244" s="377" customFormat="1" x14ac:dyDescent="0.4">
      <c r="A13669" s="410"/>
      <c r="B13669" s="371"/>
      <c r="C13669" s="354"/>
      <c r="D13669" s="355"/>
      <c r="E13669" s="374"/>
      <c r="F13669" s="374"/>
      <c r="G13669" s="374"/>
      <c r="H13669" s="374"/>
      <c r="I13669" s="374"/>
      <c r="J13669" s="374"/>
      <c r="K13669" s="374"/>
      <c r="L13669" s="374"/>
      <c r="M13669" s="374"/>
      <c r="N13669" s="374"/>
      <c r="O13669" s="374"/>
      <c r="P13669" s="374"/>
      <c r="Q13669" s="374"/>
      <c r="R13669" s="374"/>
      <c r="S13669" s="374"/>
      <c r="T13669" s="374"/>
      <c r="U13669" s="374"/>
      <c r="V13669" s="374"/>
      <c r="W13669" s="374"/>
      <c r="X13669" s="369"/>
      <c r="Y13669" s="369"/>
      <c r="Z13669" s="369"/>
      <c r="AA13669" s="369"/>
      <c r="AB13669" s="369"/>
      <c r="AC13669" s="369"/>
      <c r="AD13669" s="369"/>
      <c r="AE13669" s="369"/>
      <c r="AF13669" s="369"/>
      <c r="AG13669" s="369"/>
      <c r="AH13669" s="369"/>
      <c r="AI13669" s="369"/>
      <c r="AJ13669" s="369"/>
      <c r="AK13669" s="369"/>
      <c r="AL13669" s="369"/>
      <c r="AM13669" s="369"/>
      <c r="AN13669" s="369"/>
      <c r="AO13669" s="369"/>
      <c r="AP13669" s="369"/>
      <c r="AQ13669" s="369"/>
      <c r="AR13669" s="372"/>
      <c r="AS13669" s="372"/>
      <c r="AT13669" s="372"/>
      <c r="AU13669" s="373"/>
      <c r="AV13669" s="11"/>
      <c r="AW13669" s="11"/>
      <c r="AX13669" s="11"/>
      <c r="AY13669" s="8"/>
      <c r="AZ13669" s="8"/>
      <c r="BA13669" s="8"/>
      <c r="BB13669" s="8"/>
      <c r="BC13669" s="11"/>
      <c r="BD13669" s="11"/>
      <c r="BE13669" s="11"/>
      <c r="BF13669" s="11"/>
      <c r="BG13669" s="11"/>
      <c r="BH13669" s="11"/>
      <c r="BI13669" s="11"/>
      <c r="BJ13669" s="11"/>
      <c r="BK13669" s="8"/>
      <c r="BL13669" s="8"/>
      <c r="BM13669" s="5"/>
      <c r="BN13669" s="5"/>
      <c r="BO13669" s="5"/>
      <c r="BP13669" s="5"/>
      <c r="BQ13669" s="5"/>
      <c r="BR13669" s="5"/>
      <c r="BS13669" s="5"/>
      <c r="BT13669" s="5"/>
      <c r="BU13669" s="5"/>
      <c r="BV13669" s="5"/>
      <c r="BW13669" s="5"/>
      <c r="BX13669" s="5"/>
      <c r="BY13669" s="5"/>
      <c r="BZ13669" s="5"/>
      <c r="CA13669" s="5"/>
      <c r="CB13669" s="5"/>
      <c r="CC13669" s="5"/>
      <c r="CD13669" s="5"/>
      <c r="CE13669" s="5"/>
      <c r="CF13669" s="5"/>
      <c r="CG13669" s="5"/>
      <c r="CH13669" s="5"/>
      <c r="CI13669" s="5"/>
      <c r="CJ13669" s="5"/>
      <c r="CK13669" s="5"/>
      <c r="CL13669" s="5"/>
      <c r="CM13669" s="5"/>
      <c r="CN13669" s="5"/>
      <c r="CO13669" s="5"/>
      <c r="CP13669" s="5"/>
      <c r="CQ13669" s="5"/>
      <c r="CR13669" s="5"/>
      <c r="CS13669" s="5"/>
      <c r="CT13669" s="5"/>
      <c r="CU13669" s="5"/>
      <c r="CV13669" s="5"/>
      <c r="CW13669" s="5"/>
      <c r="CX13669" s="5"/>
      <c r="CY13669" s="5"/>
      <c r="CZ13669" s="5"/>
      <c r="DA13669" s="5"/>
      <c r="DB13669" s="5"/>
      <c r="DC13669" s="5"/>
      <c r="DD13669" s="5"/>
      <c r="DE13669" s="5"/>
      <c r="DF13669" s="5"/>
      <c r="DG13669" s="5"/>
      <c r="DH13669" s="5"/>
      <c r="DI13669" s="5"/>
      <c r="DJ13669" s="5"/>
      <c r="DK13669" s="5"/>
      <c r="DL13669" s="5"/>
      <c r="DM13669" s="5"/>
      <c r="DN13669" s="5"/>
      <c r="DO13669" s="5"/>
      <c r="DP13669" s="5"/>
      <c r="DQ13669" s="5"/>
      <c r="DR13669" s="5"/>
      <c r="DS13669" s="5"/>
      <c r="DT13669" s="5"/>
      <c r="DU13669" s="5"/>
      <c r="DV13669" s="5"/>
      <c r="DW13669" s="5"/>
      <c r="DX13669" s="5"/>
      <c r="DY13669" s="5"/>
      <c r="DZ13669" s="5"/>
      <c r="EA13669" s="5"/>
      <c r="EB13669" s="5"/>
      <c r="EC13669" s="5"/>
      <c r="ED13669" s="5"/>
      <c r="EE13669" s="5"/>
      <c r="EF13669" s="5"/>
      <c r="EG13669" s="5"/>
      <c r="EH13669" s="5"/>
      <c r="EI13669" s="5"/>
      <c r="EJ13669" s="5"/>
      <c r="EK13669" s="5"/>
      <c r="EL13669" s="5"/>
      <c r="EM13669" s="5"/>
      <c r="EN13669" s="5"/>
      <c r="EO13669" s="5"/>
      <c r="EP13669" s="375"/>
      <c r="EQ13669" s="376"/>
      <c r="ER13669" s="376"/>
      <c r="ES13669" s="376"/>
      <c r="ET13669" s="376"/>
      <c r="EU13669" s="376"/>
      <c r="EV13669" s="376"/>
      <c r="EW13669" s="376"/>
      <c r="EX13669" s="376"/>
      <c r="EY13669" s="376"/>
      <c r="EZ13669" s="376"/>
      <c r="FA13669" s="376"/>
      <c r="FB13669" s="376"/>
      <c r="FC13669" s="376"/>
      <c r="FD13669" s="376"/>
      <c r="FE13669" s="376"/>
      <c r="FF13669" s="376"/>
      <c r="FG13669" s="376"/>
      <c r="FH13669" s="376"/>
      <c r="FI13669" s="376"/>
      <c r="FJ13669" s="376"/>
      <c r="FK13669" s="376"/>
      <c r="FL13669" s="376"/>
      <c r="FM13669" s="376"/>
      <c r="FN13669" s="376"/>
      <c r="FO13669" s="376"/>
      <c r="FP13669" s="376"/>
      <c r="FQ13669" s="376"/>
      <c r="FR13669" s="376"/>
      <c r="FS13669" s="376"/>
      <c r="FT13669" s="376"/>
      <c r="FU13669" s="376"/>
      <c r="FV13669" s="376"/>
      <c r="FW13669" s="376"/>
      <c r="FX13669" s="376"/>
      <c r="FY13669" s="376"/>
      <c r="FZ13669" s="376"/>
      <c r="GA13669" s="376"/>
      <c r="GB13669" s="376"/>
      <c r="GC13669" s="376"/>
      <c r="GD13669" s="376"/>
      <c r="GE13669" s="376"/>
      <c r="GF13669" s="376"/>
      <c r="GG13669" s="376"/>
      <c r="GH13669" s="376"/>
      <c r="GI13669" s="376"/>
      <c r="GJ13669" s="376"/>
      <c r="GK13669" s="376"/>
      <c r="GL13669" s="376"/>
      <c r="GM13669" s="376"/>
      <c r="GN13669" s="376"/>
      <c r="GO13669" s="376"/>
      <c r="GP13669" s="376"/>
      <c r="GQ13669" s="376"/>
      <c r="GR13669" s="376"/>
      <c r="GS13669" s="376"/>
      <c r="GT13669" s="376"/>
      <c r="GU13669" s="376"/>
      <c r="GV13669" s="376"/>
      <c r="GW13669" s="376"/>
      <c r="GX13669" s="376"/>
      <c r="GY13669" s="376"/>
      <c r="GZ13669" s="376"/>
      <c r="HA13669" s="376"/>
      <c r="HB13669" s="376"/>
      <c r="HC13669" s="376"/>
      <c r="HD13669" s="376"/>
      <c r="HE13669" s="376"/>
      <c r="HF13669" s="376"/>
      <c r="HG13669" s="376"/>
      <c r="HH13669" s="376"/>
      <c r="HI13669" s="376"/>
      <c r="HJ13669" s="376"/>
      <c r="HK13669" s="376"/>
      <c r="HL13669" s="376"/>
      <c r="HM13669" s="376"/>
      <c r="HN13669" s="376"/>
      <c r="HO13669" s="376"/>
      <c r="HP13669" s="376"/>
      <c r="HQ13669" s="376"/>
      <c r="HR13669" s="376"/>
      <c r="HS13669" s="376"/>
      <c r="HT13669" s="376"/>
      <c r="HU13669" s="376"/>
      <c r="HV13669" s="376"/>
      <c r="HW13669" s="376"/>
      <c r="HX13669" s="376"/>
      <c r="HY13669" s="376"/>
      <c r="HZ13669" s="376"/>
      <c r="IA13669" s="376"/>
      <c r="IB13669" s="376"/>
      <c r="IC13669" s="376"/>
      <c r="ID13669" s="376"/>
      <c r="IE13669" s="376"/>
      <c r="IF13669" s="376"/>
      <c r="IG13669" s="376"/>
      <c r="IH13669" s="376"/>
      <c r="II13669" s="376"/>
      <c r="IJ13669" s="376"/>
    </row>
    <row r="13670" spans="1:244" s="377" customFormat="1" x14ac:dyDescent="0.4">
      <c r="A13670" s="410"/>
      <c r="B13670" s="371"/>
      <c r="C13670" s="354"/>
      <c r="D13670" s="355"/>
      <c r="E13670" s="374"/>
      <c r="F13670" s="374"/>
      <c r="G13670" s="374"/>
      <c r="H13670" s="374"/>
      <c r="I13670" s="374"/>
      <c r="J13670" s="374"/>
      <c r="K13670" s="374"/>
      <c r="L13670" s="374"/>
      <c r="M13670" s="374"/>
      <c r="N13670" s="374"/>
      <c r="O13670" s="374"/>
      <c r="P13670" s="374"/>
      <c r="Q13670" s="374"/>
      <c r="R13670" s="374"/>
      <c r="S13670" s="374"/>
      <c r="T13670" s="374"/>
      <c r="U13670" s="374"/>
      <c r="V13670" s="374"/>
      <c r="W13670" s="374"/>
      <c r="X13670" s="369"/>
      <c r="Y13670" s="369"/>
      <c r="Z13670" s="369"/>
      <c r="AA13670" s="369"/>
      <c r="AB13670" s="369"/>
      <c r="AC13670" s="369"/>
      <c r="AD13670" s="369"/>
      <c r="AE13670" s="369"/>
      <c r="AF13670" s="369"/>
      <c r="AG13670" s="369"/>
      <c r="AH13670" s="369"/>
      <c r="AI13670" s="369"/>
      <c r="AJ13670" s="369"/>
      <c r="AK13670" s="369"/>
      <c r="AL13670" s="369"/>
      <c r="AM13670" s="369"/>
      <c r="AN13670" s="369"/>
      <c r="AO13670" s="369"/>
      <c r="AP13670" s="369"/>
      <c r="AQ13670" s="369"/>
      <c r="AR13670" s="372"/>
      <c r="AS13670" s="372"/>
      <c r="AT13670" s="372"/>
      <c r="AU13670" s="373"/>
      <c r="AV13670" s="11"/>
      <c r="AW13670" s="11"/>
      <c r="AX13670" s="11"/>
      <c r="AY13670" s="8"/>
      <c r="AZ13670" s="8"/>
      <c r="BA13670" s="8"/>
      <c r="BB13670" s="8"/>
      <c r="BC13670" s="11"/>
      <c r="BD13670" s="11"/>
      <c r="BE13670" s="11"/>
      <c r="BF13670" s="11"/>
      <c r="BG13670" s="11"/>
      <c r="BH13670" s="11"/>
      <c r="BI13670" s="11"/>
      <c r="BJ13670" s="11"/>
      <c r="BK13670" s="8"/>
      <c r="BL13670" s="8"/>
      <c r="BM13670" s="5"/>
      <c r="BN13670" s="5"/>
      <c r="BO13670" s="5"/>
      <c r="BP13670" s="5"/>
      <c r="BQ13670" s="5"/>
      <c r="BR13670" s="5"/>
      <c r="BS13670" s="5"/>
      <c r="BT13670" s="5"/>
      <c r="BU13670" s="5"/>
      <c r="BV13670" s="5"/>
      <c r="BW13670" s="5"/>
      <c r="BX13670" s="5"/>
      <c r="BY13670" s="5"/>
      <c r="BZ13670" s="5"/>
      <c r="CA13670" s="5"/>
      <c r="CB13670" s="5"/>
      <c r="CC13670" s="5"/>
      <c r="CD13670" s="5"/>
      <c r="CE13670" s="5"/>
      <c r="CF13670" s="5"/>
      <c r="CG13670" s="5"/>
      <c r="CH13670" s="5"/>
      <c r="CI13670" s="5"/>
      <c r="CJ13670" s="5"/>
      <c r="CK13670" s="5"/>
      <c r="CL13670" s="5"/>
      <c r="CM13670" s="5"/>
      <c r="CN13670" s="5"/>
      <c r="CO13670" s="5"/>
      <c r="CP13670" s="5"/>
      <c r="CQ13670" s="5"/>
      <c r="CR13670" s="5"/>
      <c r="CS13670" s="5"/>
      <c r="CT13670" s="5"/>
      <c r="CU13670" s="5"/>
      <c r="CV13670" s="5"/>
      <c r="CW13670" s="5"/>
      <c r="CX13670" s="5"/>
      <c r="CY13670" s="5"/>
      <c r="CZ13670" s="5"/>
      <c r="DA13670" s="5"/>
      <c r="DB13670" s="5"/>
      <c r="DC13670" s="5"/>
      <c r="DD13670" s="5"/>
      <c r="DE13670" s="5"/>
      <c r="DF13670" s="5"/>
      <c r="DG13670" s="5"/>
      <c r="DH13670" s="5"/>
      <c r="DI13670" s="5"/>
      <c r="DJ13670" s="5"/>
      <c r="DK13670" s="5"/>
      <c r="DL13670" s="5"/>
      <c r="DM13670" s="5"/>
      <c r="DN13670" s="5"/>
      <c r="DO13670" s="5"/>
      <c r="DP13670" s="5"/>
      <c r="DQ13670" s="5"/>
      <c r="DR13670" s="5"/>
      <c r="DS13670" s="5"/>
      <c r="DT13670" s="5"/>
      <c r="DU13670" s="5"/>
      <c r="DV13670" s="5"/>
      <c r="DW13670" s="5"/>
      <c r="DX13670" s="5"/>
      <c r="DY13670" s="5"/>
      <c r="DZ13670" s="5"/>
      <c r="EA13670" s="5"/>
      <c r="EB13670" s="5"/>
      <c r="EC13670" s="5"/>
      <c r="ED13670" s="5"/>
      <c r="EE13670" s="5"/>
      <c r="EF13670" s="5"/>
      <c r="EG13670" s="5"/>
      <c r="EH13670" s="5"/>
      <c r="EI13670" s="5"/>
      <c r="EJ13670" s="5"/>
      <c r="EK13670" s="5"/>
      <c r="EL13670" s="5"/>
      <c r="EM13670" s="5"/>
      <c r="EN13670" s="5"/>
      <c r="EO13670" s="5"/>
      <c r="EP13670" s="375"/>
      <c r="EQ13670" s="376"/>
      <c r="ER13670" s="376"/>
      <c r="ES13670" s="376"/>
      <c r="ET13670" s="376"/>
      <c r="EU13670" s="376"/>
      <c r="EV13670" s="376"/>
      <c r="EW13670" s="376"/>
      <c r="EX13670" s="376"/>
      <c r="EY13670" s="376"/>
      <c r="EZ13670" s="376"/>
      <c r="FA13670" s="376"/>
      <c r="FB13670" s="376"/>
      <c r="FC13670" s="376"/>
      <c r="FD13670" s="376"/>
      <c r="FE13670" s="376"/>
      <c r="FF13670" s="376"/>
      <c r="FG13670" s="376"/>
      <c r="FH13670" s="376"/>
      <c r="FI13670" s="376"/>
      <c r="FJ13670" s="376"/>
      <c r="FK13670" s="376"/>
      <c r="FL13670" s="376"/>
      <c r="FM13670" s="376"/>
      <c r="FN13670" s="376"/>
      <c r="FO13670" s="376"/>
      <c r="FP13670" s="376"/>
      <c r="FQ13670" s="376"/>
      <c r="FR13670" s="376"/>
      <c r="FS13670" s="376"/>
      <c r="FT13670" s="376"/>
      <c r="FU13670" s="376"/>
      <c r="FV13670" s="376"/>
      <c r="FW13670" s="376"/>
      <c r="FX13670" s="376"/>
      <c r="FY13670" s="376"/>
      <c r="FZ13670" s="376"/>
      <c r="GA13670" s="376"/>
      <c r="GB13670" s="376"/>
      <c r="GC13670" s="376"/>
      <c r="GD13670" s="376"/>
      <c r="GE13670" s="376"/>
      <c r="GF13670" s="376"/>
      <c r="GG13670" s="376"/>
      <c r="GH13670" s="376"/>
      <c r="GI13670" s="376"/>
      <c r="GJ13670" s="376"/>
      <c r="GK13670" s="376"/>
      <c r="GL13670" s="376"/>
      <c r="GM13670" s="376"/>
      <c r="GN13670" s="376"/>
      <c r="GO13670" s="376"/>
      <c r="GP13670" s="376"/>
      <c r="GQ13670" s="376"/>
      <c r="GR13670" s="376"/>
      <c r="GS13670" s="376"/>
      <c r="GT13670" s="376"/>
      <c r="GU13670" s="376"/>
      <c r="GV13670" s="376"/>
      <c r="GW13670" s="376"/>
      <c r="GX13670" s="376"/>
      <c r="GY13670" s="376"/>
      <c r="GZ13670" s="376"/>
      <c r="HA13670" s="376"/>
      <c r="HB13670" s="376"/>
      <c r="HC13670" s="376"/>
      <c r="HD13670" s="376"/>
      <c r="HE13670" s="376"/>
      <c r="HF13670" s="376"/>
      <c r="HG13670" s="376"/>
      <c r="HH13670" s="376"/>
      <c r="HI13670" s="376"/>
      <c r="HJ13670" s="376"/>
      <c r="HK13670" s="376"/>
      <c r="HL13670" s="376"/>
      <c r="HM13670" s="376"/>
      <c r="HN13670" s="376"/>
      <c r="HO13670" s="376"/>
      <c r="HP13670" s="376"/>
      <c r="HQ13670" s="376"/>
      <c r="HR13670" s="376"/>
      <c r="HS13670" s="376"/>
      <c r="HT13670" s="376"/>
      <c r="HU13670" s="376"/>
      <c r="HV13670" s="376"/>
      <c r="HW13670" s="376"/>
      <c r="HX13670" s="376"/>
      <c r="HY13670" s="376"/>
      <c r="HZ13670" s="376"/>
      <c r="IA13670" s="376"/>
      <c r="IB13670" s="376"/>
      <c r="IC13670" s="376"/>
      <c r="ID13670" s="376"/>
      <c r="IE13670" s="376"/>
      <c r="IF13670" s="376"/>
      <c r="IG13670" s="376"/>
      <c r="IH13670" s="376"/>
      <c r="II13670" s="376"/>
      <c r="IJ13670" s="376"/>
    </row>
    <row r="13671" spans="1:244" s="377" customFormat="1" x14ac:dyDescent="0.4">
      <c r="A13671" s="410"/>
      <c r="B13671" s="371"/>
      <c r="C13671" s="354"/>
      <c r="D13671" s="355"/>
      <c r="E13671" s="374"/>
      <c r="F13671" s="374"/>
      <c r="G13671" s="374"/>
      <c r="H13671" s="374"/>
      <c r="I13671" s="374"/>
      <c r="J13671" s="374"/>
      <c r="K13671" s="374"/>
      <c r="L13671" s="374"/>
      <c r="M13671" s="374"/>
      <c r="N13671" s="374"/>
      <c r="O13671" s="374"/>
      <c r="P13671" s="374"/>
      <c r="Q13671" s="374"/>
      <c r="R13671" s="374"/>
      <c r="S13671" s="374"/>
      <c r="T13671" s="374"/>
      <c r="U13671" s="374"/>
      <c r="V13671" s="374"/>
      <c r="W13671" s="374"/>
      <c r="X13671" s="369"/>
      <c r="Y13671" s="369"/>
      <c r="Z13671" s="369"/>
      <c r="AA13671" s="369"/>
      <c r="AB13671" s="369"/>
      <c r="AC13671" s="369"/>
      <c r="AD13671" s="369"/>
      <c r="AE13671" s="369"/>
      <c r="AF13671" s="369"/>
      <c r="AG13671" s="369"/>
      <c r="AH13671" s="369"/>
      <c r="AI13671" s="369"/>
      <c r="AJ13671" s="369"/>
      <c r="AK13671" s="369"/>
      <c r="AL13671" s="369"/>
      <c r="AM13671" s="369"/>
      <c r="AN13671" s="369"/>
      <c r="AO13671" s="369"/>
      <c r="AP13671" s="369"/>
      <c r="AQ13671" s="369"/>
      <c r="AR13671" s="372"/>
      <c r="AS13671" s="372"/>
      <c r="AT13671" s="372"/>
      <c r="AU13671" s="373"/>
      <c r="AV13671" s="11"/>
      <c r="AW13671" s="11"/>
      <c r="AX13671" s="11"/>
      <c r="AY13671" s="8"/>
      <c r="AZ13671" s="8"/>
      <c r="BA13671" s="8"/>
      <c r="BB13671" s="8"/>
      <c r="BC13671" s="11"/>
      <c r="BD13671" s="11"/>
      <c r="BE13671" s="11"/>
      <c r="BF13671" s="11"/>
      <c r="BG13671" s="11"/>
      <c r="BH13671" s="11"/>
      <c r="BI13671" s="11"/>
      <c r="BJ13671" s="11"/>
      <c r="BK13671" s="8"/>
      <c r="BL13671" s="8"/>
      <c r="BM13671" s="5"/>
      <c r="BN13671" s="5"/>
      <c r="BO13671" s="5"/>
      <c r="BP13671" s="5"/>
      <c r="BQ13671" s="5"/>
      <c r="BR13671" s="5"/>
      <c r="BS13671" s="5"/>
      <c r="BT13671" s="5"/>
      <c r="BU13671" s="5"/>
      <c r="BV13671" s="5"/>
      <c r="BW13671" s="5"/>
      <c r="BX13671" s="5"/>
      <c r="BY13671" s="5"/>
      <c r="BZ13671" s="5"/>
      <c r="CA13671" s="5"/>
      <c r="CB13671" s="5"/>
      <c r="CC13671" s="5"/>
      <c r="CD13671" s="5"/>
      <c r="CE13671" s="5"/>
      <c r="CF13671" s="5"/>
      <c r="CG13671" s="5"/>
      <c r="CH13671" s="5"/>
      <c r="CI13671" s="5"/>
      <c r="CJ13671" s="5"/>
      <c r="CK13671" s="5"/>
      <c r="CL13671" s="5"/>
      <c r="CM13671" s="5"/>
      <c r="CN13671" s="5"/>
      <c r="CO13671" s="5"/>
      <c r="CP13671" s="5"/>
      <c r="CQ13671" s="5"/>
      <c r="CR13671" s="5"/>
      <c r="CS13671" s="5"/>
      <c r="CT13671" s="5"/>
      <c r="CU13671" s="5"/>
      <c r="CV13671" s="5"/>
      <c r="CW13671" s="5"/>
      <c r="CX13671" s="5"/>
      <c r="CY13671" s="5"/>
      <c r="CZ13671" s="5"/>
      <c r="DA13671" s="5"/>
      <c r="DB13671" s="5"/>
      <c r="DC13671" s="5"/>
      <c r="DD13671" s="5"/>
      <c r="DE13671" s="5"/>
      <c r="DF13671" s="5"/>
      <c r="DG13671" s="5"/>
      <c r="DH13671" s="5"/>
      <c r="DI13671" s="5"/>
      <c r="DJ13671" s="5"/>
      <c r="DK13671" s="5"/>
      <c r="DL13671" s="5"/>
      <c r="DM13671" s="5"/>
      <c r="DN13671" s="5"/>
      <c r="DO13671" s="5"/>
      <c r="DP13671" s="5"/>
      <c r="DQ13671" s="5"/>
      <c r="DR13671" s="5"/>
      <c r="DS13671" s="5"/>
      <c r="DT13671" s="5"/>
      <c r="DU13671" s="5"/>
      <c r="DV13671" s="5"/>
      <c r="DW13671" s="5"/>
      <c r="DX13671" s="5"/>
      <c r="DY13671" s="5"/>
      <c r="DZ13671" s="5"/>
      <c r="EA13671" s="5"/>
      <c r="EB13671" s="5"/>
      <c r="EC13671" s="5"/>
      <c r="ED13671" s="5"/>
      <c r="EE13671" s="5"/>
      <c r="EF13671" s="5"/>
      <c r="EG13671" s="5"/>
      <c r="EH13671" s="5"/>
      <c r="EI13671" s="5"/>
      <c r="EJ13671" s="5"/>
      <c r="EK13671" s="5"/>
      <c r="EL13671" s="5"/>
      <c r="EM13671" s="5"/>
      <c r="EN13671" s="5"/>
      <c r="EO13671" s="5"/>
      <c r="EP13671" s="375"/>
      <c r="EQ13671" s="376"/>
      <c r="ER13671" s="376"/>
      <c r="ES13671" s="376"/>
      <c r="ET13671" s="376"/>
      <c r="EU13671" s="376"/>
      <c r="EV13671" s="376"/>
      <c r="EW13671" s="376"/>
      <c r="EX13671" s="376"/>
      <c r="EY13671" s="376"/>
      <c r="EZ13671" s="376"/>
      <c r="FA13671" s="376"/>
      <c r="FB13671" s="376"/>
      <c r="FC13671" s="376"/>
      <c r="FD13671" s="376"/>
      <c r="FE13671" s="376"/>
      <c r="FF13671" s="376"/>
      <c r="FG13671" s="376"/>
      <c r="FH13671" s="376"/>
      <c r="FI13671" s="376"/>
      <c r="FJ13671" s="376"/>
      <c r="FK13671" s="376"/>
      <c r="FL13671" s="376"/>
      <c r="FM13671" s="376"/>
      <c r="FN13671" s="376"/>
      <c r="FO13671" s="376"/>
      <c r="FP13671" s="376"/>
      <c r="FQ13671" s="376"/>
      <c r="FR13671" s="376"/>
      <c r="FS13671" s="376"/>
      <c r="FT13671" s="376"/>
      <c r="FU13671" s="376"/>
      <c r="FV13671" s="376"/>
      <c r="FW13671" s="376"/>
      <c r="FX13671" s="376"/>
      <c r="FY13671" s="376"/>
      <c r="FZ13671" s="376"/>
      <c r="GA13671" s="376"/>
      <c r="GB13671" s="376"/>
      <c r="GC13671" s="376"/>
      <c r="GD13671" s="376"/>
      <c r="GE13671" s="376"/>
      <c r="GF13671" s="376"/>
      <c r="GG13671" s="376"/>
      <c r="GH13671" s="376"/>
      <c r="GI13671" s="376"/>
      <c r="GJ13671" s="376"/>
      <c r="GK13671" s="376"/>
      <c r="GL13671" s="376"/>
      <c r="GM13671" s="376"/>
      <c r="GN13671" s="376"/>
      <c r="GO13671" s="376"/>
      <c r="GP13671" s="376"/>
      <c r="GQ13671" s="376"/>
      <c r="GR13671" s="376"/>
      <c r="GS13671" s="376"/>
      <c r="GT13671" s="376"/>
      <c r="GU13671" s="376"/>
      <c r="GV13671" s="376"/>
      <c r="GW13671" s="376"/>
      <c r="GX13671" s="376"/>
      <c r="GY13671" s="376"/>
      <c r="GZ13671" s="376"/>
      <c r="HA13671" s="376"/>
      <c r="HB13671" s="376"/>
      <c r="HC13671" s="376"/>
      <c r="HD13671" s="376"/>
      <c r="HE13671" s="376"/>
      <c r="HF13671" s="376"/>
      <c r="HG13671" s="376"/>
      <c r="HH13671" s="376"/>
      <c r="HI13671" s="376"/>
      <c r="HJ13671" s="376"/>
      <c r="HK13671" s="376"/>
      <c r="HL13671" s="376"/>
      <c r="HM13671" s="376"/>
      <c r="HN13671" s="376"/>
      <c r="HO13671" s="376"/>
      <c r="HP13671" s="376"/>
      <c r="HQ13671" s="376"/>
      <c r="HR13671" s="376"/>
      <c r="HS13671" s="376"/>
      <c r="HT13671" s="376"/>
      <c r="HU13671" s="376"/>
      <c r="HV13671" s="376"/>
      <c r="HW13671" s="376"/>
      <c r="HX13671" s="376"/>
      <c r="HY13671" s="376"/>
      <c r="HZ13671" s="376"/>
      <c r="IA13671" s="376"/>
      <c r="IB13671" s="376"/>
      <c r="IC13671" s="376"/>
      <c r="ID13671" s="376"/>
      <c r="IE13671" s="376"/>
      <c r="IF13671" s="376"/>
      <c r="IG13671" s="376"/>
      <c r="IH13671" s="376"/>
      <c r="II13671" s="376"/>
      <c r="IJ13671" s="376"/>
    </row>
    <row r="13672" spans="1:244" s="377" customFormat="1" x14ac:dyDescent="0.4">
      <c r="A13672" s="410"/>
      <c r="B13672" s="371"/>
      <c r="C13672" s="354"/>
      <c r="D13672" s="355"/>
      <c r="E13672" s="374"/>
      <c r="F13672" s="374"/>
      <c r="G13672" s="374"/>
      <c r="H13672" s="374"/>
      <c r="I13672" s="374"/>
      <c r="J13672" s="374"/>
      <c r="K13672" s="374"/>
      <c r="L13672" s="374"/>
      <c r="M13672" s="374"/>
      <c r="N13672" s="374"/>
      <c r="O13672" s="374"/>
      <c r="P13672" s="374"/>
      <c r="Q13672" s="374"/>
      <c r="R13672" s="374"/>
      <c r="S13672" s="374"/>
      <c r="T13672" s="374"/>
      <c r="U13672" s="374"/>
      <c r="V13672" s="374"/>
      <c r="W13672" s="374"/>
      <c r="X13672" s="369"/>
      <c r="Y13672" s="369"/>
      <c r="Z13672" s="369"/>
      <c r="AA13672" s="369"/>
      <c r="AB13672" s="369"/>
      <c r="AC13672" s="369"/>
      <c r="AD13672" s="369"/>
      <c r="AE13672" s="369"/>
      <c r="AF13672" s="369"/>
      <c r="AG13672" s="369"/>
      <c r="AH13672" s="369"/>
      <c r="AI13672" s="369"/>
      <c r="AJ13672" s="369"/>
      <c r="AK13672" s="369"/>
      <c r="AL13672" s="369"/>
      <c r="AM13672" s="369"/>
      <c r="AN13672" s="369"/>
      <c r="AO13672" s="369"/>
      <c r="AP13672" s="369"/>
      <c r="AQ13672" s="369"/>
      <c r="AR13672" s="372"/>
      <c r="AS13672" s="372"/>
      <c r="AT13672" s="372"/>
      <c r="AU13672" s="373"/>
      <c r="AV13672" s="11"/>
      <c r="AW13672" s="11"/>
      <c r="AX13672" s="11"/>
      <c r="AY13672" s="8"/>
      <c r="AZ13672" s="8"/>
      <c r="BA13672" s="8"/>
      <c r="BB13672" s="8"/>
      <c r="BC13672" s="11"/>
      <c r="BD13672" s="11"/>
      <c r="BE13672" s="11"/>
      <c r="BF13672" s="11"/>
      <c r="BG13672" s="11"/>
      <c r="BH13672" s="11"/>
      <c r="BI13672" s="11"/>
      <c r="BJ13672" s="11"/>
      <c r="BK13672" s="8"/>
      <c r="BL13672" s="8"/>
      <c r="BM13672" s="5"/>
      <c r="BN13672" s="5"/>
      <c r="BO13672" s="5"/>
      <c r="BP13672" s="5"/>
      <c r="BQ13672" s="5"/>
      <c r="BR13672" s="5"/>
      <c r="BS13672" s="5"/>
      <c r="BT13672" s="5"/>
      <c r="BU13672" s="5"/>
      <c r="BV13672" s="5"/>
      <c r="BW13672" s="5"/>
      <c r="BX13672" s="5"/>
      <c r="BY13672" s="5"/>
      <c r="BZ13672" s="5"/>
      <c r="CA13672" s="5"/>
      <c r="CB13672" s="5"/>
      <c r="CC13672" s="5"/>
      <c r="CD13672" s="5"/>
      <c r="CE13672" s="5"/>
      <c r="CF13672" s="5"/>
      <c r="CG13672" s="5"/>
      <c r="CH13672" s="5"/>
      <c r="CI13672" s="5"/>
      <c r="CJ13672" s="5"/>
      <c r="CK13672" s="5"/>
      <c r="CL13672" s="5"/>
      <c r="CM13672" s="5"/>
      <c r="CN13672" s="5"/>
      <c r="CO13672" s="5"/>
      <c r="CP13672" s="5"/>
      <c r="CQ13672" s="5"/>
      <c r="CR13672" s="5"/>
      <c r="CS13672" s="5"/>
      <c r="CT13672" s="5"/>
      <c r="CU13672" s="5"/>
      <c r="CV13672" s="5"/>
      <c r="CW13672" s="5"/>
      <c r="CX13672" s="5"/>
      <c r="CY13672" s="5"/>
      <c r="CZ13672" s="5"/>
      <c r="DA13672" s="5"/>
      <c r="DB13672" s="5"/>
      <c r="DC13672" s="5"/>
      <c r="DD13672" s="5"/>
      <c r="DE13672" s="5"/>
      <c r="DF13672" s="5"/>
      <c r="DG13672" s="5"/>
      <c r="DH13672" s="5"/>
      <c r="DI13672" s="5"/>
      <c r="DJ13672" s="5"/>
      <c r="DK13672" s="5"/>
      <c r="DL13672" s="5"/>
      <c r="DM13672" s="5"/>
      <c r="DN13672" s="5"/>
      <c r="DO13672" s="5"/>
      <c r="DP13672" s="5"/>
      <c r="DQ13672" s="5"/>
      <c r="DR13672" s="5"/>
      <c r="DS13672" s="5"/>
      <c r="DT13672" s="5"/>
      <c r="DU13672" s="5"/>
      <c r="DV13672" s="5"/>
      <c r="DW13672" s="5"/>
      <c r="DX13672" s="5"/>
      <c r="DY13672" s="5"/>
      <c r="DZ13672" s="5"/>
      <c r="EA13672" s="5"/>
      <c r="EB13672" s="5"/>
      <c r="EC13672" s="5"/>
      <c r="ED13672" s="5"/>
      <c r="EE13672" s="5"/>
      <c r="EF13672" s="5"/>
      <c r="EG13672" s="5"/>
      <c r="EH13672" s="5"/>
      <c r="EI13672" s="5"/>
      <c r="EJ13672" s="5"/>
      <c r="EK13672" s="5"/>
      <c r="EL13672" s="5"/>
      <c r="EM13672" s="5"/>
      <c r="EN13672" s="5"/>
      <c r="EO13672" s="5"/>
      <c r="EP13672" s="375"/>
      <c r="EQ13672" s="376"/>
      <c r="ER13672" s="376"/>
      <c r="ES13672" s="376"/>
      <c r="ET13672" s="376"/>
      <c r="EU13672" s="376"/>
      <c r="EV13672" s="376"/>
      <c r="EW13672" s="376"/>
      <c r="EX13672" s="376"/>
      <c r="EY13672" s="376"/>
      <c r="EZ13672" s="376"/>
      <c r="FA13672" s="376"/>
      <c r="FB13672" s="376"/>
      <c r="FC13672" s="376"/>
      <c r="FD13672" s="376"/>
      <c r="FE13672" s="376"/>
      <c r="FF13672" s="376"/>
      <c r="FG13672" s="376"/>
      <c r="FH13672" s="376"/>
      <c r="FI13672" s="376"/>
      <c r="FJ13672" s="376"/>
      <c r="FK13672" s="376"/>
      <c r="FL13672" s="376"/>
      <c r="FM13672" s="376"/>
      <c r="FN13672" s="376"/>
      <c r="FO13672" s="376"/>
      <c r="FP13672" s="376"/>
      <c r="FQ13672" s="376"/>
      <c r="FR13672" s="376"/>
      <c r="FS13672" s="376"/>
      <c r="FT13672" s="376"/>
      <c r="FU13672" s="376"/>
      <c r="FV13672" s="376"/>
      <c r="FW13672" s="376"/>
      <c r="FX13672" s="376"/>
      <c r="FY13672" s="376"/>
      <c r="FZ13672" s="376"/>
      <c r="GA13672" s="376"/>
      <c r="GB13672" s="376"/>
      <c r="GC13672" s="376"/>
      <c r="GD13672" s="376"/>
      <c r="GE13672" s="376"/>
      <c r="GF13672" s="376"/>
      <c r="GG13672" s="376"/>
      <c r="GH13672" s="376"/>
      <c r="GI13672" s="376"/>
      <c r="GJ13672" s="376"/>
      <c r="GK13672" s="376"/>
      <c r="GL13672" s="376"/>
      <c r="GM13672" s="376"/>
      <c r="GN13672" s="376"/>
      <c r="GO13672" s="376"/>
      <c r="GP13672" s="376"/>
      <c r="GQ13672" s="376"/>
      <c r="GR13672" s="376"/>
      <c r="GS13672" s="376"/>
      <c r="GT13672" s="376"/>
      <c r="GU13672" s="376"/>
      <c r="GV13672" s="376"/>
      <c r="GW13672" s="376"/>
      <c r="GX13672" s="376"/>
      <c r="GY13672" s="376"/>
      <c r="GZ13672" s="376"/>
      <c r="HA13672" s="376"/>
      <c r="HB13672" s="376"/>
      <c r="HC13672" s="376"/>
      <c r="HD13672" s="376"/>
      <c r="HE13672" s="376"/>
      <c r="HF13672" s="376"/>
      <c r="HG13672" s="376"/>
      <c r="HH13672" s="376"/>
      <c r="HI13672" s="376"/>
      <c r="HJ13672" s="376"/>
      <c r="HK13672" s="376"/>
      <c r="HL13672" s="376"/>
      <c r="HM13672" s="376"/>
      <c r="HN13672" s="376"/>
      <c r="HO13672" s="376"/>
      <c r="HP13672" s="376"/>
      <c r="HQ13672" s="376"/>
      <c r="HR13672" s="376"/>
      <c r="HS13672" s="376"/>
      <c r="HT13672" s="376"/>
      <c r="HU13672" s="376"/>
      <c r="HV13672" s="376"/>
      <c r="HW13672" s="376"/>
      <c r="HX13672" s="376"/>
      <c r="HY13672" s="376"/>
      <c r="HZ13672" s="376"/>
      <c r="IA13672" s="376"/>
      <c r="IB13672" s="376"/>
      <c r="IC13672" s="376"/>
      <c r="ID13672" s="376"/>
      <c r="IE13672" s="376"/>
      <c r="IF13672" s="376"/>
      <c r="IG13672" s="376"/>
      <c r="IH13672" s="376"/>
      <c r="II13672" s="376"/>
      <c r="IJ13672" s="376"/>
    </row>
    <row r="13673" spans="1:244" s="377" customFormat="1" x14ac:dyDescent="0.4">
      <c r="A13673" s="410"/>
      <c r="B13673" s="371"/>
      <c r="C13673" s="354"/>
      <c r="D13673" s="355"/>
      <c r="E13673" s="374"/>
      <c r="F13673" s="374"/>
      <c r="G13673" s="374"/>
      <c r="H13673" s="374"/>
      <c r="I13673" s="374"/>
      <c r="J13673" s="374"/>
      <c r="K13673" s="374"/>
      <c r="L13673" s="374"/>
      <c r="M13673" s="374"/>
      <c r="N13673" s="374"/>
      <c r="O13673" s="374"/>
      <c r="P13673" s="374"/>
      <c r="Q13673" s="374"/>
      <c r="R13673" s="374"/>
      <c r="S13673" s="374"/>
      <c r="T13673" s="374"/>
      <c r="U13673" s="374"/>
      <c r="V13673" s="374"/>
      <c r="W13673" s="374"/>
      <c r="X13673" s="369"/>
      <c r="Y13673" s="369"/>
      <c r="Z13673" s="369"/>
      <c r="AA13673" s="369"/>
      <c r="AB13673" s="369"/>
      <c r="AC13673" s="369"/>
      <c r="AD13673" s="369"/>
      <c r="AE13673" s="369"/>
      <c r="AF13673" s="369"/>
      <c r="AG13673" s="369"/>
      <c r="AH13673" s="369"/>
      <c r="AI13673" s="369"/>
      <c r="AJ13673" s="369"/>
      <c r="AK13673" s="369"/>
      <c r="AL13673" s="369"/>
      <c r="AM13673" s="369"/>
      <c r="AN13673" s="369"/>
      <c r="AO13673" s="369"/>
      <c r="AP13673" s="369"/>
      <c r="AQ13673" s="369"/>
      <c r="AR13673" s="372"/>
      <c r="AS13673" s="372"/>
      <c r="AT13673" s="372"/>
      <c r="AU13673" s="373"/>
      <c r="AV13673" s="11"/>
      <c r="AW13673" s="11"/>
      <c r="AX13673" s="11"/>
      <c r="AY13673" s="8"/>
      <c r="AZ13673" s="8"/>
      <c r="BA13673" s="8"/>
      <c r="BB13673" s="8"/>
      <c r="BC13673" s="11"/>
      <c r="BD13673" s="11"/>
      <c r="BE13673" s="11"/>
      <c r="BF13673" s="11"/>
      <c r="BG13673" s="11"/>
      <c r="BH13673" s="11"/>
      <c r="BI13673" s="11"/>
      <c r="BJ13673" s="11"/>
      <c r="BK13673" s="8"/>
      <c r="BL13673" s="8"/>
      <c r="BM13673" s="5"/>
      <c r="BN13673" s="5"/>
      <c r="BO13673" s="5"/>
      <c r="BP13673" s="5"/>
      <c r="BQ13673" s="5"/>
      <c r="BR13673" s="5"/>
      <c r="BS13673" s="5"/>
      <c r="BT13673" s="5"/>
      <c r="BU13673" s="5"/>
      <c r="BV13673" s="5"/>
      <c r="BW13673" s="5"/>
      <c r="BX13673" s="5"/>
      <c r="BY13673" s="5"/>
      <c r="BZ13673" s="5"/>
      <c r="CA13673" s="5"/>
      <c r="CB13673" s="5"/>
      <c r="CC13673" s="5"/>
      <c r="CD13673" s="5"/>
      <c r="CE13673" s="5"/>
      <c r="CF13673" s="5"/>
      <c r="CG13673" s="5"/>
      <c r="CH13673" s="5"/>
      <c r="CI13673" s="5"/>
      <c r="CJ13673" s="5"/>
      <c r="CK13673" s="5"/>
      <c r="CL13673" s="5"/>
      <c r="CM13673" s="5"/>
      <c r="CN13673" s="5"/>
      <c r="CO13673" s="5"/>
      <c r="CP13673" s="5"/>
      <c r="CQ13673" s="5"/>
      <c r="CR13673" s="5"/>
      <c r="CS13673" s="5"/>
      <c r="CT13673" s="5"/>
      <c r="CU13673" s="5"/>
      <c r="CV13673" s="5"/>
      <c r="CW13673" s="5"/>
      <c r="CX13673" s="5"/>
      <c r="CY13673" s="5"/>
      <c r="CZ13673" s="5"/>
      <c r="DA13673" s="5"/>
      <c r="DB13673" s="5"/>
      <c r="DC13673" s="5"/>
      <c r="DD13673" s="5"/>
      <c r="DE13673" s="5"/>
      <c r="DF13673" s="5"/>
      <c r="DG13673" s="5"/>
      <c r="DH13673" s="5"/>
      <c r="DI13673" s="5"/>
      <c r="DJ13673" s="5"/>
      <c r="DK13673" s="5"/>
      <c r="DL13673" s="5"/>
      <c r="DM13673" s="5"/>
      <c r="DN13673" s="5"/>
      <c r="DO13673" s="5"/>
      <c r="DP13673" s="5"/>
      <c r="DQ13673" s="5"/>
      <c r="DR13673" s="5"/>
      <c r="DS13673" s="5"/>
      <c r="DT13673" s="5"/>
      <c r="DU13673" s="5"/>
      <c r="DV13673" s="5"/>
      <c r="DW13673" s="5"/>
      <c r="DX13673" s="5"/>
      <c r="DY13673" s="5"/>
      <c r="DZ13673" s="5"/>
      <c r="EA13673" s="5"/>
      <c r="EB13673" s="5"/>
      <c r="EC13673" s="5"/>
      <c r="ED13673" s="5"/>
      <c r="EE13673" s="5"/>
      <c r="EF13673" s="5"/>
      <c r="EG13673" s="5"/>
      <c r="EH13673" s="5"/>
      <c r="EI13673" s="5"/>
      <c r="EJ13673" s="5"/>
      <c r="EK13673" s="5"/>
      <c r="EL13673" s="5"/>
      <c r="EM13673" s="5"/>
      <c r="EN13673" s="5"/>
      <c r="EO13673" s="5"/>
      <c r="EP13673" s="375"/>
      <c r="EQ13673" s="376"/>
      <c r="ER13673" s="376"/>
      <c r="ES13673" s="376"/>
      <c r="ET13673" s="376"/>
      <c r="EU13673" s="376"/>
      <c r="EV13673" s="376"/>
      <c r="EW13673" s="376"/>
      <c r="EX13673" s="376"/>
      <c r="EY13673" s="376"/>
      <c r="EZ13673" s="376"/>
      <c r="FA13673" s="376"/>
      <c r="FB13673" s="376"/>
      <c r="FC13673" s="376"/>
      <c r="FD13673" s="376"/>
      <c r="FE13673" s="376"/>
      <c r="FF13673" s="376"/>
      <c r="FG13673" s="376"/>
      <c r="FH13673" s="376"/>
      <c r="FI13673" s="376"/>
      <c r="FJ13673" s="376"/>
      <c r="FK13673" s="376"/>
      <c r="FL13673" s="376"/>
      <c r="FM13673" s="376"/>
      <c r="FN13673" s="376"/>
      <c r="FO13673" s="376"/>
      <c r="FP13673" s="376"/>
      <c r="FQ13673" s="376"/>
      <c r="FR13673" s="376"/>
      <c r="FS13673" s="376"/>
      <c r="FT13673" s="376"/>
      <c r="FU13673" s="376"/>
      <c r="FV13673" s="376"/>
      <c r="FW13673" s="376"/>
      <c r="FX13673" s="376"/>
      <c r="FY13673" s="376"/>
      <c r="FZ13673" s="376"/>
      <c r="GA13673" s="376"/>
      <c r="GB13673" s="376"/>
      <c r="GC13673" s="376"/>
      <c r="GD13673" s="376"/>
      <c r="GE13673" s="376"/>
      <c r="GF13673" s="376"/>
      <c r="GG13673" s="376"/>
      <c r="GH13673" s="376"/>
      <c r="GI13673" s="376"/>
      <c r="GJ13673" s="376"/>
      <c r="GK13673" s="376"/>
      <c r="GL13673" s="376"/>
      <c r="GM13673" s="376"/>
      <c r="GN13673" s="376"/>
      <c r="GO13673" s="376"/>
      <c r="GP13673" s="376"/>
      <c r="GQ13673" s="376"/>
      <c r="GR13673" s="376"/>
      <c r="GS13673" s="376"/>
      <c r="GT13673" s="376"/>
      <c r="GU13673" s="376"/>
      <c r="GV13673" s="376"/>
      <c r="GW13673" s="376"/>
      <c r="GX13673" s="376"/>
      <c r="GY13673" s="376"/>
      <c r="GZ13673" s="376"/>
      <c r="HA13673" s="376"/>
      <c r="HB13673" s="376"/>
      <c r="HC13673" s="376"/>
      <c r="HD13673" s="376"/>
      <c r="HE13673" s="376"/>
      <c r="HF13673" s="376"/>
      <c r="HG13673" s="376"/>
      <c r="HH13673" s="376"/>
      <c r="HI13673" s="376"/>
      <c r="HJ13673" s="376"/>
      <c r="HK13673" s="376"/>
      <c r="HL13673" s="376"/>
      <c r="HM13673" s="376"/>
      <c r="HN13673" s="376"/>
      <c r="HO13673" s="376"/>
      <c r="HP13673" s="376"/>
      <c r="HQ13673" s="376"/>
      <c r="HR13673" s="376"/>
      <c r="HS13673" s="376"/>
      <c r="HT13673" s="376"/>
      <c r="HU13673" s="376"/>
      <c r="HV13673" s="376"/>
      <c r="HW13673" s="376"/>
      <c r="HX13673" s="376"/>
      <c r="HY13673" s="376"/>
      <c r="HZ13673" s="376"/>
      <c r="IA13673" s="376"/>
      <c r="IB13673" s="376"/>
      <c r="IC13673" s="376"/>
      <c r="ID13673" s="376"/>
      <c r="IE13673" s="376"/>
      <c r="IF13673" s="376"/>
      <c r="IG13673" s="376"/>
      <c r="IH13673" s="376"/>
      <c r="II13673" s="376"/>
      <c r="IJ13673" s="376"/>
    </row>
    <row r="13674" spans="1:244" s="377" customFormat="1" x14ac:dyDescent="0.4">
      <c r="A13674" s="410"/>
      <c r="B13674" s="371"/>
      <c r="C13674" s="354"/>
      <c r="D13674" s="355"/>
      <c r="E13674" s="374"/>
      <c r="F13674" s="374"/>
      <c r="G13674" s="374"/>
      <c r="H13674" s="374"/>
      <c r="I13674" s="374"/>
      <c r="J13674" s="374"/>
      <c r="K13674" s="374"/>
      <c r="L13674" s="374"/>
      <c r="M13674" s="374"/>
      <c r="N13674" s="374"/>
      <c r="O13674" s="374"/>
      <c r="P13674" s="374"/>
      <c r="Q13674" s="374"/>
      <c r="R13674" s="374"/>
      <c r="S13674" s="374"/>
      <c r="T13674" s="374"/>
      <c r="U13674" s="374"/>
      <c r="V13674" s="374"/>
      <c r="W13674" s="374"/>
      <c r="X13674" s="369"/>
      <c r="Y13674" s="369"/>
      <c r="Z13674" s="369"/>
      <c r="AA13674" s="369"/>
      <c r="AB13674" s="369"/>
      <c r="AC13674" s="369"/>
      <c r="AD13674" s="369"/>
      <c r="AE13674" s="369"/>
      <c r="AF13674" s="369"/>
      <c r="AG13674" s="369"/>
      <c r="AH13674" s="369"/>
      <c r="AI13674" s="369"/>
      <c r="AJ13674" s="369"/>
      <c r="AK13674" s="369"/>
      <c r="AL13674" s="369"/>
      <c r="AM13674" s="369"/>
      <c r="AN13674" s="369"/>
      <c r="AO13674" s="369"/>
      <c r="AP13674" s="369"/>
      <c r="AQ13674" s="369"/>
      <c r="AR13674" s="372"/>
      <c r="AS13674" s="372"/>
      <c r="AT13674" s="372"/>
      <c r="AU13674" s="373"/>
      <c r="AV13674" s="11"/>
      <c r="AW13674" s="11"/>
      <c r="AX13674" s="11"/>
      <c r="AY13674" s="8"/>
      <c r="AZ13674" s="8"/>
      <c r="BA13674" s="8"/>
      <c r="BB13674" s="8"/>
      <c r="BC13674" s="11"/>
      <c r="BD13674" s="11"/>
      <c r="BE13674" s="11"/>
      <c r="BF13674" s="11"/>
      <c r="BG13674" s="11"/>
      <c r="BH13674" s="11"/>
      <c r="BI13674" s="11"/>
      <c r="BJ13674" s="11"/>
      <c r="BK13674" s="8"/>
      <c r="BL13674" s="8"/>
      <c r="BM13674" s="5"/>
      <c r="BN13674" s="5"/>
      <c r="BO13674" s="5"/>
      <c r="BP13674" s="5"/>
      <c r="BQ13674" s="5"/>
      <c r="BR13674" s="5"/>
      <c r="BS13674" s="5"/>
      <c r="BT13674" s="5"/>
      <c r="BU13674" s="5"/>
      <c r="BV13674" s="5"/>
      <c r="BW13674" s="5"/>
      <c r="BX13674" s="5"/>
      <c r="BY13674" s="5"/>
      <c r="BZ13674" s="5"/>
      <c r="CA13674" s="5"/>
      <c r="CB13674" s="5"/>
      <c r="CC13674" s="5"/>
      <c r="CD13674" s="5"/>
      <c r="CE13674" s="5"/>
      <c r="CF13674" s="5"/>
      <c r="CG13674" s="5"/>
      <c r="CH13674" s="5"/>
      <c r="CI13674" s="5"/>
      <c r="CJ13674" s="5"/>
      <c r="CK13674" s="5"/>
      <c r="CL13674" s="5"/>
      <c r="CM13674" s="5"/>
      <c r="CN13674" s="5"/>
      <c r="CO13674" s="5"/>
      <c r="CP13674" s="5"/>
      <c r="CQ13674" s="5"/>
      <c r="CR13674" s="5"/>
      <c r="CS13674" s="5"/>
      <c r="CT13674" s="5"/>
      <c r="CU13674" s="5"/>
      <c r="CV13674" s="5"/>
      <c r="CW13674" s="5"/>
      <c r="CX13674" s="5"/>
      <c r="CY13674" s="5"/>
      <c r="CZ13674" s="5"/>
      <c r="DA13674" s="5"/>
      <c r="DB13674" s="5"/>
      <c r="DC13674" s="5"/>
      <c r="DD13674" s="5"/>
      <c r="DE13674" s="5"/>
      <c r="DF13674" s="5"/>
      <c r="DG13674" s="5"/>
      <c r="DH13674" s="5"/>
      <c r="DI13674" s="5"/>
      <c r="DJ13674" s="5"/>
      <c r="DK13674" s="5"/>
      <c r="DL13674" s="5"/>
      <c r="DM13674" s="5"/>
      <c r="DN13674" s="5"/>
      <c r="DO13674" s="5"/>
      <c r="DP13674" s="5"/>
      <c r="DQ13674" s="5"/>
      <c r="DR13674" s="5"/>
      <c r="DS13674" s="5"/>
      <c r="DT13674" s="5"/>
      <c r="DU13674" s="5"/>
      <c r="DV13674" s="5"/>
      <c r="DW13674" s="5"/>
      <c r="DX13674" s="5"/>
      <c r="DY13674" s="5"/>
      <c r="DZ13674" s="5"/>
      <c r="EA13674" s="5"/>
      <c r="EB13674" s="5"/>
      <c r="EC13674" s="5"/>
      <c r="ED13674" s="5"/>
      <c r="EE13674" s="5"/>
      <c r="EF13674" s="5"/>
      <c r="EG13674" s="5"/>
      <c r="EH13674" s="5"/>
      <c r="EI13674" s="5"/>
      <c r="EJ13674" s="5"/>
      <c r="EK13674" s="5"/>
      <c r="EL13674" s="5"/>
      <c r="EM13674" s="5"/>
      <c r="EN13674" s="5"/>
      <c r="EO13674" s="5"/>
      <c r="EP13674" s="375"/>
      <c r="EQ13674" s="376"/>
      <c r="ER13674" s="376"/>
      <c r="ES13674" s="376"/>
      <c r="ET13674" s="376"/>
      <c r="EU13674" s="376"/>
      <c r="EV13674" s="376"/>
      <c r="EW13674" s="376"/>
      <c r="EX13674" s="376"/>
      <c r="EY13674" s="376"/>
      <c r="EZ13674" s="376"/>
      <c r="FA13674" s="376"/>
      <c r="FB13674" s="376"/>
      <c r="FC13674" s="376"/>
      <c r="FD13674" s="376"/>
      <c r="FE13674" s="376"/>
      <c r="FF13674" s="376"/>
      <c r="FG13674" s="376"/>
      <c r="FH13674" s="376"/>
      <c r="FI13674" s="376"/>
      <c r="FJ13674" s="376"/>
      <c r="FK13674" s="376"/>
      <c r="FL13674" s="376"/>
      <c r="FM13674" s="376"/>
      <c r="FN13674" s="376"/>
      <c r="FO13674" s="376"/>
      <c r="FP13674" s="376"/>
      <c r="FQ13674" s="376"/>
      <c r="FR13674" s="376"/>
      <c r="FS13674" s="376"/>
      <c r="FT13674" s="376"/>
      <c r="FU13674" s="376"/>
      <c r="FV13674" s="376"/>
      <c r="FW13674" s="376"/>
      <c r="FX13674" s="376"/>
      <c r="FY13674" s="376"/>
      <c r="FZ13674" s="376"/>
      <c r="GA13674" s="376"/>
      <c r="GB13674" s="376"/>
      <c r="GC13674" s="376"/>
      <c r="GD13674" s="376"/>
      <c r="GE13674" s="376"/>
      <c r="GF13674" s="376"/>
      <c r="GG13674" s="376"/>
      <c r="GH13674" s="376"/>
      <c r="GI13674" s="376"/>
      <c r="GJ13674" s="376"/>
      <c r="GK13674" s="376"/>
      <c r="GL13674" s="376"/>
      <c r="GM13674" s="376"/>
      <c r="GN13674" s="376"/>
      <c r="GO13674" s="376"/>
      <c r="GP13674" s="376"/>
      <c r="GQ13674" s="376"/>
      <c r="GR13674" s="376"/>
      <c r="GS13674" s="376"/>
      <c r="GT13674" s="376"/>
      <c r="GU13674" s="376"/>
      <c r="GV13674" s="376"/>
      <c r="GW13674" s="376"/>
      <c r="GX13674" s="376"/>
      <c r="GY13674" s="376"/>
      <c r="GZ13674" s="376"/>
      <c r="HA13674" s="376"/>
      <c r="HB13674" s="376"/>
      <c r="HC13674" s="376"/>
      <c r="HD13674" s="376"/>
      <c r="HE13674" s="376"/>
      <c r="HF13674" s="376"/>
      <c r="HG13674" s="376"/>
      <c r="HH13674" s="376"/>
      <c r="HI13674" s="376"/>
      <c r="HJ13674" s="376"/>
      <c r="HK13674" s="376"/>
      <c r="HL13674" s="376"/>
      <c r="HM13674" s="376"/>
      <c r="HN13674" s="376"/>
      <c r="HO13674" s="376"/>
      <c r="HP13674" s="376"/>
      <c r="HQ13674" s="376"/>
      <c r="HR13674" s="376"/>
      <c r="HS13674" s="376"/>
      <c r="HT13674" s="376"/>
      <c r="HU13674" s="376"/>
      <c r="HV13674" s="376"/>
      <c r="HW13674" s="376"/>
      <c r="HX13674" s="376"/>
      <c r="HY13674" s="376"/>
      <c r="HZ13674" s="376"/>
      <c r="IA13674" s="376"/>
      <c r="IB13674" s="376"/>
      <c r="IC13674" s="376"/>
      <c r="ID13674" s="376"/>
      <c r="IE13674" s="376"/>
      <c r="IF13674" s="376"/>
      <c r="IG13674" s="376"/>
      <c r="IH13674" s="376"/>
      <c r="II13674" s="376"/>
      <c r="IJ13674" s="376"/>
    </row>
    <row r="1048362" spans="1:244" s="377" customFormat="1" ht="15" customHeight="1" x14ac:dyDescent="0.4">
      <c r="A1048362" s="410"/>
      <c r="B1048362" s="371"/>
      <c r="C1048362" s="354"/>
      <c r="D1048362" s="355"/>
      <c r="E1048362" s="374"/>
      <c r="F1048362" s="374"/>
      <c r="G1048362" s="374"/>
      <c r="H1048362" s="374"/>
      <c r="I1048362" s="374"/>
      <c r="J1048362" s="374"/>
      <c r="K1048362" s="374"/>
      <c r="L1048362" s="374"/>
      <c r="M1048362" s="374"/>
      <c r="N1048362" s="374"/>
      <c r="O1048362" s="374"/>
      <c r="P1048362" s="374"/>
      <c r="Q1048362" s="374"/>
      <c r="R1048362" s="374"/>
      <c r="S1048362" s="374"/>
      <c r="T1048362" s="374"/>
      <c r="U1048362" s="374"/>
      <c r="V1048362" s="374"/>
      <c r="W1048362" s="374"/>
      <c r="X1048362" s="369"/>
      <c r="Y1048362" s="369"/>
      <c r="Z1048362" s="369"/>
      <c r="AA1048362" s="369"/>
      <c r="AB1048362" s="369"/>
      <c r="AC1048362" s="369"/>
      <c r="AD1048362" s="369"/>
      <c r="AE1048362" s="369"/>
      <c r="AF1048362" s="369"/>
      <c r="AG1048362" s="369"/>
      <c r="AH1048362" s="369"/>
      <c r="AI1048362" s="369"/>
      <c r="AJ1048362" s="369"/>
      <c r="AK1048362" s="369"/>
      <c r="AL1048362" s="369"/>
      <c r="AM1048362" s="369"/>
      <c r="AN1048362" s="369"/>
      <c r="AO1048362" s="369"/>
      <c r="AP1048362" s="369"/>
      <c r="AQ1048362" s="369"/>
      <c r="AR1048362" s="372"/>
      <c r="AS1048362" s="372"/>
      <c r="AT1048362" s="372"/>
      <c r="AU1048362" s="373"/>
      <c r="AV1048362" s="11"/>
      <c r="AW1048362" s="11"/>
      <c r="AX1048362" s="11"/>
      <c r="AY1048362" s="8"/>
      <c r="AZ1048362" s="8"/>
      <c r="BA1048362" s="8"/>
      <c r="BB1048362" s="8"/>
      <c r="BC1048362" s="11"/>
      <c r="BD1048362" s="11"/>
      <c r="BE1048362" s="11"/>
      <c r="BF1048362" s="11"/>
      <c r="BG1048362" s="11"/>
      <c r="BH1048362" s="11"/>
      <c r="BI1048362" s="11"/>
      <c r="BJ1048362" s="11"/>
      <c r="BK1048362" s="8"/>
      <c r="BL1048362" s="8"/>
      <c r="BM1048362" s="5"/>
      <c r="BN1048362" s="5"/>
      <c r="BO1048362" s="5"/>
      <c r="BP1048362" s="5"/>
      <c r="BQ1048362" s="5"/>
      <c r="BR1048362" s="5"/>
      <c r="BS1048362" s="5"/>
      <c r="BT1048362" s="5"/>
      <c r="BU1048362" s="5"/>
      <c r="BV1048362" s="5"/>
      <c r="BW1048362" s="5"/>
      <c r="BX1048362" s="5"/>
      <c r="BY1048362" s="5"/>
      <c r="BZ1048362" s="5"/>
      <c r="CA1048362" s="5"/>
      <c r="CB1048362" s="5"/>
      <c r="CC1048362" s="5"/>
      <c r="CD1048362" s="5"/>
      <c r="CE1048362" s="5"/>
      <c r="CF1048362" s="5"/>
      <c r="CG1048362" s="5"/>
      <c r="CH1048362" s="5"/>
      <c r="CI1048362" s="5"/>
      <c r="CJ1048362" s="5"/>
      <c r="CK1048362" s="5"/>
      <c r="CL1048362" s="5"/>
      <c r="CM1048362" s="5"/>
      <c r="CN1048362" s="5"/>
      <c r="CO1048362" s="5"/>
      <c r="CP1048362" s="5"/>
      <c r="CQ1048362" s="5"/>
      <c r="CR1048362" s="5"/>
      <c r="CS1048362" s="5"/>
      <c r="CT1048362" s="5"/>
      <c r="CU1048362" s="5"/>
      <c r="CV1048362" s="5"/>
      <c r="CW1048362" s="5"/>
      <c r="CX1048362" s="5"/>
      <c r="CY1048362" s="5"/>
      <c r="CZ1048362" s="5"/>
      <c r="DA1048362" s="5"/>
      <c r="DB1048362" s="5"/>
      <c r="DC1048362" s="5"/>
      <c r="DD1048362" s="5"/>
      <c r="DE1048362" s="5"/>
      <c r="DF1048362" s="5"/>
      <c r="DG1048362" s="5"/>
      <c r="DH1048362" s="5"/>
      <c r="DI1048362" s="5"/>
      <c r="DJ1048362" s="5"/>
      <c r="DK1048362" s="5"/>
      <c r="DL1048362" s="5"/>
      <c r="DM1048362" s="5"/>
      <c r="DN1048362" s="5"/>
      <c r="DO1048362" s="5"/>
      <c r="DP1048362" s="5"/>
      <c r="DQ1048362" s="5"/>
      <c r="DR1048362" s="5"/>
      <c r="DS1048362" s="5"/>
      <c r="DT1048362" s="5"/>
      <c r="DU1048362" s="5"/>
      <c r="DV1048362" s="5"/>
      <c r="DW1048362" s="5"/>
      <c r="DX1048362" s="5"/>
      <c r="DY1048362" s="5"/>
      <c r="DZ1048362" s="5"/>
      <c r="EA1048362" s="5"/>
      <c r="EB1048362" s="5"/>
      <c r="EC1048362" s="5"/>
      <c r="ED1048362" s="5"/>
      <c r="EE1048362" s="5"/>
      <c r="EF1048362" s="5"/>
      <c r="EG1048362" s="5"/>
      <c r="EH1048362" s="5"/>
      <c r="EI1048362" s="5"/>
      <c r="EJ1048362" s="5"/>
      <c r="EK1048362" s="5"/>
      <c r="EL1048362" s="5"/>
      <c r="EM1048362" s="5"/>
      <c r="EN1048362" s="5"/>
      <c r="EO1048362" s="5"/>
      <c r="EP1048362" s="375"/>
      <c r="EQ1048362" s="376"/>
      <c r="ER1048362" s="376"/>
      <c r="ES1048362" s="376"/>
      <c r="ET1048362" s="376"/>
      <c r="EU1048362" s="376"/>
      <c r="EV1048362" s="376"/>
      <c r="EW1048362" s="376"/>
      <c r="EX1048362" s="376"/>
      <c r="EY1048362" s="376"/>
      <c r="EZ1048362" s="376"/>
      <c r="FA1048362" s="376"/>
      <c r="FB1048362" s="376"/>
      <c r="FC1048362" s="376"/>
      <c r="FD1048362" s="376"/>
      <c r="FE1048362" s="376"/>
      <c r="FF1048362" s="376"/>
      <c r="FG1048362" s="376"/>
      <c r="FH1048362" s="376"/>
      <c r="FI1048362" s="376"/>
      <c r="FJ1048362" s="376"/>
      <c r="FK1048362" s="376"/>
      <c r="FL1048362" s="376"/>
      <c r="FM1048362" s="376"/>
      <c r="FN1048362" s="376"/>
      <c r="FO1048362" s="376"/>
      <c r="FP1048362" s="376"/>
      <c r="FQ1048362" s="376"/>
      <c r="FR1048362" s="376"/>
      <c r="FS1048362" s="376"/>
      <c r="FT1048362" s="376"/>
      <c r="FU1048362" s="376"/>
      <c r="FV1048362" s="376"/>
      <c r="FW1048362" s="376"/>
      <c r="FX1048362" s="376"/>
      <c r="FY1048362" s="376"/>
      <c r="FZ1048362" s="376"/>
      <c r="GA1048362" s="376"/>
      <c r="GB1048362" s="376"/>
      <c r="GC1048362" s="376"/>
      <c r="GD1048362" s="376"/>
      <c r="GE1048362" s="376"/>
      <c r="GF1048362" s="376"/>
      <c r="GG1048362" s="376"/>
      <c r="GH1048362" s="376"/>
      <c r="GI1048362" s="376"/>
      <c r="GJ1048362" s="376"/>
      <c r="GK1048362" s="376"/>
      <c r="GL1048362" s="376"/>
      <c r="GM1048362" s="376"/>
      <c r="GN1048362" s="376"/>
      <c r="GO1048362" s="376"/>
      <c r="GP1048362" s="376"/>
      <c r="GQ1048362" s="376"/>
      <c r="GR1048362" s="376"/>
      <c r="GS1048362" s="376"/>
      <c r="GT1048362" s="376"/>
      <c r="GU1048362" s="376"/>
      <c r="GV1048362" s="376"/>
      <c r="GW1048362" s="376"/>
      <c r="GX1048362" s="376"/>
      <c r="GY1048362" s="376"/>
      <c r="GZ1048362" s="376"/>
      <c r="HA1048362" s="376"/>
      <c r="HB1048362" s="376"/>
      <c r="HC1048362" s="376"/>
      <c r="HD1048362" s="376"/>
      <c r="HE1048362" s="376"/>
      <c r="HF1048362" s="376"/>
      <c r="HG1048362" s="376"/>
      <c r="HH1048362" s="376"/>
      <c r="HI1048362" s="376"/>
      <c r="HJ1048362" s="376"/>
      <c r="HK1048362" s="376"/>
      <c r="HL1048362" s="376"/>
      <c r="HM1048362" s="376"/>
      <c r="HN1048362" s="376"/>
      <c r="HO1048362" s="376"/>
      <c r="HP1048362" s="376"/>
      <c r="HQ1048362" s="376"/>
      <c r="HR1048362" s="376"/>
      <c r="HS1048362" s="376"/>
      <c r="HT1048362" s="376"/>
      <c r="HU1048362" s="376"/>
      <c r="HV1048362" s="376"/>
      <c r="HW1048362" s="376"/>
      <c r="HX1048362" s="376"/>
      <c r="HY1048362" s="376"/>
      <c r="HZ1048362" s="376"/>
      <c r="IA1048362" s="376"/>
      <c r="IB1048362" s="376"/>
      <c r="IC1048362" s="376"/>
      <c r="ID1048362" s="376"/>
      <c r="IE1048362" s="376"/>
      <c r="IF1048362" s="376"/>
      <c r="IG1048362" s="376"/>
      <c r="IH1048362" s="376"/>
      <c r="II1048362" s="376"/>
      <c r="IJ1048362" s="376"/>
    </row>
    <row r="1048454" spans="1:244" s="377" customFormat="1" x14ac:dyDescent="0.4">
      <c r="A1048454" s="410"/>
      <c r="B1048454" s="371"/>
      <c r="C1048454" s="354"/>
      <c r="D1048454" s="355"/>
      <c r="E1048454" s="374"/>
      <c r="F1048454" s="374"/>
      <c r="G1048454" s="374"/>
      <c r="H1048454" s="374"/>
      <c r="I1048454" s="374"/>
      <c r="J1048454" s="374"/>
      <c r="K1048454" s="374"/>
      <c r="L1048454" s="374"/>
      <c r="M1048454" s="374"/>
      <c r="N1048454" s="374"/>
      <c r="O1048454" s="374"/>
      <c r="P1048454" s="374"/>
      <c r="Q1048454" s="374"/>
      <c r="R1048454" s="374"/>
      <c r="S1048454" s="374"/>
      <c r="T1048454" s="374"/>
      <c r="U1048454" s="374"/>
      <c r="V1048454" s="374"/>
      <c r="W1048454" s="374"/>
      <c r="X1048454" s="369"/>
      <c r="Y1048454" s="369"/>
      <c r="Z1048454" s="369"/>
      <c r="AA1048454" s="369"/>
      <c r="AB1048454" s="369"/>
      <c r="AC1048454" s="369"/>
      <c r="AD1048454" s="369"/>
      <c r="AE1048454" s="369"/>
      <c r="AF1048454" s="369"/>
      <c r="AG1048454" s="369"/>
      <c r="AH1048454" s="369"/>
      <c r="AI1048454" s="369"/>
      <c r="AJ1048454" s="369"/>
      <c r="AK1048454" s="369"/>
      <c r="AL1048454" s="369"/>
      <c r="AM1048454" s="369"/>
      <c r="AN1048454" s="369"/>
      <c r="AO1048454" s="369"/>
      <c r="AP1048454" s="369"/>
      <c r="AQ1048454" s="369"/>
      <c r="AR1048454" s="372"/>
      <c r="AS1048454" s="372"/>
      <c r="AT1048454" s="372"/>
      <c r="AU1048454" s="373"/>
      <c r="AV1048454" s="11"/>
      <c r="AW1048454" s="11"/>
      <c r="AX1048454" s="11"/>
      <c r="AY1048454" s="8"/>
      <c r="AZ1048454" s="8"/>
      <c r="BA1048454" s="8"/>
      <c r="BB1048454" s="8"/>
      <c r="BC1048454" s="11"/>
      <c r="BD1048454" s="11"/>
      <c r="BE1048454" s="11"/>
      <c r="BF1048454" s="11"/>
      <c r="BG1048454" s="11"/>
      <c r="BH1048454" s="11"/>
      <c r="BI1048454" s="11"/>
      <c r="BJ1048454" s="11"/>
      <c r="BK1048454" s="8"/>
      <c r="BL1048454" s="8"/>
      <c r="BM1048454" s="5"/>
      <c r="BN1048454" s="5"/>
      <c r="BO1048454" s="5"/>
      <c r="BP1048454" s="5"/>
      <c r="BQ1048454" s="5"/>
      <c r="BR1048454" s="5"/>
      <c r="BS1048454" s="5"/>
      <c r="BT1048454" s="5"/>
      <c r="BU1048454" s="5"/>
      <c r="BV1048454" s="5"/>
      <c r="BW1048454" s="5"/>
      <c r="BX1048454" s="5"/>
      <c r="BY1048454" s="5"/>
      <c r="BZ1048454" s="5"/>
      <c r="CA1048454" s="5"/>
      <c r="CB1048454" s="5"/>
      <c r="CC1048454" s="5"/>
      <c r="CD1048454" s="5"/>
      <c r="CE1048454" s="5"/>
      <c r="CF1048454" s="5"/>
      <c r="CG1048454" s="5"/>
      <c r="CH1048454" s="5"/>
      <c r="CI1048454" s="5"/>
      <c r="CJ1048454" s="5"/>
      <c r="CK1048454" s="5"/>
      <c r="CL1048454" s="5"/>
      <c r="CM1048454" s="5"/>
      <c r="CN1048454" s="5"/>
      <c r="CO1048454" s="5"/>
      <c r="CP1048454" s="5"/>
      <c r="CQ1048454" s="5"/>
      <c r="CR1048454" s="5"/>
      <c r="CS1048454" s="5"/>
      <c r="CT1048454" s="5"/>
      <c r="CU1048454" s="5"/>
      <c r="CV1048454" s="5"/>
      <c r="CW1048454" s="5"/>
      <c r="CX1048454" s="5"/>
      <c r="CY1048454" s="5"/>
      <c r="CZ1048454" s="5"/>
      <c r="DA1048454" s="5"/>
      <c r="DB1048454" s="5"/>
      <c r="DC1048454" s="5"/>
      <c r="DD1048454" s="5"/>
      <c r="DE1048454" s="5"/>
      <c r="DF1048454" s="5"/>
      <c r="DG1048454" s="5"/>
      <c r="DH1048454" s="5"/>
      <c r="DI1048454" s="5"/>
      <c r="DJ1048454" s="5"/>
      <c r="DK1048454" s="5"/>
      <c r="DL1048454" s="5"/>
      <c r="DM1048454" s="5"/>
      <c r="DN1048454" s="5"/>
      <c r="DO1048454" s="5"/>
      <c r="DP1048454" s="5"/>
      <c r="DQ1048454" s="5"/>
      <c r="DR1048454" s="5"/>
      <c r="DS1048454" s="5"/>
      <c r="DT1048454" s="5"/>
      <c r="DU1048454" s="5"/>
      <c r="DV1048454" s="5"/>
      <c r="DW1048454" s="5"/>
      <c r="DX1048454" s="5"/>
      <c r="DY1048454" s="5"/>
      <c r="DZ1048454" s="5"/>
      <c r="EA1048454" s="5"/>
      <c r="EB1048454" s="5"/>
      <c r="EC1048454" s="5"/>
      <c r="ED1048454" s="5"/>
      <c r="EE1048454" s="5"/>
      <c r="EF1048454" s="5"/>
      <c r="EG1048454" s="5"/>
      <c r="EH1048454" s="5"/>
      <c r="EI1048454" s="5"/>
      <c r="EJ1048454" s="5"/>
      <c r="EK1048454" s="5"/>
      <c r="EL1048454" s="5"/>
      <c r="EM1048454" s="5"/>
      <c r="EN1048454" s="5"/>
      <c r="EO1048454" s="5"/>
      <c r="EP1048454" s="375"/>
      <c r="EQ1048454" s="376"/>
      <c r="ER1048454" s="376"/>
      <c r="ES1048454" s="376"/>
      <c r="ET1048454" s="376"/>
      <c r="EU1048454" s="376"/>
      <c r="EV1048454" s="376"/>
      <c r="EW1048454" s="376"/>
      <c r="EX1048454" s="376"/>
      <c r="EY1048454" s="376"/>
      <c r="EZ1048454" s="376"/>
      <c r="FA1048454" s="376"/>
      <c r="FB1048454" s="376"/>
      <c r="FC1048454" s="376"/>
      <c r="FD1048454" s="376"/>
      <c r="FE1048454" s="376"/>
      <c r="FF1048454" s="376"/>
      <c r="FG1048454" s="376"/>
      <c r="FH1048454" s="376"/>
      <c r="FI1048454" s="376"/>
      <c r="FJ1048454" s="376"/>
      <c r="FK1048454" s="376"/>
      <c r="FL1048454" s="376"/>
      <c r="FM1048454" s="376"/>
      <c r="FN1048454" s="376"/>
      <c r="FO1048454" s="376"/>
      <c r="FP1048454" s="376"/>
      <c r="FQ1048454" s="376"/>
      <c r="FR1048454" s="376"/>
      <c r="FS1048454" s="376"/>
      <c r="FT1048454" s="376"/>
      <c r="FU1048454" s="376"/>
      <c r="FV1048454" s="376"/>
      <c r="FW1048454" s="376"/>
      <c r="FX1048454" s="376"/>
      <c r="FY1048454" s="376"/>
      <c r="FZ1048454" s="376"/>
      <c r="GA1048454" s="376"/>
      <c r="GB1048454" s="376"/>
      <c r="GC1048454" s="376"/>
      <c r="GD1048454" s="376"/>
      <c r="GE1048454" s="376"/>
      <c r="GF1048454" s="376"/>
      <c r="GG1048454" s="376"/>
      <c r="GH1048454" s="376"/>
      <c r="GI1048454" s="376"/>
      <c r="GJ1048454" s="376"/>
      <c r="GK1048454" s="376"/>
      <c r="GL1048454" s="376"/>
      <c r="GM1048454" s="376"/>
      <c r="GN1048454" s="376"/>
      <c r="GO1048454" s="376"/>
      <c r="GP1048454" s="376"/>
      <c r="GQ1048454" s="376"/>
      <c r="GR1048454" s="376"/>
      <c r="GS1048454" s="376"/>
      <c r="GT1048454" s="376"/>
      <c r="GU1048454" s="376"/>
      <c r="GV1048454" s="376"/>
      <c r="GW1048454" s="376"/>
      <c r="GX1048454" s="376"/>
      <c r="GY1048454" s="376"/>
      <c r="GZ1048454" s="376"/>
      <c r="HA1048454" s="376"/>
      <c r="HB1048454" s="376"/>
      <c r="HC1048454" s="376"/>
      <c r="HD1048454" s="376"/>
      <c r="HE1048454" s="376"/>
      <c r="HF1048454" s="376"/>
      <c r="HG1048454" s="376"/>
      <c r="HH1048454" s="376"/>
      <c r="HI1048454" s="376"/>
      <c r="HJ1048454" s="376"/>
      <c r="HK1048454" s="376"/>
      <c r="HL1048454" s="376"/>
      <c r="HM1048454" s="376"/>
      <c r="HN1048454" s="376"/>
      <c r="HO1048454" s="376"/>
      <c r="HP1048454" s="376"/>
      <c r="HQ1048454" s="376"/>
      <c r="HR1048454" s="376"/>
      <c r="HS1048454" s="376"/>
      <c r="HT1048454" s="376"/>
      <c r="HU1048454" s="376"/>
      <c r="HV1048454" s="376"/>
      <c r="HW1048454" s="376"/>
      <c r="HX1048454" s="376"/>
      <c r="HY1048454" s="376"/>
      <c r="HZ1048454" s="376"/>
      <c r="IA1048454" s="376"/>
      <c r="IB1048454" s="376"/>
      <c r="IC1048454" s="376"/>
      <c r="ID1048454" s="376"/>
      <c r="IE1048454" s="376"/>
      <c r="IF1048454" s="376"/>
      <c r="IG1048454" s="376"/>
      <c r="IH1048454" s="376"/>
      <c r="II1048454" s="376"/>
      <c r="IJ1048454" s="376"/>
    </row>
    <row r="1048484" spans="1:244" s="377" customFormat="1" x14ac:dyDescent="0.4">
      <c r="A1048484" s="410"/>
      <c r="B1048484" s="371"/>
      <c r="C1048484" s="354"/>
      <c r="D1048484" s="355"/>
      <c r="E1048484" s="374"/>
      <c r="F1048484" s="374"/>
      <c r="G1048484" s="374"/>
      <c r="H1048484" s="374"/>
      <c r="I1048484" s="374"/>
      <c r="J1048484" s="374"/>
      <c r="K1048484" s="374"/>
      <c r="L1048484" s="374"/>
      <c r="M1048484" s="374"/>
      <c r="N1048484" s="374"/>
      <c r="O1048484" s="374"/>
      <c r="P1048484" s="374"/>
      <c r="Q1048484" s="374"/>
      <c r="R1048484" s="374"/>
      <c r="S1048484" s="374"/>
      <c r="T1048484" s="374"/>
      <c r="U1048484" s="374"/>
      <c r="V1048484" s="374"/>
      <c r="W1048484" s="374"/>
      <c r="X1048484" s="369"/>
      <c r="Y1048484" s="369"/>
      <c r="Z1048484" s="369"/>
      <c r="AA1048484" s="369"/>
      <c r="AB1048484" s="369"/>
      <c r="AC1048484" s="369"/>
      <c r="AD1048484" s="369"/>
      <c r="AE1048484" s="369"/>
      <c r="AF1048484" s="369"/>
      <c r="AG1048484" s="369"/>
      <c r="AH1048484" s="369"/>
      <c r="AI1048484" s="369"/>
      <c r="AJ1048484" s="369"/>
      <c r="AK1048484" s="369"/>
      <c r="AL1048484" s="369"/>
      <c r="AM1048484" s="369"/>
      <c r="AN1048484" s="369"/>
      <c r="AO1048484" s="369"/>
      <c r="AP1048484" s="369"/>
      <c r="AQ1048484" s="369"/>
      <c r="AR1048484" s="372"/>
      <c r="AS1048484" s="372"/>
      <c r="AT1048484" s="372"/>
      <c r="AU1048484" s="373"/>
      <c r="AV1048484" s="11"/>
      <c r="AW1048484" s="11"/>
      <c r="AX1048484" s="11"/>
      <c r="AY1048484" s="8"/>
      <c r="AZ1048484" s="8"/>
      <c r="BA1048484" s="8"/>
      <c r="BB1048484" s="8"/>
      <c r="BC1048484" s="11"/>
      <c r="BD1048484" s="11"/>
      <c r="BE1048484" s="11"/>
      <c r="BF1048484" s="11"/>
      <c r="BG1048484" s="11"/>
      <c r="BH1048484" s="11"/>
      <c r="BI1048484" s="11"/>
      <c r="BJ1048484" s="11"/>
      <c r="BK1048484" s="8"/>
      <c r="BL1048484" s="8"/>
      <c r="BM1048484" s="5"/>
      <c r="BN1048484" s="5"/>
      <c r="BO1048484" s="5"/>
      <c r="BP1048484" s="5"/>
      <c r="BQ1048484" s="5"/>
      <c r="BR1048484" s="5"/>
      <c r="BS1048484" s="5"/>
      <c r="BT1048484" s="5"/>
      <c r="BU1048484" s="5"/>
      <c r="BV1048484" s="5"/>
      <c r="BW1048484" s="5"/>
      <c r="BX1048484" s="5"/>
      <c r="BY1048484" s="5"/>
      <c r="BZ1048484" s="5"/>
      <c r="CA1048484" s="5"/>
      <c r="CB1048484" s="5"/>
      <c r="CC1048484" s="5"/>
      <c r="CD1048484" s="5"/>
      <c r="CE1048484" s="5"/>
      <c r="CF1048484" s="5"/>
      <c r="CG1048484" s="5"/>
      <c r="CH1048484" s="5"/>
      <c r="CI1048484" s="5"/>
      <c r="CJ1048484" s="5"/>
      <c r="CK1048484" s="5"/>
      <c r="CL1048484" s="5"/>
      <c r="CM1048484" s="5"/>
      <c r="CN1048484" s="5"/>
      <c r="CO1048484" s="5"/>
      <c r="CP1048484" s="5"/>
      <c r="CQ1048484" s="5"/>
      <c r="CR1048484" s="5"/>
      <c r="CS1048484" s="5"/>
      <c r="CT1048484" s="5"/>
      <c r="CU1048484" s="5"/>
      <c r="CV1048484" s="5"/>
      <c r="CW1048484" s="5"/>
      <c r="CX1048484" s="5"/>
      <c r="CY1048484" s="5"/>
      <c r="CZ1048484" s="5"/>
      <c r="DA1048484" s="5"/>
      <c r="DB1048484" s="5"/>
      <c r="DC1048484" s="5"/>
      <c r="DD1048484" s="5"/>
      <c r="DE1048484" s="5"/>
      <c r="DF1048484" s="5"/>
      <c r="DG1048484" s="5"/>
      <c r="DH1048484" s="5"/>
      <c r="DI1048484" s="5"/>
      <c r="DJ1048484" s="5"/>
      <c r="DK1048484" s="5"/>
      <c r="DL1048484" s="5"/>
      <c r="DM1048484" s="5"/>
      <c r="DN1048484" s="5"/>
      <c r="DO1048484" s="5"/>
      <c r="DP1048484" s="5"/>
      <c r="DQ1048484" s="5"/>
      <c r="DR1048484" s="5"/>
      <c r="DS1048484" s="5"/>
      <c r="DT1048484" s="5"/>
      <c r="DU1048484" s="5"/>
      <c r="DV1048484" s="5"/>
      <c r="DW1048484" s="5"/>
      <c r="DX1048484" s="5"/>
      <c r="DY1048484" s="5"/>
      <c r="DZ1048484" s="5"/>
      <c r="EA1048484" s="5"/>
      <c r="EB1048484" s="5"/>
      <c r="EC1048484" s="5"/>
      <c r="ED1048484" s="5"/>
      <c r="EE1048484" s="5"/>
      <c r="EF1048484" s="5"/>
      <c r="EG1048484" s="5"/>
      <c r="EH1048484" s="5"/>
      <c r="EI1048484" s="5"/>
      <c r="EJ1048484" s="5"/>
      <c r="EK1048484" s="5"/>
      <c r="EL1048484" s="5"/>
      <c r="EM1048484" s="5"/>
      <c r="EN1048484" s="5"/>
      <c r="EO1048484" s="5"/>
      <c r="EP1048484" s="375"/>
      <c r="EQ1048484" s="376"/>
      <c r="ER1048484" s="376"/>
      <c r="ES1048484" s="376"/>
      <c r="ET1048484" s="376"/>
      <c r="EU1048484" s="376"/>
      <c r="EV1048484" s="376"/>
      <c r="EW1048484" s="376"/>
      <c r="EX1048484" s="376"/>
      <c r="EY1048484" s="376"/>
      <c r="EZ1048484" s="376"/>
      <c r="FA1048484" s="376"/>
      <c r="FB1048484" s="376"/>
      <c r="FC1048484" s="376"/>
      <c r="FD1048484" s="376"/>
      <c r="FE1048484" s="376"/>
      <c r="FF1048484" s="376"/>
      <c r="FG1048484" s="376"/>
      <c r="FH1048484" s="376"/>
      <c r="FI1048484" s="376"/>
      <c r="FJ1048484" s="376"/>
      <c r="FK1048484" s="376"/>
      <c r="FL1048484" s="376"/>
      <c r="FM1048484" s="376"/>
      <c r="FN1048484" s="376"/>
      <c r="FO1048484" s="376"/>
      <c r="FP1048484" s="376"/>
      <c r="FQ1048484" s="376"/>
      <c r="FR1048484" s="376"/>
      <c r="FS1048484" s="376"/>
      <c r="FT1048484" s="376"/>
      <c r="FU1048484" s="376"/>
      <c r="FV1048484" s="376"/>
      <c r="FW1048484" s="376"/>
      <c r="FX1048484" s="376"/>
      <c r="FY1048484" s="376"/>
      <c r="FZ1048484" s="376"/>
      <c r="GA1048484" s="376"/>
      <c r="GB1048484" s="376"/>
      <c r="GC1048484" s="376"/>
      <c r="GD1048484" s="376"/>
      <c r="GE1048484" s="376"/>
      <c r="GF1048484" s="376"/>
      <c r="GG1048484" s="376"/>
      <c r="GH1048484" s="376"/>
      <c r="GI1048484" s="376"/>
      <c r="GJ1048484" s="376"/>
      <c r="GK1048484" s="376"/>
      <c r="GL1048484" s="376"/>
      <c r="GM1048484" s="376"/>
      <c r="GN1048484" s="376"/>
      <c r="GO1048484" s="376"/>
      <c r="GP1048484" s="376"/>
      <c r="GQ1048484" s="376"/>
      <c r="GR1048484" s="376"/>
      <c r="GS1048484" s="376"/>
      <c r="GT1048484" s="376"/>
      <c r="GU1048484" s="376"/>
      <c r="GV1048484" s="376"/>
      <c r="GW1048484" s="376"/>
      <c r="GX1048484" s="376"/>
      <c r="GY1048484" s="376"/>
      <c r="GZ1048484" s="376"/>
      <c r="HA1048484" s="376"/>
      <c r="HB1048484" s="376"/>
      <c r="HC1048484" s="376"/>
      <c r="HD1048484" s="376"/>
      <c r="HE1048484" s="376"/>
      <c r="HF1048484" s="376"/>
      <c r="HG1048484" s="376"/>
      <c r="HH1048484" s="376"/>
      <c r="HI1048484" s="376"/>
      <c r="HJ1048484" s="376"/>
      <c r="HK1048484" s="376"/>
      <c r="HL1048484" s="376"/>
      <c r="HM1048484" s="376"/>
      <c r="HN1048484" s="376"/>
      <c r="HO1048484" s="376"/>
      <c r="HP1048484" s="376"/>
      <c r="HQ1048484" s="376"/>
      <c r="HR1048484" s="376"/>
      <c r="HS1048484" s="376"/>
      <c r="HT1048484" s="376"/>
      <c r="HU1048484" s="376"/>
      <c r="HV1048484" s="376"/>
      <c r="HW1048484" s="376"/>
      <c r="HX1048484" s="376"/>
      <c r="HY1048484" s="376"/>
      <c r="HZ1048484" s="376"/>
      <c r="IA1048484" s="376"/>
      <c r="IB1048484" s="376"/>
      <c r="IC1048484" s="376"/>
      <c r="ID1048484" s="376"/>
      <c r="IE1048484" s="376"/>
      <c r="IF1048484" s="376"/>
      <c r="IG1048484" s="376"/>
      <c r="IH1048484" s="376"/>
      <c r="II1048484" s="376"/>
      <c r="IJ1048484" s="376"/>
    </row>
    <row r="1048576" spans="1:244" s="377" customFormat="1" ht="15" customHeight="1" x14ac:dyDescent="0.4">
      <c r="A1048576" s="410"/>
      <c r="B1048576" s="371"/>
      <c r="C1048576" s="354"/>
      <c r="D1048576" s="355"/>
      <c r="E1048576" s="374"/>
      <c r="F1048576" s="374"/>
      <c r="G1048576" s="374"/>
      <c r="H1048576" s="374"/>
      <c r="I1048576" s="374"/>
      <c r="J1048576" s="374"/>
      <c r="K1048576" s="374"/>
      <c r="L1048576" s="374"/>
      <c r="M1048576" s="374"/>
      <c r="N1048576" s="374"/>
      <c r="O1048576" s="374"/>
      <c r="P1048576" s="374"/>
      <c r="Q1048576" s="374"/>
      <c r="R1048576" s="374"/>
      <c r="S1048576" s="374"/>
      <c r="T1048576" s="374"/>
      <c r="U1048576" s="374"/>
      <c r="V1048576" s="374"/>
      <c r="W1048576" s="374"/>
      <c r="X1048576" s="369"/>
      <c r="Y1048576" s="369"/>
      <c r="Z1048576" s="369"/>
      <c r="AA1048576" s="369"/>
      <c r="AB1048576" s="369"/>
      <c r="AC1048576" s="369"/>
      <c r="AD1048576" s="369"/>
      <c r="AE1048576" s="369"/>
      <c r="AF1048576" s="369"/>
      <c r="AG1048576" s="369"/>
      <c r="AH1048576" s="369"/>
      <c r="AI1048576" s="369"/>
      <c r="AJ1048576" s="369"/>
      <c r="AK1048576" s="369"/>
      <c r="AL1048576" s="369"/>
      <c r="AM1048576" s="369"/>
      <c r="AN1048576" s="369"/>
      <c r="AO1048576" s="369"/>
      <c r="AP1048576" s="369"/>
      <c r="AQ1048576" s="369"/>
      <c r="AR1048576" s="372"/>
      <c r="AS1048576" s="372"/>
      <c r="AT1048576" s="372"/>
      <c r="AU1048576" s="373"/>
      <c r="AV1048576" s="11"/>
      <c r="AW1048576" s="11"/>
      <c r="AX1048576" s="11"/>
      <c r="AY1048576" s="8"/>
      <c r="AZ1048576" s="8"/>
      <c r="BA1048576" s="8"/>
      <c r="BB1048576" s="8"/>
      <c r="BC1048576" s="11"/>
      <c r="BD1048576" s="11"/>
      <c r="BE1048576" s="11"/>
      <c r="BF1048576" s="11"/>
      <c r="BG1048576" s="11"/>
      <c r="BH1048576" s="11"/>
      <c r="BI1048576" s="11"/>
      <c r="BJ1048576" s="11"/>
      <c r="BK1048576" s="8"/>
      <c r="BL1048576" s="8"/>
      <c r="BM1048576" s="5"/>
      <c r="BN1048576" s="5"/>
      <c r="BO1048576" s="5"/>
      <c r="BP1048576" s="5"/>
      <c r="BQ1048576" s="5"/>
      <c r="BR1048576" s="5"/>
      <c r="BS1048576" s="5"/>
      <c r="BT1048576" s="5"/>
      <c r="BU1048576" s="5"/>
      <c r="BV1048576" s="5"/>
      <c r="BW1048576" s="5"/>
      <c r="BX1048576" s="5"/>
      <c r="BY1048576" s="5"/>
      <c r="BZ1048576" s="5"/>
      <c r="CA1048576" s="5"/>
      <c r="CB1048576" s="5"/>
      <c r="CC1048576" s="5"/>
      <c r="CD1048576" s="5"/>
      <c r="CE1048576" s="5"/>
      <c r="CF1048576" s="5"/>
      <c r="CG1048576" s="5"/>
      <c r="CH1048576" s="5"/>
      <c r="CI1048576" s="5"/>
      <c r="CJ1048576" s="5"/>
      <c r="CK1048576" s="5"/>
      <c r="CL1048576" s="5"/>
      <c r="CM1048576" s="5"/>
      <c r="CN1048576" s="5"/>
      <c r="CO1048576" s="5"/>
      <c r="CP1048576" s="5"/>
      <c r="CQ1048576" s="5"/>
      <c r="CR1048576" s="5"/>
      <c r="CS1048576" s="5"/>
      <c r="CT1048576" s="5"/>
      <c r="CU1048576" s="5"/>
      <c r="CV1048576" s="5"/>
      <c r="CW1048576" s="5"/>
      <c r="CX1048576" s="5"/>
      <c r="CY1048576" s="5"/>
      <c r="CZ1048576" s="5"/>
      <c r="DA1048576" s="5"/>
      <c r="DB1048576" s="5"/>
      <c r="DC1048576" s="5"/>
      <c r="DD1048576" s="5"/>
      <c r="DE1048576" s="5"/>
      <c r="DF1048576" s="5"/>
      <c r="DG1048576" s="5"/>
      <c r="DH1048576" s="5"/>
      <c r="DI1048576" s="5"/>
      <c r="DJ1048576" s="5"/>
      <c r="DK1048576" s="5"/>
      <c r="DL1048576" s="5"/>
      <c r="DM1048576" s="5"/>
      <c r="DN1048576" s="5"/>
      <c r="DO1048576" s="5"/>
      <c r="DP1048576" s="5"/>
      <c r="DQ1048576" s="5"/>
      <c r="DR1048576" s="5"/>
      <c r="DS1048576" s="5"/>
      <c r="DT1048576" s="5"/>
      <c r="DU1048576" s="5"/>
      <c r="DV1048576" s="5"/>
      <c r="DW1048576" s="5"/>
      <c r="DX1048576" s="5"/>
      <c r="DY1048576" s="5"/>
      <c r="DZ1048576" s="5"/>
      <c r="EA1048576" s="5"/>
      <c r="EB1048576" s="5"/>
      <c r="EC1048576" s="5"/>
      <c r="ED1048576" s="5"/>
      <c r="EE1048576" s="5"/>
      <c r="EF1048576" s="5"/>
      <c r="EG1048576" s="5"/>
      <c r="EH1048576" s="5"/>
      <c r="EI1048576" s="5"/>
      <c r="EJ1048576" s="5"/>
      <c r="EK1048576" s="5"/>
      <c r="EL1048576" s="5"/>
      <c r="EM1048576" s="5"/>
      <c r="EN1048576" s="5"/>
      <c r="EO1048576" s="5"/>
      <c r="EP1048576" s="375"/>
      <c r="EQ1048576" s="376"/>
      <c r="ER1048576" s="376"/>
      <c r="ES1048576" s="376"/>
      <c r="ET1048576" s="376"/>
      <c r="EU1048576" s="376"/>
      <c r="EV1048576" s="376"/>
      <c r="EW1048576" s="376"/>
      <c r="EX1048576" s="376"/>
      <c r="EY1048576" s="376"/>
      <c r="EZ1048576" s="376"/>
      <c r="FA1048576" s="376"/>
      <c r="FB1048576" s="376"/>
      <c r="FC1048576" s="376"/>
      <c r="FD1048576" s="376"/>
      <c r="FE1048576" s="376"/>
      <c r="FF1048576" s="376"/>
      <c r="FG1048576" s="376"/>
      <c r="FH1048576" s="376"/>
      <c r="FI1048576" s="376"/>
      <c r="FJ1048576" s="376"/>
      <c r="FK1048576" s="376"/>
      <c r="FL1048576" s="376"/>
      <c r="FM1048576" s="376"/>
      <c r="FN1048576" s="376"/>
      <c r="FO1048576" s="376"/>
      <c r="FP1048576" s="376"/>
      <c r="FQ1048576" s="376"/>
      <c r="FR1048576" s="376"/>
      <c r="FS1048576" s="376"/>
      <c r="FT1048576" s="376"/>
      <c r="FU1048576" s="376"/>
      <c r="FV1048576" s="376"/>
      <c r="FW1048576" s="376"/>
      <c r="FX1048576" s="376"/>
      <c r="FY1048576" s="376"/>
      <c r="FZ1048576" s="376"/>
      <c r="GA1048576" s="376"/>
      <c r="GB1048576" s="376"/>
      <c r="GC1048576" s="376"/>
      <c r="GD1048576" s="376"/>
      <c r="GE1048576" s="376"/>
      <c r="GF1048576" s="376"/>
      <c r="GG1048576" s="376"/>
      <c r="GH1048576" s="376"/>
      <c r="GI1048576" s="376"/>
      <c r="GJ1048576" s="376"/>
      <c r="GK1048576" s="376"/>
      <c r="GL1048576" s="376"/>
      <c r="GM1048576" s="376"/>
      <c r="GN1048576" s="376"/>
      <c r="GO1048576" s="376"/>
      <c r="GP1048576" s="376"/>
      <c r="GQ1048576" s="376"/>
      <c r="GR1048576" s="376"/>
      <c r="GS1048576" s="376"/>
      <c r="GT1048576" s="376"/>
      <c r="GU1048576" s="376"/>
      <c r="GV1048576" s="376"/>
      <c r="GW1048576" s="376"/>
      <c r="GX1048576" s="376"/>
      <c r="GY1048576" s="376"/>
      <c r="GZ1048576" s="376"/>
      <c r="HA1048576" s="376"/>
      <c r="HB1048576" s="376"/>
      <c r="HC1048576" s="376"/>
      <c r="HD1048576" s="376"/>
      <c r="HE1048576" s="376"/>
      <c r="HF1048576" s="376"/>
      <c r="HG1048576" s="376"/>
      <c r="HH1048576" s="376"/>
      <c r="HI1048576" s="376"/>
      <c r="HJ1048576" s="376"/>
      <c r="HK1048576" s="376"/>
      <c r="HL1048576" s="376"/>
      <c r="HM1048576" s="376"/>
      <c r="HN1048576" s="376"/>
      <c r="HO1048576" s="376"/>
      <c r="HP1048576" s="376"/>
      <c r="HQ1048576" s="376"/>
      <c r="HR1048576" s="376"/>
      <c r="HS1048576" s="376"/>
      <c r="HT1048576" s="376"/>
      <c r="HU1048576" s="376"/>
      <c r="HV1048576" s="376"/>
      <c r="HW1048576" s="376"/>
      <c r="HX1048576" s="376"/>
      <c r="HY1048576" s="376"/>
      <c r="HZ1048576" s="376"/>
      <c r="IA1048576" s="376"/>
      <c r="IB1048576" s="376"/>
      <c r="IC1048576" s="376"/>
      <c r="ID1048576" s="376"/>
      <c r="IE1048576" s="376"/>
      <c r="IF1048576" s="376"/>
      <c r="IG1048576" s="376"/>
      <c r="IH1048576" s="376"/>
      <c r="II1048576" s="376"/>
      <c r="IJ1048576" s="376"/>
    </row>
  </sheetData>
  <sheetProtection selectLockedCells="1" selectUnlockedCells="1"/>
  <mergeCells count="19">
    <mergeCell ref="A1:C1"/>
    <mergeCell ref="A2:B3"/>
    <mergeCell ref="E3:X3"/>
    <mergeCell ref="AE3:AU3"/>
    <mergeCell ref="BO3:BY3"/>
    <mergeCell ref="BC2:BJ2"/>
    <mergeCell ref="BC3:BJ3"/>
    <mergeCell ref="E2:X2"/>
    <mergeCell ref="AE2:AU2"/>
    <mergeCell ref="BO2:BZ2"/>
    <mergeCell ref="D1:AY1"/>
    <mergeCell ref="A4:B4"/>
    <mergeCell ref="BK105:BK108"/>
    <mergeCell ref="BK110:BK112"/>
    <mergeCell ref="BL110:BL112"/>
    <mergeCell ref="BL105:BL108"/>
    <mergeCell ref="F4:Q4"/>
    <mergeCell ref="AF4:AT4"/>
    <mergeCell ref="Y4:AD4"/>
  </mergeCells>
  <phoneticPr fontId="7" type="noConversion"/>
  <conditionalFormatting sqref="CC4:DZ4 CB5:DZ120 CC121:DZ200">
    <cfRule type="cellIs" dxfId="0" priority="5" operator="between">
      <formula>2</formula>
      <formula>3</formula>
    </cfRule>
  </conditionalFormatting>
  <pageMargins left="0.25" right="0.25" top="0.75" bottom="0.75" header="0.3" footer="0.3"/>
  <pageSetup paperSize="8" scale="18" firstPageNumber="0" fitToHeight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a5868-af0a-410c-839e-8d12f9bbae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1CAF5201C82C43AA4DBD7D4A985E69" ma:contentTypeVersion="15" ma:contentTypeDescription="Creare un nuovo documento." ma:contentTypeScope="" ma:versionID="3f450b49cc14d08510fdfd38fdc778a4">
  <xsd:schema xmlns:xsd="http://www.w3.org/2001/XMLSchema" xmlns:xs="http://www.w3.org/2001/XMLSchema" xmlns:p="http://schemas.microsoft.com/office/2006/metadata/properties" xmlns:ns2="ff5a5868-af0a-410c-839e-8d12f9bbae36" xmlns:ns3="4e4aeb4f-2755-45de-8429-e3c3045be2d4" targetNamespace="http://schemas.microsoft.com/office/2006/metadata/properties" ma:root="true" ma:fieldsID="b3f360193555951774f411dd5dacfe41" ns2:_="" ns3:_="">
    <xsd:import namespace="ff5a5868-af0a-410c-839e-8d12f9bbae36"/>
    <xsd:import namespace="4e4aeb4f-2755-45de-8429-e3c3045be2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a5868-af0a-410c-839e-8d12f9bba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aeb4f-2755-45de-8429-e3c3045be2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303FC0-6B17-4472-BCC1-F7EFBAF43B3B}">
  <ds:schemaRefs>
    <ds:schemaRef ds:uri="http://schemas.microsoft.com/office/2006/metadata/properties"/>
    <ds:schemaRef ds:uri="http://schemas.microsoft.com/office/infopath/2007/PartnerControls"/>
    <ds:schemaRef ds:uri="ff5a5868-af0a-410c-839e-8d12f9bbae36"/>
  </ds:schemaRefs>
</ds:datastoreItem>
</file>

<file path=customXml/itemProps2.xml><?xml version="1.0" encoding="utf-8"?>
<ds:datastoreItem xmlns:ds="http://schemas.openxmlformats.org/officeDocument/2006/customXml" ds:itemID="{A00A5F3F-FC25-4238-81EB-B98563404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289C15-2737-4842-B863-0A0CDC548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a5868-af0a-410c-839e-8d12f9bbae36"/>
    <ds:schemaRef ds:uri="4e4aeb4f-2755-45de-8429-e3c3045be2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Calendario AFP III ANNO 21.22</vt:lpstr>
      <vt:lpstr>'Calendario AFP III ANNO 21.22'!__xlnm.Print_Area</vt:lpstr>
      <vt:lpstr>'Calendario AFP III ANNO 21.22'!__xlnm.Print_Titles</vt:lpstr>
      <vt:lpstr>'Calendario AFP III ANNO 21.22'!Area_stampa</vt:lpstr>
      <vt:lpstr>'Calendario AFP III ANNO 21.22'!Excel_BuiltIn_Print_Area</vt:lpstr>
      <vt:lpstr>'Calendario AFP III ANNO 21.22'!Excel_BuiltIn_Print_Titles</vt:lpstr>
      <vt:lpstr>'Calendario AFP III ANNO 21.22'!Titoli_stampa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CAMILLA LATINI</cp:lastModifiedBy>
  <cp:revision>3</cp:revision>
  <dcterms:created xsi:type="dcterms:W3CDTF">1601-01-01T00:00:00Z</dcterms:created>
  <dcterms:modified xsi:type="dcterms:W3CDTF">2022-07-19T10:46:52Z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0x010100B21CAF5201C82C43AA4DBD7D4A985E69</vt:lpwstr>
  </property>
  <property fmtid="{D5CDD505-2E9C-101B-9397-08002B2CF9AE}" pid="4" name="MediaServiceImageTags">
    <vt:lpwstr/>
  </property>
</Properties>
</file>