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.sharepoint.com/sites/TGU-InfermieristicaAP-Tutor/Documenti condivisi/Tutor/2024-25 Cartella Segreteria Condivisa/GIORGIA 2025/"/>
    </mc:Choice>
  </mc:AlternateContent>
  <xr:revisionPtr revIDLastSave="0" documentId="8_{C2BB8734-EEB0-4713-A487-B0A9A8C6E503}" xr6:coauthVersionLast="47" xr6:coauthVersionMax="47" xr10:uidLastSave="{00000000-0000-0000-0000-000000000000}"/>
  <workbookProtection workbookAlgorithmName="SHA-512" workbookHashValue="1Qs1JeoTCKKPtLDSv3vgnXAge0bOIgIvauBU0rdbFqralXZVg7WBLE4gZZ32cH3G8n08iNYxZcMdOt/zdKrV5g==" workbookSaltValue="xzlfVEwjp4CW//UhHy0mvQ==" workbookSpinCount="100000" lockStructure="1"/>
  <bookViews>
    <workbookView xWindow="-120" yWindow="-120" windowWidth="29040" windowHeight="15720" xr2:uid="{5E952C98-4B21-45A1-AE08-67EB7B06B294}"/>
  </bookViews>
  <sheets>
    <sheet name="Foglio1" sheetId="1" r:id="rId1"/>
    <sheet name="Foglio2" sheetId="2" state="hidden" r:id="rId2"/>
  </sheets>
  <definedNames>
    <definedName name="_xlnm.Print_Area" localSheetId="0">Foglio1!$A$1:$E$32,Foglio1!$A$34:$G$45,Foglio1!$A$47:$G$69,Foglio1!$A$71:$G$92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D25" i="1" l="1"/>
  <c r="D24" i="1"/>
  <c r="D23" i="1"/>
  <c r="C25" i="1" l="1"/>
  <c r="C24" i="1"/>
  <c r="C23" i="1"/>
  <c r="G75" i="1" l="1"/>
  <c r="G67" i="1"/>
  <c r="G66" i="1"/>
  <c r="G65" i="1"/>
  <c r="G64" i="1"/>
  <c r="G63" i="1"/>
  <c r="G36" i="1"/>
  <c r="G84" i="1" l="1"/>
  <c r="G83" i="1"/>
  <c r="G82" i="1"/>
  <c r="G77" i="1"/>
  <c r="G76" i="1"/>
  <c r="G74" i="1"/>
  <c r="G7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4" i="1"/>
  <c r="G43" i="1"/>
  <c r="G42" i="1"/>
  <c r="G41" i="1"/>
  <c r="G40" i="1"/>
  <c r="G39" i="1"/>
  <c r="G38" i="1"/>
  <c r="G37" i="1"/>
  <c r="G78" i="1" l="1"/>
  <c r="G69" i="1"/>
  <c r="G45" i="1"/>
  <c r="G85" i="1"/>
  <c r="E22" i="1" l="1"/>
  <c r="C22" i="1"/>
  <c r="D22" i="1"/>
  <c r="D26" i="1"/>
  <c r="D27" i="1" s="1"/>
</calcChain>
</file>

<file path=xl/sharedStrings.xml><?xml version="1.0" encoding="utf-8"?>
<sst xmlns="http://schemas.openxmlformats.org/spreadsheetml/2006/main" count="170" uniqueCount="155">
  <si>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</si>
  <si>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</si>
  <si>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</si>
  <si>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</si>
  <si>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</si>
  <si>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</si>
  <si>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</si>
  <si>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</si>
  <si>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</si>
  <si>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</si>
  <si>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</si>
  <si>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</si>
  <si>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</si>
  <si>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</si>
  <si>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</si>
  <si>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</si>
  <si>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</si>
  <si>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</si>
  <si>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</si>
  <si>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</si>
  <si>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</si>
  <si>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</si>
  <si>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</si>
  <si>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</si>
  <si>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</si>
  <si>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</si>
  <si>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</si>
  <si>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</si>
  <si>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</si>
  <si>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</si>
  <si>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</si>
  <si>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</si>
  <si>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</si>
  <si>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</si>
  <si>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</si>
  <si>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</si>
  <si>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</si>
  <si>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</si>
  <si>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</si>
  <si>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</si>
  <si>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</si>
  <si>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</si>
  <si>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</si>
  <si>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</si>
  <si>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</si>
  <si>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</si>
  <si>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</si>
  <si>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</si>
  <si>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</si>
  <si>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</si>
  <si>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</si>
  <si>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</si>
  <si>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</si>
  <si>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</si>
  <si>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</si>
  <si>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</si>
  <si>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t>Assume un atteggiamento riflessivo, mettendosi in discussione, ponendo domande pertinenti e attivandosi per approfondire contenuti/acquisire conoscenze in maniera autonoma.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</si>
  <si>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</si>
  <si>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</si>
  <si>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</si>
  <si>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</si>
  <si>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</si>
  <si>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È capace di  fornire elementi e spiegazioni sulle procedure assistenziali, motivandone le modalità di esecuzione.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</si>
  <si>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</si>
  <si>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</si>
  <si>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</si>
  <si>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</si>
  <si>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</si>
  <si>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</si>
  <si>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</si>
  <si>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</si>
  <si>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</si>
  <si>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</si>
  <si>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</si>
  <si>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Attuare le procedure corrette per lo smaltimento dei rifiuti</t>
  </si>
  <si>
    <t>2.13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</si>
  <si>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</si>
  <si>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</si>
  <si>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</si>
  <si>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</si>
  <si>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</si>
  <si>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t>2.16</t>
  </si>
  <si>
    <t xml:space="preserve">Essere in grado di eseguire e gestire il cateterismo vescicale </t>
  </si>
  <si>
    <t>2.17</t>
  </si>
  <si>
    <t>2.18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</si>
  <si>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</si>
  <si>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</si>
  <si>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</si>
  <si>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Conoscere le responsabilità dell'Infermiere in riferimento alla terapia trasfusionale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</si>
  <si>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</si>
  <si>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</si>
  <si>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</si>
  <si>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</si>
  <si>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</si>
  <si>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</si>
  <si>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</si>
  <si>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</si>
  <si>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</si>
  <si>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</si>
  <si>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</si>
  <si>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</si>
  <si>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</si>
  <si>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</si>
  <si>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</si>
  <si>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</si>
  <si>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</si>
  <si>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</si>
  <si>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</si>
  <si>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</si>
  <si>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</si>
  <si>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</si>
  <si>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</si>
  <si>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</si>
  <si>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</si>
  <si>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</si>
  <si>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</si>
  <si>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Performance</t>
  </si>
  <si>
    <t>Non valutabile</t>
  </si>
  <si>
    <t xml:space="preserve">                         2° anno</t>
  </si>
  <si>
    <t xml:space="preserve">Realizzare l’accertamento infermieristico </t>
  </si>
  <si>
    <t xml:space="preserve">Realizza l’accertamento infermieristico iniziale/continuo dell'assistito attraverso l'intervista all'assistito/caregiver, l'esame obiettivo, l'utilizzo di scale di valutazione del rischio e la consultazione della documentazione clinica, identifica i bisogni attuali/potenziali e ne definisce le priorità </t>
  </si>
  <si>
    <t>Identificare ed applicare gli interventi finalizzati alla migliore risoluzione possibile dei problemi identificati</t>
  </si>
  <si>
    <t>Identifica ed attua interventi rivolti alla risoluzione dei problemi evidenziati secondo le migliori evidenze scientifiche</t>
  </si>
  <si>
    <t>E’ in grado di riordinare il materiale utilizzato e distingue le diverse tipologie di rifiuti; conosce le procedure per il loro smaltimento.</t>
  </si>
  <si>
    <t>Collaborare nell'assistenza al paziente con stomie intestinali ed urinarie</t>
  </si>
  <si>
    <t>Conosce i diversi presidi utilizzati per la gestione della stomia ed interviene con l’Infermiere per l’assistenza (igiene, posizionamento/sostituzione controllo dei presidi).</t>
  </si>
  <si>
    <t xml:space="preserve">Collaborare nel posizionamento del SNG </t>
  </si>
  <si>
    <t>Prepara il materiale, informa il paziente ottenendone la collaborazione, collabora nell’esecuzione della procedura prevista ed assiste la persona</t>
  </si>
  <si>
    <t>Collaborare nella somministrazione della nutrizione enterale</t>
  </si>
  <si>
    <t>Prepara il materiale, informa il paziente e collabora nell’esecuzione della procedura.</t>
  </si>
  <si>
    <t>Eseguire un  E.C.G. ed applicare il monitoraggio cardiaco ove richiesto e rilevare le principali anomalie del tracciato</t>
  </si>
  <si>
    <t>Sa posizionare il paziente, gli elettrodi ed utilizzare l’apparecchiatura; riconosce e riferisce i principali segni di anomalia.</t>
  </si>
  <si>
    <t>Esegue nel rispetto delle evidenze scientifiche e dei protocolli in uso la tecnica per il posizionamento del catetere vescicale e la corretta gestione</t>
  </si>
  <si>
    <t>Collabora nelle attività assistenziali previste nel Pre-operatorio  e nel Post-operatorio</t>
  </si>
  <si>
    <t xml:space="preserve">Collaborare con l’infermiere nella gestione delle ferite e delle medicazioni </t>
  </si>
  <si>
    <t>Collabora con l’infermiere nell’esecuzione wound care</t>
  </si>
  <si>
    <t>Assistere il paziente sottoposto ad indagini diagnostiche, punture esplorative ed evacuative, procedure endoscopiche</t>
  </si>
  <si>
    <t xml:space="preserve">Collabora con l'equipe nell’esecuzione ed assiste la persone in tutte le fasi della procedura es. toracentesi, paracentesi, rachicentesi, biopsie, ago-aspirato, gastroscopi, colonscopia, cistoscopia…).  </t>
  </si>
  <si>
    <t>Collaborare nella gestione della terapia farmacologia nelle diverse forme di somministrazione</t>
  </si>
  <si>
    <t>Collabora con l’Infermiere nella preparazione e somministrazione della terapia orale, topica,  ossigenoterapia, respiratoria, intramuscolare, sottocutanea, infusionale (con eventuale ausilio delle pompe infusione); sorveglia il paziente, controllando gli effetti e rilevando tempestivamente eventuali reazioni avverse.</t>
  </si>
  <si>
    <t>Collaborare nella gestione del CVC (attività di secondo semestre)</t>
  </si>
  <si>
    <t xml:space="preserve">Monitora, gestisce  interventi rispetto ai principali devices intravascolare </t>
  </si>
  <si>
    <t>Osservare l’esecuzione del prelievo arterioso per emogasanalisi</t>
  </si>
  <si>
    <t>Dimostra di conoscere la procedura relativa all’emogasanalisi: riconosce e riferisce i principali segni di anomalia</t>
  </si>
  <si>
    <t>Dimostra di conoscere la normativa inerente alla trasfusione, collabora con l’infermiere nell’applicazione dei protocolli nelle fasi pre, intra e post terapia trasfusionale</t>
  </si>
  <si>
    <t>Collaborare con l’equipe assistenziale nella fase della dimissione dell’assistito dal contesto di cura</t>
  </si>
  <si>
    <t>Collabora nell’organizzazione della dimissione e nella trasmissione di informazioni al fine di garantire la continuità dell’assistenza in base alla destinazione dell’utente</t>
  </si>
  <si>
    <t>3.5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</si>
  <si>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</si>
  <si>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</si>
  <si>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>È in grado di individuare , attuare e valutare gli interventi educativi adeguati alla persona ed al suo contesto, durante la degenza o a domicilio</t>
  </si>
  <si>
    <t xml:space="preserve">Adotta un modello comportamentale adeguato in situazioni ad alto impatto emotivo e/o ad alta complessità assistenziale. 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</si>
  <si>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</si>
  <si>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>NB: Se un'area è inferiore al 60%, la valutazione totale di performance raggiunta è insufficiente.</t>
  </si>
  <si>
    <t xml:space="preserve">                 CORSO DI LAUREA INFERMIERISTICA POLO DIDATTICO DI ASCOLI PICENO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</si>
</sst>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rgb="FF000000"/>
      <name val="Calibri"/>
      <family val="2"/>
    </font>
    <font>
      <sz val="8"/>
      <color rgb="FF000000"/>
      <name val="Segoe UI"/>
      <family val="2"/>
    </font>
    <font>
      <b/>
      <sz val="2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15" xfId="0" applyFont="1" applyBorder="1" applyAlignment="1">
      <alignment horizontal="right"/>
    </xf>
    <xf numFmtId="0" fontId="6" fillId="0" borderId="9" xfId="0" applyFont="1" applyBorder="1"/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9" fontId="22" fillId="7" borderId="12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7" fillId="6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20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7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49" fontId="11" fillId="0" borderId="12" xfId="0" applyNumberFormat="1" applyFont="1" applyBorder="1" applyAlignment="1" applyProtection="1">
      <alignment horizontal="left" vertical="top"/>
      <protection locked="0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20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49" fontId="25" fillId="6" borderId="6" xfId="0" applyNumberFormat="1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78</xdr:row>
          <xdr:rowOff>0</xdr:rowOff>
        </xdr:from>
        <xdr:to>
          <xdr:col>1</xdr:col>
          <xdr:colOff>1962150</xdr:colOff>
          <xdr:row>78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2"/>
  <sheetViews>
    <sheetView tabSelected="1" workbookViewId="0">
      <selection activeCell="C19" sqref="C19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4" customWidth="1"/>
    <col min="7" max="7" width="10.28515625" style="4" customWidth="1"/>
  </cols>
  <sheetData>
    <row r="1" spans="1:5" ht="18" customHeight="1" x14ac:dyDescent="0.25">
      <c r="A1" s="91"/>
      <c r="B1" s="92"/>
      <c r="C1" s="92"/>
      <c r="D1" s="92"/>
      <c r="E1" s="93"/>
    </row>
    <row r="2" spans="1:5" ht="18" customHeight="1" x14ac:dyDescent="0.25">
      <c r="A2" s="94"/>
      <c r="B2" s="95"/>
      <c r="C2" s="95"/>
      <c r="D2" s="95"/>
      <c r="E2" s="96"/>
    </row>
    <row r="3" spans="1:5" ht="18" customHeight="1" x14ac:dyDescent="0.25">
      <c r="A3" s="94"/>
      <c r="B3" s="95"/>
      <c r="C3" s="95"/>
      <c r="D3" s="95"/>
      <c r="E3" s="96"/>
    </row>
    <row r="4" spans="1:5" ht="18" customHeight="1" x14ac:dyDescent="0.25">
      <c r="A4" s="94"/>
      <c r="B4" s="95"/>
      <c r="C4" s="95"/>
      <c r="D4" s="95"/>
      <c r="E4" s="96"/>
    </row>
    <row r="5" spans="1:5" ht="32.25" x14ac:dyDescent="0.25">
      <c r="A5" s="5"/>
      <c r="B5" s="37"/>
      <c r="C5" s="97"/>
      <c r="D5" s="97"/>
      <c r="E5" s="98"/>
    </row>
    <row r="6" spans="1:5" ht="21" x14ac:dyDescent="0.25">
      <c r="A6" s="103" t="s">
        <v>154</v>
      </c>
      <c r="B6" s="104"/>
      <c r="C6" s="104"/>
      <c r="D6" s="104"/>
      <c r="E6" s="105"/>
    </row>
    <row r="7" spans="1:5" ht="19.5" x14ac:dyDescent="0.25">
      <c r="A7" s="99"/>
      <c r="B7" s="100"/>
      <c r="C7" s="100"/>
      <c r="D7" s="100"/>
      <c r="E7" s="101"/>
    </row>
    <row r="8" spans="1:5" x14ac:dyDescent="0.25">
      <c r="A8" s="102" t="s">
        <v>0</v>
      </c>
      <c r="B8" s="97"/>
      <c r="C8" s="97"/>
      <c r="D8" s="97"/>
      <c r="E8" s="98"/>
    </row>
    <row r="9" spans="1:5" x14ac:dyDescent="0.25">
      <c r="A9" s="102"/>
      <c r="B9" s="97"/>
      <c r="C9" s="97"/>
      <c r="D9" s="97"/>
      <c r="E9" s="98"/>
    </row>
    <row r="10" spans="1:5" ht="26.25" x14ac:dyDescent="0.25">
      <c r="A10" s="76" t="s">
        <v>1</v>
      </c>
      <c r="B10" s="77"/>
      <c r="C10" s="77"/>
      <c r="D10" s="77"/>
      <c r="E10" s="78"/>
    </row>
    <row r="11" spans="1:5" ht="26.25" x14ac:dyDescent="0.25">
      <c r="A11" s="79"/>
      <c r="B11" s="80"/>
      <c r="C11" s="80"/>
      <c r="D11" s="80"/>
      <c r="E11" s="81"/>
    </row>
    <row r="12" spans="1:5" ht="26.25" x14ac:dyDescent="0.4">
      <c r="A12" s="82" t="s">
        <v>2</v>
      </c>
      <c r="B12" s="83"/>
      <c r="C12" s="6" t="s">
        <v>3</v>
      </c>
      <c r="D12" s="7" t="s">
        <v>4</v>
      </c>
      <c r="E12" s="29"/>
    </row>
    <row r="13" spans="1:5" ht="26.25" x14ac:dyDescent="0.25">
      <c r="A13" s="84" t="s">
        <v>118</v>
      </c>
      <c r="B13" s="85"/>
      <c r="C13" s="34"/>
      <c r="D13" s="86"/>
      <c r="E13" s="87"/>
    </row>
    <row r="14" spans="1:5" ht="26.25" x14ac:dyDescent="0.4">
      <c r="A14" s="82" t="s">
        <v>5</v>
      </c>
      <c r="B14" s="88"/>
      <c r="C14" s="88"/>
      <c r="D14" s="88"/>
      <c r="E14" s="83"/>
    </row>
    <row r="15" spans="1:5" ht="26.25" x14ac:dyDescent="0.25">
      <c r="A15" s="79"/>
      <c r="B15" s="80"/>
      <c r="C15" s="80"/>
      <c r="D15" s="80"/>
      <c r="E15" s="81"/>
    </row>
    <row r="16" spans="1:5" ht="26.25" x14ac:dyDescent="0.4">
      <c r="A16" s="82" t="s">
        <v>6</v>
      </c>
      <c r="B16" s="88"/>
      <c r="C16" s="88"/>
      <c r="D16" s="88"/>
      <c r="E16" s="83"/>
    </row>
    <row r="17" spans="1:5" ht="26.25" x14ac:dyDescent="0.25">
      <c r="A17" s="79"/>
      <c r="B17" s="80"/>
      <c r="C17" s="80"/>
      <c r="D17" s="80"/>
      <c r="E17" s="81"/>
    </row>
    <row r="18" spans="1:5" ht="26.25" x14ac:dyDescent="0.4">
      <c r="A18" s="82" t="s">
        <v>7</v>
      </c>
      <c r="B18" s="88"/>
      <c r="C18" s="88"/>
      <c r="D18" s="88"/>
      <c r="E18" s="83"/>
    </row>
    <row r="19" spans="1:5" ht="26.25" x14ac:dyDescent="0.4">
      <c r="A19" s="89" t="s">
        <v>8</v>
      </c>
      <c r="B19" s="90"/>
      <c r="C19" s="35"/>
      <c r="D19" s="28" t="s">
        <v>9</v>
      </c>
      <c r="E19" s="35"/>
    </row>
    <row r="20" spans="1:5" x14ac:dyDescent="0.25">
      <c r="A20" s="73"/>
      <c r="B20" s="74"/>
      <c r="C20" s="74"/>
      <c r="D20" s="74"/>
      <c r="E20" s="75"/>
    </row>
    <row r="21" spans="1:5" ht="54" x14ac:dyDescent="0.25">
      <c r="A21" s="71" t="s">
        <v>10</v>
      </c>
      <c r="B21" s="71"/>
      <c r="C21" s="8" t="s">
        <v>11</v>
      </c>
      <c r="D21" s="9" t="s">
        <v>12</v>
      </c>
      <c r="E21" s="10" t="s">
        <v>13</v>
      </c>
    </row>
    <row r="22" spans="1:5" ht="28.5" customHeight="1" x14ac:dyDescent="0.25">
      <c r="A22" s="72" t="s">
        <v>14</v>
      </c>
      <c r="B22" s="72"/>
      <c r="C22" s="38" t="e">
        <f>IF(G45&lt;6,G45,"")</f>
        <v>#DIV/0!</v>
      </c>
      <c r="D22" s="39" t="e">
        <f>IF(AND(G45&gt;=6,G45&lt;=7),G45,"")</f>
        <v>#DIV/0!</v>
      </c>
      <c r="E22" s="40" t="e">
        <f>IF(G45&gt;7,G45,"")</f>
        <v>#DIV/0!</v>
      </c>
    </row>
    <row r="23" spans="1:5" ht="28.5" customHeight="1" x14ac:dyDescent="0.25">
      <c r="A23" s="72" t="s">
        <v>15</v>
      </c>
      <c r="B23" s="72"/>
      <c r="C23" s="38" t="e">
        <f>IF(G69&lt;6,G69,"")</f>
        <v>#DIV/0!</v>
      </c>
      <c r="D23" s="39" t="e">
        <f>IF(AND(G69&gt;=6,G69&lt;=7),G69,"")</f>
        <v>#DIV/0!</v>
      </c>
      <c r="E23" s="40" t="e">
        <f>IF(G69&gt;7,G69,"")</f>
        <v>#DIV/0!</v>
      </c>
    </row>
    <row r="24" spans="1:5" ht="28.5" customHeight="1" x14ac:dyDescent="0.25">
      <c r="A24" s="72" t="s">
        <v>16</v>
      </c>
      <c r="B24" s="72"/>
      <c r="C24" s="38" t="e">
        <f>IF(G78&lt;6,G78,"")</f>
        <v>#DIV/0!</v>
      </c>
      <c r="D24" s="39" t="e">
        <f>IF(AND(G78&gt;=6,G78&lt;=7),G78,"")</f>
        <v>#DIV/0!</v>
      </c>
      <c r="E24" s="40" t="e">
        <f>IF(G78&gt;7,G78,"")</f>
        <v>#DIV/0!</v>
      </c>
    </row>
    <row r="25" spans="1:5" ht="28.5" customHeight="1" x14ac:dyDescent="0.25">
      <c r="A25" s="72" t="s">
        <v>17</v>
      </c>
      <c r="B25" s="72"/>
      <c r="C25" s="38" t="e">
        <f>IF(G85&lt;6,G85,"")</f>
        <v>#DIV/0!</v>
      </c>
      <c r="D25" s="39" t="e">
        <f>IF(AND(G85&gt;=6,G85&lt;=7),G85,"")</f>
        <v>#DIV/0!</v>
      </c>
      <c r="E25" s="40" t="e">
        <f>IF(G85&gt;7,G85,"")</f>
        <v>#DIV/0!</v>
      </c>
    </row>
    <row r="26" spans="1:5" ht="35.1" customHeight="1" x14ac:dyDescent="0.25">
      <c r="A26" s="30" t="s">
        <v>18</v>
      </c>
      <c r="B26" s="30"/>
      <c r="C26" s="31"/>
      <c r="D26" s="32" t="e">
        <f>IF(COUNT(C22:C25)&gt;0,"Insufficiente",AVERAGE(D22:E25))</f>
        <v>#DIV/0!</v>
      </c>
      <c r="E26" s="32"/>
    </row>
    <row r="27" spans="1:5" ht="35.1" customHeight="1" x14ac:dyDescent="0.25">
      <c r="A27" s="30" t="s">
        <v>19</v>
      </c>
      <c r="B27" s="30"/>
      <c r="C27" s="33"/>
      <c r="D27" s="41" t="e">
        <f>IF(D26="Insufficiente","Insufficiente",D26*30/10)</f>
        <v>#DIV/0!</v>
      </c>
      <c r="E27" s="32"/>
    </row>
    <row r="28" spans="1:5" ht="19.5" x14ac:dyDescent="0.25">
      <c r="A28" s="58" t="s">
        <v>153</v>
      </c>
      <c r="B28" s="58"/>
      <c r="C28" s="58"/>
      <c r="D28" s="58"/>
      <c r="E28" s="58"/>
    </row>
    <row r="29" spans="1:5" ht="39" customHeight="1" x14ac:dyDescent="0.25">
      <c r="A29" s="61" t="s">
        <v>20</v>
      </c>
      <c r="B29" s="61"/>
      <c r="C29" s="69" t="s">
        <v>21</v>
      </c>
      <c r="D29" s="69"/>
      <c r="E29" s="69"/>
    </row>
    <row r="30" spans="1:5" ht="141" customHeight="1" x14ac:dyDescent="0.25">
      <c r="A30" s="61" t="s">
        <v>22</v>
      </c>
      <c r="B30" s="61"/>
      <c r="C30" s="70"/>
      <c r="D30" s="70"/>
      <c r="E30" s="70"/>
    </row>
    <row r="31" spans="1:5" ht="72" customHeight="1" x14ac:dyDescent="0.25">
      <c r="A31" s="61" t="s">
        <v>23</v>
      </c>
      <c r="B31" s="61"/>
      <c r="C31" s="70"/>
      <c r="D31" s="70"/>
      <c r="E31" s="70"/>
    </row>
    <row r="32" spans="1:5" ht="72" customHeight="1" x14ac:dyDescent="0.25">
      <c r="A32" s="61" t="s">
        <v>24</v>
      </c>
      <c r="B32" s="61"/>
      <c r="C32" s="62"/>
      <c r="D32" s="62"/>
      <c r="E32" s="62"/>
    </row>
    <row r="33" spans="1:7" ht="19.5" x14ac:dyDescent="0.3">
      <c r="A33" s="46"/>
      <c r="B33" s="46"/>
      <c r="C33" s="46"/>
      <c r="D33" s="46"/>
      <c r="E33" s="46"/>
    </row>
    <row r="34" spans="1:7" ht="37.5" customHeight="1" x14ac:dyDescent="0.25">
      <c r="A34" s="63" t="s">
        <v>25</v>
      </c>
      <c r="B34" s="64"/>
      <c r="C34" s="64"/>
      <c r="D34" s="64"/>
      <c r="E34" s="64"/>
      <c r="F34" s="64"/>
      <c r="G34" s="65"/>
    </row>
    <row r="35" spans="1:7" ht="37.5" customHeight="1" x14ac:dyDescent="0.3">
      <c r="A35" s="11"/>
      <c r="B35" s="12" t="s">
        <v>26</v>
      </c>
      <c r="C35" s="66" t="s">
        <v>27</v>
      </c>
      <c r="D35" s="67"/>
      <c r="E35" s="68"/>
      <c r="F35" s="13" t="s">
        <v>28</v>
      </c>
      <c r="G35" s="14" t="s">
        <v>29</v>
      </c>
    </row>
    <row r="36" spans="1:7" ht="93" customHeight="1" x14ac:dyDescent="0.25">
      <c r="A36" s="15" t="s">
        <v>30</v>
      </c>
      <c r="B36" s="16" t="s">
        <v>31</v>
      </c>
      <c r="C36" s="54" t="s">
        <v>32</v>
      </c>
      <c r="D36" s="59"/>
      <c r="E36" s="60"/>
      <c r="F36" s="36"/>
      <c r="G36" s="17" t="str">
        <f t="shared" ref="G36" si="0">IF(F36="","",IF(F36="Non valutabile","n.v.",F36*10))</f>
        <v/>
      </c>
    </row>
    <row r="37" spans="1:7" ht="75" customHeight="1" x14ac:dyDescent="0.25">
      <c r="A37" s="15" t="s">
        <v>33</v>
      </c>
      <c r="B37" s="16" t="s">
        <v>34</v>
      </c>
      <c r="C37" s="52" t="s">
        <v>35</v>
      </c>
      <c r="D37" s="52"/>
      <c r="E37" s="52"/>
      <c r="F37" s="36"/>
      <c r="G37" s="17" t="str">
        <f t="shared" ref="G37:G44" si="1">IF(F37="","",IF(F37="Non valutabile","n.v.",F37*10))</f>
        <v/>
      </c>
    </row>
    <row r="38" spans="1:7" ht="91.5" customHeight="1" x14ac:dyDescent="0.25">
      <c r="A38" s="15" t="s">
        <v>36</v>
      </c>
      <c r="B38" s="16" t="s">
        <v>37</v>
      </c>
      <c r="C38" s="52" t="s">
        <v>38</v>
      </c>
      <c r="D38" s="52"/>
      <c r="E38" s="52"/>
      <c r="F38" s="36"/>
      <c r="G38" s="17" t="str">
        <f t="shared" si="1"/>
        <v/>
      </c>
    </row>
    <row r="39" spans="1:7" ht="75" customHeight="1" x14ac:dyDescent="0.25">
      <c r="A39" s="15" t="s">
        <v>39</v>
      </c>
      <c r="B39" s="16" t="s">
        <v>40</v>
      </c>
      <c r="C39" s="52" t="s">
        <v>41</v>
      </c>
      <c r="D39" s="52"/>
      <c r="E39" s="52"/>
      <c r="F39" s="36"/>
      <c r="G39" s="17" t="str">
        <f t="shared" si="1"/>
        <v/>
      </c>
    </row>
    <row r="40" spans="1:7" ht="59.25" customHeight="1" x14ac:dyDescent="0.25">
      <c r="A40" s="15" t="s">
        <v>42</v>
      </c>
      <c r="B40" s="16" t="s">
        <v>43</v>
      </c>
      <c r="C40" s="52" t="s">
        <v>44</v>
      </c>
      <c r="D40" s="52"/>
      <c r="E40" s="52"/>
      <c r="F40" s="36"/>
      <c r="G40" s="17" t="str">
        <f t="shared" si="1"/>
        <v/>
      </c>
    </row>
    <row r="41" spans="1:7" ht="60.75" customHeight="1" x14ac:dyDescent="0.25">
      <c r="A41" s="15" t="s">
        <v>45</v>
      </c>
      <c r="B41" s="16" t="s">
        <v>46</v>
      </c>
      <c r="C41" s="52" t="s">
        <v>47</v>
      </c>
      <c r="D41" s="52"/>
      <c r="E41" s="52"/>
      <c r="F41" s="36"/>
      <c r="G41" s="17" t="str">
        <f t="shared" si="1"/>
        <v/>
      </c>
    </row>
    <row r="42" spans="1:7" ht="75" customHeight="1" x14ac:dyDescent="0.25">
      <c r="A42" s="15" t="s">
        <v>48</v>
      </c>
      <c r="B42" s="16" t="s">
        <v>49</v>
      </c>
      <c r="C42" s="52" t="s">
        <v>50</v>
      </c>
      <c r="D42" s="52"/>
      <c r="E42" s="52"/>
      <c r="F42" s="36"/>
      <c r="G42" s="17" t="str">
        <f t="shared" si="1"/>
        <v/>
      </c>
    </row>
    <row r="43" spans="1:7" ht="94.5" customHeight="1" x14ac:dyDescent="0.25">
      <c r="A43" s="15" t="s">
        <v>51</v>
      </c>
      <c r="B43" s="18" t="s">
        <v>52</v>
      </c>
      <c r="C43" s="57" t="s">
        <v>53</v>
      </c>
      <c r="D43" s="57"/>
      <c r="E43" s="57"/>
      <c r="F43" s="36"/>
      <c r="G43" s="17" t="str">
        <f t="shared" si="1"/>
        <v/>
      </c>
    </row>
    <row r="44" spans="1:7" ht="75.75" customHeight="1" x14ac:dyDescent="0.25">
      <c r="A44" s="15" t="s">
        <v>54</v>
      </c>
      <c r="B44" s="18" t="s">
        <v>55</v>
      </c>
      <c r="C44" s="57" t="s">
        <v>56</v>
      </c>
      <c r="D44" s="57"/>
      <c r="E44" s="57"/>
      <c r="F44" s="36"/>
      <c r="G44" s="17" t="str">
        <f t="shared" si="1"/>
        <v/>
      </c>
    </row>
    <row r="45" spans="1:7" ht="41.25" customHeight="1" x14ac:dyDescent="0.25">
      <c r="A45" s="43" t="s">
        <v>57</v>
      </c>
      <c r="B45" s="44"/>
      <c r="C45" s="44"/>
      <c r="D45" s="44"/>
      <c r="E45" s="44"/>
      <c r="F45" s="19" t="s">
        <v>58</v>
      </c>
      <c r="G45" s="20" t="e">
        <f>AVERAGE(G36:G44)</f>
        <v>#DIV/0!</v>
      </c>
    </row>
    <row r="46" spans="1:7" x14ac:dyDescent="0.25">
      <c r="A46" s="55"/>
      <c r="B46" s="56"/>
      <c r="C46" s="56"/>
      <c r="D46" s="56"/>
      <c r="E46" s="56"/>
      <c r="F46" s="56"/>
      <c r="G46" s="56"/>
    </row>
    <row r="47" spans="1:7" ht="37.5" customHeight="1" x14ac:dyDescent="0.25">
      <c r="A47" s="49" t="s">
        <v>59</v>
      </c>
      <c r="B47" s="49"/>
      <c r="C47" s="49"/>
      <c r="D47" s="49"/>
      <c r="E47" s="49"/>
      <c r="F47" s="49"/>
      <c r="G47" s="49"/>
    </row>
    <row r="48" spans="1:7" ht="37.5" customHeight="1" x14ac:dyDescent="0.3">
      <c r="A48" s="11"/>
      <c r="B48" s="12" t="s">
        <v>26</v>
      </c>
      <c r="C48" s="51" t="s">
        <v>27</v>
      </c>
      <c r="D48" s="51"/>
      <c r="E48" s="51"/>
      <c r="F48" s="13" t="s">
        <v>28</v>
      </c>
      <c r="G48" s="14" t="s">
        <v>29</v>
      </c>
    </row>
    <row r="49" spans="1:7" ht="57" customHeight="1" x14ac:dyDescent="0.25">
      <c r="A49" s="21" t="s">
        <v>60</v>
      </c>
      <c r="B49" s="22" t="s">
        <v>61</v>
      </c>
      <c r="C49" s="42" t="s">
        <v>62</v>
      </c>
      <c r="D49" s="42"/>
      <c r="E49" s="53"/>
      <c r="F49" s="36"/>
      <c r="G49" s="17" t="str">
        <f t="shared" ref="G49:G62" si="2">IF(F49="","",IF(F49="Non valutabile","n.v.",F49*10))</f>
        <v/>
      </c>
    </row>
    <row r="50" spans="1:7" ht="59.25" customHeight="1" x14ac:dyDescent="0.25">
      <c r="A50" s="21" t="s">
        <v>63</v>
      </c>
      <c r="B50" s="22" t="s">
        <v>119</v>
      </c>
      <c r="C50" s="42" t="s">
        <v>120</v>
      </c>
      <c r="D50" s="42"/>
      <c r="E50" s="53"/>
      <c r="F50" s="36"/>
      <c r="G50" s="17" t="str">
        <f t="shared" si="2"/>
        <v/>
      </c>
    </row>
    <row r="51" spans="1:7" ht="75" customHeight="1" x14ac:dyDescent="0.25">
      <c r="A51" s="21" t="s">
        <v>64</v>
      </c>
      <c r="B51" s="22" t="s">
        <v>121</v>
      </c>
      <c r="C51" s="42" t="s">
        <v>122</v>
      </c>
      <c r="D51" s="42"/>
      <c r="E51" s="53"/>
      <c r="F51" s="36"/>
      <c r="G51" s="17" t="str">
        <f t="shared" si="2"/>
        <v/>
      </c>
    </row>
    <row r="52" spans="1:7" ht="57.75" customHeight="1" x14ac:dyDescent="0.25">
      <c r="A52" s="21" t="s">
        <v>65</v>
      </c>
      <c r="B52" s="22" t="s">
        <v>74</v>
      </c>
      <c r="C52" s="42" t="s">
        <v>123</v>
      </c>
      <c r="D52" s="42"/>
      <c r="E52" s="53"/>
      <c r="F52" s="36"/>
      <c r="G52" s="17" t="str">
        <f t="shared" si="2"/>
        <v/>
      </c>
    </row>
    <row r="53" spans="1:7" ht="73.5" customHeight="1" x14ac:dyDescent="0.25">
      <c r="A53" s="21" t="s">
        <v>66</v>
      </c>
      <c r="B53" s="22" t="s">
        <v>124</v>
      </c>
      <c r="C53" s="42" t="s">
        <v>125</v>
      </c>
      <c r="D53" s="42"/>
      <c r="E53" s="53"/>
      <c r="F53" s="36"/>
      <c r="G53" s="17" t="str">
        <f t="shared" si="2"/>
        <v/>
      </c>
    </row>
    <row r="54" spans="1:7" ht="59.25" customHeight="1" x14ac:dyDescent="0.25">
      <c r="A54" s="21" t="s">
        <v>67</v>
      </c>
      <c r="B54" s="22" t="s">
        <v>126</v>
      </c>
      <c r="C54" s="52" t="s">
        <v>127</v>
      </c>
      <c r="D54" s="52"/>
      <c r="E54" s="54"/>
      <c r="F54" s="36"/>
      <c r="G54" s="17" t="str">
        <f t="shared" si="2"/>
        <v/>
      </c>
    </row>
    <row r="55" spans="1:7" ht="56.25" customHeight="1" x14ac:dyDescent="0.25">
      <c r="A55" s="21" t="s">
        <v>68</v>
      </c>
      <c r="B55" s="22" t="s">
        <v>128</v>
      </c>
      <c r="C55" s="42" t="s">
        <v>129</v>
      </c>
      <c r="D55" s="42"/>
      <c r="E55" s="53"/>
      <c r="F55" s="36"/>
      <c r="G55" s="17" t="str">
        <f t="shared" si="2"/>
        <v/>
      </c>
    </row>
    <row r="56" spans="1:7" ht="77.25" customHeight="1" x14ac:dyDescent="0.25">
      <c r="A56" s="21" t="s">
        <v>69</v>
      </c>
      <c r="B56" s="22" t="s">
        <v>130</v>
      </c>
      <c r="C56" s="42" t="s">
        <v>131</v>
      </c>
      <c r="D56" s="42"/>
      <c r="E56" s="42"/>
      <c r="F56" s="36"/>
      <c r="G56" s="17" t="str">
        <f t="shared" si="2"/>
        <v/>
      </c>
    </row>
    <row r="57" spans="1:7" ht="58.5" customHeight="1" x14ac:dyDescent="0.25">
      <c r="A57" s="21" t="s">
        <v>70</v>
      </c>
      <c r="B57" s="22" t="s">
        <v>82</v>
      </c>
      <c r="C57" s="52" t="s">
        <v>132</v>
      </c>
      <c r="D57" s="42"/>
      <c r="E57" s="42"/>
      <c r="F57" s="36"/>
      <c r="G57" s="17" t="str">
        <f t="shared" si="2"/>
        <v/>
      </c>
    </row>
    <row r="58" spans="1:7" ht="56.25" customHeight="1" x14ac:dyDescent="0.25">
      <c r="A58" s="21" t="s">
        <v>71</v>
      </c>
      <c r="B58" s="22" t="s">
        <v>77</v>
      </c>
      <c r="C58" s="42" t="s">
        <v>133</v>
      </c>
      <c r="D58" s="42"/>
      <c r="E58" s="42"/>
      <c r="F58" s="36"/>
      <c r="G58" s="17" t="str">
        <f t="shared" si="2"/>
        <v/>
      </c>
    </row>
    <row r="59" spans="1:7" ht="57.75" customHeight="1" x14ac:dyDescent="0.25">
      <c r="A59" s="21" t="s">
        <v>72</v>
      </c>
      <c r="B59" s="22" t="s">
        <v>134</v>
      </c>
      <c r="C59" s="42" t="s">
        <v>135</v>
      </c>
      <c r="D59" s="42"/>
      <c r="E59" s="42"/>
      <c r="F59" s="36"/>
      <c r="G59" s="17" t="str">
        <f t="shared" si="2"/>
        <v/>
      </c>
    </row>
    <row r="60" spans="1:7" ht="93.75" customHeight="1" x14ac:dyDescent="0.25">
      <c r="A60" s="21" t="s">
        <v>73</v>
      </c>
      <c r="B60" s="22" t="s">
        <v>136</v>
      </c>
      <c r="C60" s="42" t="s">
        <v>137</v>
      </c>
      <c r="D60" s="42"/>
      <c r="E60" s="42"/>
      <c r="F60" s="36"/>
      <c r="G60" s="17" t="str">
        <f t="shared" si="2"/>
        <v/>
      </c>
    </row>
    <row r="61" spans="1:7" ht="110.25" customHeight="1" x14ac:dyDescent="0.25">
      <c r="A61" s="21" t="s">
        <v>75</v>
      </c>
      <c r="B61" s="22" t="s">
        <v>138</v>
      </c>
      <c r="C61" s="42" t="s">
        <v>139</v>
      </c>
      <c r="D61" s="42"/>
      <c r="E61" s="42"/>
      <c r="F61" s="36"/>
      <c r="G61" s="17" t="str">
        <f t="shared" si="2"/>
        <v/>
      </c>
    </row>
    <row r="62" spans="1:7" ht="55.5" customHeight="1" x14ac:dyDescent="0.25">
      <c r="A62" s="21" t="s">
        <v>76</v>
      </c>
      <c r="B62" s="22" t="s">
        <v>86</v>
      </c>
      <c r="C62" s="42" t="s">
        <v>87</v>
      </c>
      <c r="D62" s="42"/>
      <c r="E62" s="42"/>
      <c r="F62" s="36"/>
      <c r="G62" s="17" t="str">
        <f t="shared" si="2"/>
        <v/>
      </c>
    </row>
    <row r="63" spans="1:7" ht="58.5" customHeight="1" x14ac:dyDescent="0.25">
      <c r="A63" s="23" t="s">
        <v>78</v>
      </c>
      <c r="B63" s="22" t="s">
        <v>140</v>
      </c>
      <c r="C63" s="42" t="s">
        <v>141</v>
      </c>
      <c r="D63" s="42"/>
      <c r="E63" s="42"/>
      <c r="F63" s="36"/>
      <c r="G63" s="17" t="str">
        <f t="shared" ref="G63:G67" si="3">IF(F63="","",IF(F63="Non valutabile","n.v.",F63*10))</f>
        <v/>
      </c>
    </row>
    <row r="64" spans="1:7" ht="55.5" customHeight="1" x14ac:dyDescent="0.25">
      <c r="A64" s="23" t="s">
        <v>81</v>
      </c>
      <c r="B64" s="27" t="s">
        <v>142</v>
      </c>
      <c r="C64" s="42" t="s">
        <v>143</v>
      </c>
      <c r="D64" s="42"/>
      <c r="E64" s="42"/>
      <c r="F64" s="36"/>
      <c r="G64" s="17" t="str">
        <f t="shared" si="3"/>
        <v/>
      </c>
    </row>
    <row r="65" spans="1:7" ht="55.5" customHeight="1" x14ac:dyDescent="0.25">
      <c r="A65" s="23" t="s">
        <v>83</v>
      </c>
      <c r="B65" s="27" t="s">
        <v>88</v>
      </c>
      <c r="C65" s="42" t="s">
        <v>144</v>
      </c>
      <c r="D65" s="42"/>
      <c r="E65" s="42"/>
      <c r="F65" s="36"/>
      <c r="G65" s="17" t="str">
        <f t="shared" si="3"/>
        <v/>
      </c>
    </row>
    <row r="66" spans="1:7" ht="74.25" customHeight="1" x14ac:dyDescent="0.25">
      <c r="A66" s="23" t="s">
        <v>84</v>
      </c>
      <c r="B66" s="27" t="s">
        <v>145</v>
      </c>
      <c r="C66" s="42" t="s">
        <v>146</v>
      </c>
      <c r="D66" s="42"/>
      <c r="E66" s="42"/>
      <c r="F66" s="36"/>
      <c r="G66" s="17" t="str">
        <f t="shared" si="3"/>
        <v/>
      </c>
    </row>
    <row r="67" spans="1:7" ht="57.75" customHeight="1" x14ac:dyDescent="0.25">
      <c r="A67" s="23" t="s">
        <v>85</v>
      </c>
      <c r="B67" s="27" t="s">
        <v>79</v>
      </c>
      <c r="C67" s="42" t="s">
        <v>80</v>
      </c>
      <c r="D67" s="42"/>
      <c r="E67" s="42"/>
      <c r="F67" s="36"/>
      <c r="G67" s="17" t="str">
        <f t="shared" si="3"/>
        <v/>
      </c>
    </row>
    <row r="68" spans="1:7" x14ac:dyDescent="0.25">
      <c r="A68" s="24"/>
      <c r="B68" s="25"/>
      <c r="C68" s="25"/>
      <c r="D68" s="25"/>
      <c r="E68" s="25"/>
      <c r="F68" s="26"/>
      <c r="G68" s="26"/>
    </row>
    <row r="69" spans="1:7" ht="41.25" customHeight="1" x14ac:dyDescent="0.25">
      <c r="A69" s="43" t="s">
        <v>89</v>
      </c>
      <c r="B69" s="44"/>
      <c r="C69" s="44"/>
      <c r="D69" s="44"/>
      <c r="E69" s="44"/>
      <c r="F69" s="19" t="s">
        <v>58</v>
      </c>
      <c r="G69" s="20" t="e">
        <f>AVERAGE(G49:G68)</f>
        <v>#DIV/0!</v>
      </c>
    </row>
    <row r="70" spans="1:7" ht="19.5" x14ac:dyDescent="0.3">
      <c r="A70" s="50"/>
      <c r="B70" s="50"/>
      <c r="C70" s="50"/>
      <c r="D70" s="50"/>
      <c r="E70" s="50"/>
      <c r="F70" s="50"/>
      <c r="G70" s="50"/>
    </row>
    <row r="71" spans="1:7" ht="51.75" customHeight="1" x14ac:dyDescent="0.25">
      <c r="A71" s="49" t="s">
        <v>90</v>
      </c>
      <c r="B71" s="49"/>
      <c r="C71" s="49"/>
      <c r="D71" s="49"/>
      <c r="E71" s="49"/>
      <c r="F71" s="49"/>
      <c r="G71" s="49"/>
    </row>
    <row r="72" spans="1:7" ht="37.5" customHeight="1" x14ac:dyDescent="0.3">
      <c r="A72" s="11"/>
      <c r="B72" s="12" t="s">
        <v>26</v>
      </c>
      <c r="C72" s="51" t="s">
        <v>27</v>
      </c>
      <c r="D72" s="51"/>
      <c r="E72" s="51"/>
      <c r="F72" s="13" t="s">
        <v>28</v>
      </c>
      <c r="G72" s="14" t="s">
        <v>29</v>
      </c>
    </row>
    <row r="73" spans="1:7" ht="96" customHeight="1" x14ac:dyDescent="0.25">
      <c r="A73" s="15" t="s">
        <v>91</v>
      </c>
      <c r="B73" s="27" t="s">
        <v>92</v>
      </c>
      <c r="C73" s="42" t="s">
        <v>93</v>
      </c>
      <c r="D73" s="42"/>
      <c r="E73" s="42"/>
      <c r="F73" s="36"/>
      <c r="G73" s="17" t="str">
        <f>IF(F73="","",IF(F73="Non valutabile","n.v.",F73*10))</f>
        <v/>
      </c>
    </row>
    <row r="74" spans="1:7" ht="75" customHeight="1" x14ac:dyDescent="0.25">
      <c r="A74" s="15" t="s">
        <v>94</v>
      </c>
      <c r="B74" s="27" t="s">
        <v>95</v>
      </c>
      <c r="C74" s="42" t="s">
        <v>148</v>
      </c>
      <c r="D74" s="42"/>
      <c r="E74" s="42"/>
      <c r="F74" s="36"/>
      <c r="G74" s="17" t="str">
        <f>IF(F74="","",IF(F74="Non valutabile","n.v.",F74*10))</f>
        <v/>
      </c>
    </row>
    <row r="75" spans="1:7" ht="74.25" customHeight="1" x14ac:dyDescent="0.25">
      <c r="A75" s="15" t="s">
        <v>96</v>
      </c>
      <c r="B75" s="27" t="s">
        <v>149</v>
      </c>
      <c r="C75" s="52" t="s">
        <v>150</v>
      </c>
      <c r="D75" s="42"/>
      <c r="E75" s="42"/>
      <c r="F75" s="36"/>
      <c r="G75" s="17" t="str">
        <f>IF(F75="","",IF(F75="Non valutabile","n.v.",F75*10))</f>
        <v/>
      </c>
    </row>
    <row r="76" spans="1:7" ht="73.5" customHeight="1" x14ac:dyDescent="0.25">
      <c r="A76" s="15" t="s">
        <v>99</v>
      </c>
      <c r="B76" s="27" t="s">
        <v>97</v>
      </c>
      <c r="C76" s="42" t="s">
        <v>98</v>
      </c>
      <c r="D76" s="42"/>
      <c r="E76" s="42"/>
      <c r="F76" s="36"/>
      <c r="G76" s="17" t="str">
        <f>IF(F76="","",IF(F76="Non valutabile","n.v.",F76*10))</f>
        <v/>
      </c>
    </row>
    <row r="77" spans="1:7" ht="57" customHeight="1" x14ac:dyDescent="0.25">
      <c r="A77" s="15" t="s">
        <v>147</v>
      </c>
      <c r="B77" s="27" t="s">
        <v>100</v>
      </c>
      <c r="C77" s="42" t="s">
        <v>151</v>
      </c>
      <c r="D77" s="42"/>
      <c r="E77" s="42"/>
      <c r="F77" s="36"/>
      <c r="G77" s="17" t="str">
        <f>IF(F77="","",IF(F77="Non valutabile","n.v.",F77*10))</f>
        <v/>
      </c>
    </row>
    <row r="78" spans="1:7" ht="41.25" customHeight="1" x14ac:dyDescent="0.25">
      <c r="A78" s="43" t="s">
        <v>101</v>
      </c>
      <c r="B78" s="44"/>
      <c r="C78" s="44"/>
      <c r="D78" s="44"/>
      <c r="E78" s="44"/>
      <c r="F78" s="19" t="s">
        <v>58</v>
      </c>
      <c r="G78" s="20" t="e">
        <f>AVERAGE(G73:G77)</f>
        <v>#DIV/0!</v>
      </c>
    </row>
    <row r="79" spans="1:7" ht="15" customHeight="1" x14ac:dyDescent="0.3">
      <c r="A79" s="50"/>
      <c r="B79" s="50"/>
      <c r="C79" s="50"/>
      <c r="D79" s="50"/>
      <c r="E79" s="50"/>
      <c r="F79" s="50"/>
      <c r="G79" s="50"/>
    </row>
    <row r="80" spans="1:7" ht="51.75" customHeight="1" x14ac:dyDescent="0.25">
      <c r="A80" s="49" t="s">
        <v>102</v>
      </c>
      <c r="B80" s="49"/>
      <c r="C80" s="49"/>
      <c r="D80" s="49"/>
      <c r="E80" s="49"/>
      <c r="F80" s="49"/>
      <c r="G80" s="49"/>
    </row>
    <row r="81" spans="1:7" ht="37.5" customHeight="1" x14ac:dyDescent="0.3">
      <c r="A81" s="11"/>
      <c r="B81" s="12" t="s">
        <v>26</v>
      </c>
      <c r="C81" s="51" t="s">
        <v>27</v>
      </c>
      <c r="D81" s="51"/>
      <c r="E81" s="51"/>
      <c r="F81" s="13" t="s">
        <v>28</v>
      </c>
      <c r="G81" s="14" t="s">
        <v>29</v>
      </c>
    </row>
    <row r="82" spans="1:7" ht="72.75" customHeight="1" x14ac:dyDescent="0.25">
      <c r="A82" s="15" t="s">
        <v>103</v>
      </c>
      <c r="B82" s="27" t="s">
        <v>104</v>
      </c>
      <c r="C82" s="42" t="s">
        <v>105</v>
      </c>
      <c r="D82" s="42"/>
      <c r="E82" s="42"/>
      <c r="F82" s="36"/>
      <c r="G82" s="17" t="str">
        <f>IF(F82="","",IF(F82="Non valutabile","n.v.",F82*10))</f>
        <v/>
      </c>
    </row>
    <row r="83" spans="1:7" ht="54.75" customHeight="1" x14ac:dyDescent="0.25">
      <c r="A83" s="15" t="s">
        <v>106</v>
      </c>
      <c r="B83" s="27" t="s">
        <v>107</v>
      </c>
      <c r="C83" s="42" t="s">
        <v>108</v>
      </c>
      <c r="D83" s="42"/>
      <c r="E83" s="42"/>
      <c r="F83" s="36"/>
      <c r="G83" s="17" t="str">
        <f>IF(F83="","",IF(F83="Non valutabile","n.v.",F83*10))</f>
        <v/>
      </c>
    </row>
    <row r="84" spans="1:7" ht="37.5" customHeight="1" x14ac:dyDescent="0.25">
      <c r="A84" s="15" t="s">
        <v>109</v>
      </c>
      <c r="B84" s="27" t="s">
        <v>110</v>
      </c>
      <c r="C84" s="42" t="s">
        <v>111</v>
      </c>
      <c r="D84" s="42"/>
      <c r="E84" s="42"/>
      <c r="F84" s="36"/>
      <c r="G84" s="17" t="str">
        <f>IF(F84="","",IF(F84="Non valutabile","n.v.",F84*10))</f>
        <v/>
      </c>
    </row>
    <row r="85" spans="1:7" ht="41.25" customHeight="1" x14ac:dyDescent="0.25">
      <c r="A85" s="43" t="s">
        <v>112</v>
      </c>
      <c r="B85" s="44"/>
      <c r="C85" s="44"/>
      <c r="D85" s="44"/>
      <c r="E85" s="44"/>
      <c r="F85" s="19" t="s">
        <v>58</v>
      </c>
      <c r="G85" s="20" t="e">
        <f>AVERAGE(G82:G84)</f>
        <v>#DIV/0!</v>
      </c>
    </row>
    <row r="86" spans="1:7" ht="15" customHeight="1" x14ac:dyDescent="0.3">
      <c r="A86" s="46"/>
      <c r="B86" s="46"/>
      <c r="C86" s="46"/>
      <c r="D86" s="46"/>
      <c r="E86" s="46"/>
    </row>
    <row r="87" spans="1:7" ht="23.25" x14ac:dyDescent="0.25">
      <c r="A87" s="47" t="s">
        <v>113</v>
      </c>
      <c r="B87" s="47"/>
      <c r="C87" s="47"/>
      <c r="D87" s="47"/>
      <c r="E87" s="47"/>
      <c r="F87" s="47"/>
      <c r="G87" s="47"/>
    </row>
    <row r="88" spans="1:7" ht="244.5" customHeight="1" x14ac:dyDescent="0.25">
      <c r="A88" s="48" t="s">
        <v>152</v>
      </c>
      <c r="B88" s="49"/>
      <c r="C88" s="49"/>
      <c r="D88" s="49"/>
      <c r="E88" s="49"/>
      <c r="F88" s="49"/>
      <c r="G88" s="49"/>
    </row>
    <row r="89" spans="1:7" ht="23.25" x14ac:dyDescent="0.25">
      <c r="A89" s="47" t="s">
        <v>114</v>
      </c>
      <c r="B89" s="47"/>
      <c r="C89" s="47"/>
      <c r="D89" s="47"/>
      <c r="E89" s="47"/>
      <c r="F89" s="47"/>
      <c r="G89" s="47"/>
    </row>
    <row r="90" spans="1:7" ht="99.75" customHeight="1" x14ac:dyDescent="0.25">
      <c r="A90" s="45"/>
      <c r="B90" s="45"/>
      <c r="C90" s="45"/>
      <c r="D90" s="45"/>
      <c r="E90" s="45"/>
      <c r="F90" s="45"/>
      <c r="G90" s="45"/>
    </row>
    <row r="91" spans="1:7" ht="23.25" x14ac:dyDescent="0.25">
      <c r="A91" s="47" t="s">
        <v>115</v>
      </c>
      <c r="B91" s="47"/>
      <c r="C91" s="47"/>
      <c r="D91" s="47"/>
      <c r="E91" s="47"/>
      <c r="F91" s="47"/>
      <c r="G91" s="47"/>
    </row>
    <row r="92" spans="1:7" ht="109.5" customHeight="1" x14ac:dyDescent="0.25">
      <c r="A92" s="45"/>
      <c r="B92" s="45"/>
      <c r="C92" s="45"/>
      <c r="D92" s="45"/>
      <c r="E92" s="45"/>
      <c r="F92" s="45"/>
      <c r="G92" s="45"/>
    </row>
  </sheetData>
  <sheetProtection algorithmName="SHA-512" hashValue="qcC0aQ/IP2eBjnlKEwlZlgrYLrlTsacqG8A8OxNERJW4SnYUig68InrMKPjWzOmiLJoYw5hSSQzrq7M1vYdkcQ==" saltValue="RxuhfI0vahZnAdJJM12GxQ==" spinCount="100000" sheet="1" selectLockedCells="1"/>
  <mergeCells count="90">
    <mergeCell ref="A1:E4"/>
    <mergeCell ref="C5:E5"/>
    <mergeCell ref="A7:E7"/>
    <mergeCell ref="A8:E9"/>
    <mergeCell ref="A6:E6"/>
    <mergeCell ref="A20:E20"/>
    <mergeCell ref="A10:E10"/>
    <mergeCell ref="A11:E11"/>
    <mergeCell ref="A12:B12"/>
    <mergeCell ref="A13:B13"/>
    <mergeCell ref="D13:E13"/>
    <mergeCell ref="A14:E14"/>
    <mergeCell ref="A15:E15"/>
    <mergeCell ref="A16:E16"/>
    <mergeCell ref="A17:E17"/>
    <mergeCell ref="A18:E18"/>
    <mergeCell ref="A19:B19"/>
    <mergeCell ref="A31:B31"/>
    <mergeCell ref="C31:E31"/>
    <mergeCell ref="A21:B21"/>
    <mergeCell ref="A22:B22"/>
    <mergeCell ref="A23:B23"/>
    <mergeCell ref="A24:B24"/>
    <mergeCell ref="A25:B25"/>
    <mergeCell ref="C39:E39"/>
    <mergeCell ref="C40:E40"/>
    <mergeCell ref="C41:E41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45:E45"/>
    <mergeCell ref="A46:G46"/>
    <mergeCell ref="A47:G47"/>
    <mergeCell ref="C48:E48"/>
    <mergeCell ref="C42:E42"/>
    <mergeCell ref="C43:E43"/>
    <mergeCell ref="C44:E44"/>
    <mergeCell ref="C52:E52"/>
    <mergeCell ref="C53:E53"/>
    <mergeCell ref="C54:E54"/>
    <mergeCell ref="C49:E49"/>
    <mergeCell ref="C50:E50"/>
    <mergeCell ref="C51:E51"/>
    <mergeCell ref="A69:E69"/>
    <mergeCell ref="A70:G70"/>
    <mergeCell ref="C55:E55"/>
    <mergeCell ref="C56:E56"/>
    <mergeCell ref="C57:E57"/>
    <mergeCell ref="C61:E61"/>
    <mergeCell ref="C62:E62"/>
    <mergeCell ref="C67:E67"/>
    <mergeCell ref="C58:E58"/>
    <mergeCell ref="C59:E59"/>
    <mergeCell ref="C60:E60"/>
    <mergeCell ref="C63:E63"/>
    <mergeCell ref="C64:E64"/>
    <mergeCell ref="C65:E65"/>
    <mergeCell ref="C66:E66"/>
    <mergeCell ref="A71:G71"/>
    <mergeCell ref="A79:G79"/>
    <mergeCell ref="A80:G80"/>
    <mergeCell ref="C81:E81"/>
    <mergeCell ref="C82:E82"/>
    <mergeCell ref="C76:E76"/>
    <mergeCell ref="C77:E77"/>
    <mergeCell ref="A78:E78"/>
    <mergeCell ref="C75:E75"/>
    <mergeCell ref="C72:E72"/>
    <mergeCell ref="C73:E73"/>
    <mergeCell ref="C74:E74"/>
    <mergeCell ref="C83:E83"/>
    <mergeCell ref="C84:E84"/>
    <mergeCell ref="A85:E85"/>
    <mergeCell ref="A92:G92"/>
    <mergeCell ref="A86:E86"/>
    <mergeCell ref="A87:G87"/>
    <mergeCell ref="A88:G88"/>
    <mergeCell ref="A89:G89"/>
    <mergeCell ref="A90:G90"/>
    <mergeCell ref="A91:G91"/>
  </mergeCells>
  <dataValidations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82:F84 F36:F44 F49:F67 F73:F77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ignoredErrors>
    <ignoredError sqref="G78 G85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78</xdr:row>
                    <xdr:rowOff>0</xdr:rowOff>
                  </from>
                  <to>
                    <xdr:col>1</xdr:col>
                    <xdr:colOff>1962150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/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116</v>
      </c>
    </row>
    <row r="4" spans="1:1" x14ac:dyDescent="0.25">
      <c r="A4" s="1" t="s">
        <v>117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A4386B5BFAD94B819003EA46EE8204" ma:contentTypeVersion="4" ma:contentTypeDescription="Creare un nuovo documento." ma:contentTypeScope="" ma:versionID="b49d83b40875f6cc178a9f04cae5178a">
  <xsd:schema xmlns:xsd="http://www.w3.org/2001/XMLSchema" xmlns:xs="http://www.w3.org/2001/XMLSchema" xmlns:p="http://schemas.microsoft.com/office/2006/metadata/properties" xmlns:ns2="a2bdc142-546a-41c7-975a-f396160308d0" targetNamespace="http://schemas.microsoft.com/office/2006/metadata/properties" ma:root="true" ma:fieldsID="82617f5154763b93266a228446b073c1" ns2:_="">
    <xsd:import namespace="a2bdc142-546a-41c7-975a-f39616030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dc142-546a-41c7-975a-f39616030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customXml/itemProps3.xml><?xml version="1.0" encoding="utf-8"?>
<ds:datastoreItem xmlns:ds="http://schemas.openxmlformats.org/officeDocument/2006/customXml" ds:itemID="{2C88B744-D171-4F5B-B412-C439CCBF0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bdc142-546a-41c7-975a-f39616030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PATRIZIA PEROZZI</cp:lastModifiedBy>
  <cp:revision/>
  <dcterms:created xsi:type="dcterms:W3CDTF">2022-11-10T14:11:35Z</dcterms:created>
  <dcterms:modified xsi:type="dcterms:W3CDTF">2024-09-16T13:46:11Z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0x01010001A4386B5BFAD94B819003EA46EE8204</vt:lpwstr>
  </property>
  <property fmtid="{D5CDD505-2E9C-101B-9397-08002B2CF9AE}" pid="3" name="Order">
    <vt:r8>46500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