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Corso di Laurea in Dietistica\Commissione Paritetica\"/>
    </mc:Choice>
  </mc:AlternateContent>
  <xr:revisionPtr revIDLastSave="0" documentId="8_{2881AD8D-2450-4B6D-8F46-FEA50CF08CEB}" xr6:coauthVersionLast="36" xr6:coauthVersionMax="36" xr10:uidLastSave="{00000000-0000-0000-0000-000000000000}"/>
  <bookViews>
    <workbookView xWindow="0" yWindow="0" windowWidth="21600" windowHeight="9000" xr2:uid="{00000000-000D-0000-FFFF-FFFF00000000}"/>
  </bookViews>
  <sheets>
    <sheet name="MT12_freq" sheetId="1" r:id="rId1"/>
  </sheets>
  <definedNames>
    <definedName name="_xlnm.Print_Area" localSheetId="0">MT12_freq!$A$1:$K$35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0" i="1" l="1"/>
  <c r="J50" i="1"/>
  <c r="I50" i="1"/>
  <c r="H50" i="1"/>
  <c r="G50" i="1"/>
  <c r="F50" i="1"/>
  <c r="K49" i="1"/>
  <c r="J49" i="1"/>
  <c r="J33" i="1" s="1"/>
  <c r="I49" i="1"/>
  <c r="H49" i="1"/>
  <c r="G49" i="1"/>
  <c r="F49" i="1"/>
  <c r="K48" i="1"/>
  <c r="J48" i="1"/>
  <c r="I48" i="1"/>
  <c r="H48" i="1"/>
  <c r="H32" i="1" s="1"/>
  <c r="G48" i="1"/>
  <c r="F48" i="1"/>
  <c r="K47" i="1"/>
  <c r="J47" i="1"/>
  <c r="I47" i="1"/>
  <c r="H47" i="1"/>
  <c r="G47" i="1"/>
  <c r="F47" i="1"/>
  <c r="F31" i="1" s="1"/>
  <c r="K31" i="1" s="1"/>
  <c r="K46" i="1"/>
  <c r="J46" i="1"/>
  <c r="I46" i="1"/>
  <c r="H46" i="1"/>
  <c r="G46" i="1"/>
  <c r="F46" i="1"/>
  <c r="K45" i="1"/>
  <c r="J45" i="1"/>
  <c r="J29" i="1" s="1"/>
  <c r="I45" i="1"/>
  <c r="H45" i="1"/>
  <c r="G45" i="1"/>
  <c r="F45" i="1"/>
  <c r="K44" i="1"/>
  <c r="J44" i="1"/>
  <c r="I44" i="1"/>
  <c r="H44" i="1"/>
  <c r="H28" i="1" s="1"/>
  <c r="G44" i="1"/>
  <c r="F44" i="1"/>
  <c r="K43" i="1"/>
  <c r="J43" i="1"/>
  <c r="I43" i="1"/>
  <c r="H43" i="1"/>
  <c r="G43" i="1"/>
  <c r="F43" i="1"/>
  <c r="F27" i="1" s="1"/>
  <c r="K27" i="1" s="1"/>
  <c r="K42" i="1"/>
  <c r="J42" i="1"/>
  <c r="I42" i="1"/>
  <c r="H42" i="1"/>
  <c r="G42" i="1"/>
  <c r="F42" i="1"/>
  <c r="K41" i="1"/>
  <c r="J41" i="1"/>
  <c r="J25" i="1" s="1"/>
  <c r="I41" i="1"/>
  <c r="H41" i="1"/>
  <c r="G41" i="1"/>
  <c r="F41" i="1"/>
  <c r="K40" i="1"/>
  <c r="J40" i="1"/>
  <c r="I40" i="1"/>
  <c r="H40" i="1"/>
  <c r="H24" i="1" s="1"/>
  <c r="G40" i="1"/>
  <c r="F40" i="1"/>
  <c r="K39" i="1"/>
  <c r="J39" i="1"/>
  <c r="I39" i="1"/>
  <c r="H39" i="1"/>
  <c r="G39" i="1"/>
  <c r="F39" i="1"/>
  <c r="F23" i="1" s="1"/>
  <c r="K23" i="1" s="1"/>
  <c r="K38" i="1"/>
  <c r="J38" i="1"/>
  <c r="I38" i="1"/>
  <c r="H38" i="1"/>
  <c r="G38" i="1"/>
  <c r="F38" i="1"/>
  <c r="J34" i="1"/>
  <c r="H34" i="1"/>
  <c r="F34" i="1"/>
  <c r="H33" i="1"/>
  <c r="F33" i="1"/>
  <c r="J32" i="1"/>
  <c r="F32" i="1"/>
  <c r="J31" i="1"/>
  <c r="H31" i="1"/>
  <c r="J30" i="1"/>
  <c r="H30" i="1"/>
  <c r="F30" i="1"/>
  <c r="H29" i="1"/>
  <c r="F29" i="1"/>
  <c r="J28" i="1"/>
  <c r="F28" i="1"/>
  <c r="J27" i="1"/>
  <c r="H27" i="1"/>
  <c r="J26" i="1"/>
  <c r="H26" i="1"/>
  <c r="F26" i="1"/>
  <c r="H25" i="1"/>
  <c r="F25" i="1"/>
  <c r="J24" i="1"/>
  <c r="F24" i="1"/>
  <c r="J23" i="1"/>
  <c r="H23" i="1"/>
  <c r="J22" i="1"/>
  <c r="H22" i="1"/>
  <c r="F22" i="1"/>
  <c r="F11" i="1"/>
  <c r="F10" i="1"/>
  <c r="K29" i="1" l="1"/>
  <c r="K25" i="1"/>
  <c r="K33" i="1"/>
  <c r="K24" i="1"/>
  <c r="K28" i="1"/>
  <c r="K32" i="1"/>
  <c r="K22" i="1"/>
  <c r="K26" i="1"/>
  <c r="K30" i="1"/>
  <c r="K34" i="1"/>
</calcChain>
</file>

<file path=xl/sharedStrings.xml><?xml version="1.0" encoding="utf-8"?>
<sst xmlns="http://schemas.openxmlformats.org/spreadsheetml/2006/main" count="189" uniqueCount="51">
  <si>
    <t xml:space="preserve">                                  UNIVERSITA' POLITECNICA  DELLE MARCHE</t>
  </si>
  <si>
    <t xml:space="preserve">                                             Anno Accademico 2017/2018</t>
  </si>
  <si>
    <t xml:space="preserve">QUESTIONARI DI VALUTAZIONE SCHEDE 2 E 4 PARTE A </t>
  </si>
  <si>
    <t xml:space="preserve">                                                 DIPARTIMENTO:</t>
  </si>
  <si>
    <t xml:space="preserve">                                                 CDS:</t>
  </si>
  <si>
    <t xml:space="preserve">                                                 N. Compilazioni:</t>
  </si>
  <si>
    <t>Valutazione Frequentanti</t>
  </si>
  <si>
    <t>DIPARTIMENTO</t>
  </si>
  <si>
    <t>CDS</t>
  </si>
  <si>
    <t>DOMANDA_ORD_VIS</t>
  </si>
  <si>
    <t>DOMANDA_ELEM_COD</t>
  </si>
  <si>
    <t>DOMANDA</t>
  </si>
  <si>
    <t>Percentuali Negative</t>
  </si>
  <si>
    <t>Percentuali Positive</t>
  </si>
  <si>
    <t>Non ho usufruito del servizio</t>
  </si>
  <si>
    <t>Totale Risposte</t>
  </si>
  <si>
    <t>Dipartimento di Scienze Cliniche Specialistiche ed Odontostomatologiche</t>
  </si>
  <si>
    <t>MT12</t>
  </si>
  <si>
    <t>A_1</t>
  </si>
  <si>
    <t>Il carico di studio degli insegnamenti previsti nel periodo di riferimento è risultato accettabile?</t>
  </si>
  <si>
    <t>A_2</t>
  </si>
  <si>
    <t>L'organizzazione complessiva (orario, esami, intermedi e finali) degli insegnamenti previsti nel periodo di riferimento è risultata accettabile?</t>
  </si>
  <si>
    <t>A_3</t>
  </si>
  <si>
    <t>L'orario delle lezioni degli insegnamenti previsti nel periodo di riferimento è stato congegnato in modo tale da consentire una frequenza e una attività di studio individuale adeguate?</t>
  </si>
  <si>
    <t>A_4A</t>
  </si>
  <si>
    <t>Le aule in cui si sono svolte le lezioni sono risultate adeguate (si vede, si sente, si trova posto)?</t>
  </si>
  <si>
    <t>AULE</t>
  </si>
  <si>
    <t>Sono risultate adeguate le aule e spazi studio? (dotazione di prese elettriche, tavoli, climatizzazione)</t>
  </si>
  <si>
    <t>BIBL</t>
  </si>
  <si>
    <t>Sono risultate adeguate le biblioteche?</t>
  </si>
  <si>
    <t>LAB</t>
  </si>
  <si>
    <t>Sono risultati adeguati i laboratori?</t>
  </si>
  <si>
    <t>ATTR</t>
  </si>
  <si>
    <t>Sono risultate adeguate le attrezzature per la didattica? (proiettore, lavagna/schermo, computer)</t>
  </si>
  <si>
    <t>P_ONLINE</t>
  </si>
  <si>
    <t>Sono risultate adeguate le piattaforme online? (esse3web, sito UNIVPM, helpdesk, Moodle o piattaforme di e-learning)</t>
  </si>
  <si>
    <t>WIFI</t>
  </si>
  <si>
    <t>E' risultata adeguata la rete wireless?</t>
  </si>
  <si>
    <t>A_4</t>
  </si>
  <si>
    <t>Il servizio svolto dalla segreteria studenti è stato soddisfacente?</t>
  </si>
  <si>
    <t>A_5</t>
  </si>
  <si>
    <t>Si ritiene complessivamente soddisfatto/a degli insegnamenti?</t>
  </si>
  <si>
    <t>Totale complessivo</t>
  </si>
  <si>
    <t>DIP_DES</t>
  </si>
  <si>
    <t>CDS_VAL_COD</t>
  </si>
  <si>
    <t>DOMANDA_ELEM_DES</t>
  </si>
  <si>
    <t>Decisamente no</t>
  </si>
  <si>
    <t>Più no che sì</t>
  </si>
  <si>
    <t>Più sì che no</t>
  </si>
  <si>
    <t>Decisamente sì</t>
  </si>
  <si>
    <t>DIETISTICA (ABILITANTE ALLA PROFESSIONE SANITARIA DI DIETISTA)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</si>
</sst>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0" fontId="8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Valutazione</a:t>
            </a:r>
            <a:r>
              <a:rPr lang="it-IT" baseline="0"/>
              <a:t> frequentanti MT12</a:t>
            </a:r>
            <a:endParaRPr lang="it-IT"/>
          </a:p>
        </c:rich>
      </c:tx>
      <c:layout>
        <c:manualLayout>
          <c:xMode val="edge"/>
          <c:yMode val="edge"/>
          <c:x val="0.32275169818323729"/>
          <c:y val="2.4711121870553292E-2"/>
        </c:manualLayout>
      </c:layout>
      <c:overlay val="0"/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993086275222718"/>
          <c:w val="0.77442262939546125"/>
          <c:h val="0.69955596068627535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41F-4CFA-9A99-7DF878494F0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41F-4CFA-9A99-7DF878494F03}"/>
              </c:ext>
            </c:extLst>
          </c:dPt>
          <c:dPt>
            <c:idx val="2"/>
            <c:bubble3D val="0"/>
            <c:explosion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41F-4CFA-9A99-7DF878494F0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41F-4CFA-9A99-7DF878494F03}"/>
              </c:ext>
            </c:extLst>
          </c:dPt>
          <c:dPt>
            <c:idx val="4"/>
            <c:bubble3D val="0"/>
            <c:explosion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41F-4CFA-9A99-7DF878494F03}"/>
              </c:ext>
            </c:extLst>
          </c:dPt>
          <c:dLbls>
            <c:dLbl>
              <c:idx val="0"/>
              <c:layout>
                <c:manualLayout>
                  <c:x val="-5.9322834645669245E-2"/>
                  <c:y val="7.87285718258430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1F-4CFA-9A99-7DF878494F03}"/>
                </c:ext>
              </c:extLst>
            </c:dLbl>
            <c:dLbl>
              <c:idx val="4"/>
              <c:layout>
                <c:manualLayout>
                  <c:x val="-8.8592473840590075E-3"/>
                  <c:y val="0.187013236995876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1F-4CFA-9A99-7DF878494F0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MT12_freq!$F$21:$J$21</c:f>
              <c:strCache>
                <c:ptCount val="5"/>
                <c:pt idx="0">
                  <c:v>Percentuali Negative</c:v>
                </c:pt>
                <c:pt idx="2">
                  <c:v>Percentuali Positive</c:v>
                </c:pt>
                <c:pt idx="4">
                  <c:v>Non ho usufruito del servizio</c:v>
                </c:pt>
              </c:strCache>
            </c:strRef>
          </c:cat>
          <c:val>
            <c:numRef>
              <c:f>MT12_freq!$F$34:$J$34</c:f>
              <c:numCache>
                <c:formatCode>0.00%</c:formatCode>
                <c:ptCount val="5"/>
                <c:pt idx="0">
                  <c:v>0.19791666666666666</c:v>
                </c:pt>
                <c:pt idx="2">
                  <c:v>0.73611111111111105</c:v>
                </c:pt>
                <c:pt idx="4">
                  <c:v>6.5972222222222224E-2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1F-4CFA-9A99-7DF878494F03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8034661145045117"/>
          <c:y val="0.77983093671580239"/>
          <c:w val="0.29984791108744158"/>
          <c:h val="0.1790343992941442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1385207</xdr:colOff>
      <xdr:row>5</xdr:row>
      <xdr:rowOff>115207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1385207" cy="139155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10</xdr:col>
      <xdr:colOff>1816553</xdr:colOff>
      <xdr:row>19</xdr:row>
      <xdr:rowOff>58964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K66"/>
  <sheetViews>
    <sheetView tabSelected="1" topLeftCell="E4" zoomScale="85" zoomScaleNormal="85" workbookViewId="0">
      <selection activeCell="F17" sqref="F17"/>
    </sheetView>
  </sheetViews>
  <sheetFormatPr defaultRowHeight="14.4" x14ac:dyDescent="0.3"/>
  <cols>
    <col min="1" max="1" width="41.5546875" style="9" hidden="1" customWidth="1"/>
    <col min="2" max="2" width="14.6640625" style="30" hidden="1" customWidth="1"/>
    <col min="3" max="3" width="15.88671875" style="31" hidden="1" customWidth="1"/>
    <col min="4" max="4" width="18.109375" style="31" hidden="1" customWidth="1"/>
    <col min="5" max="5" width="79.33203125" style="9" customWidth="1"/>
    <col min="6" max="6" width="43.44140625" style="31" customWidth="1"/>
    <col min="7" max="7" width="12.33203125" style="31" customWidth="1"/>
    <col min="8" max="8" width="17.44140625" style="31" customWidth="1"/>
    <col min="9" max="9" width="12.88671875" style="31" customWidth="1"/>
    <col min="10" max="10" width="23.6640625" style="31" customWidth="1"/>
    <col min="11" max="11" width="27.33203125" style="31" customWidth="1"/>
  </cols>
  <sheetData>
    <row r="1" spans="1:11" x14ac:dyDescent="0.3">
      <c r="A1"/>
      <c r="B1"/>
      <c r="C1"/>
      <c r="D1"/>
      <c r="E1"/>
      <c r="F1"/>
      <c r="G1"/>
      <c r="H1"/>
      <c r="I1"/>
      <c r="J1"/>
      <c r="K1"/>
    </row>
    <row r="2" spans="1:11" x14ac:dyDescent="0.3">
      <c r="A2"/>
      <c r="B2"/>
      <c r="C2"/>
      <c r="D2"/>
      <c r="E2"/>
      <c r="F2"/>
      <c r="G2"/>
      <c r="H2"/>
      <c r="I2"/>
      <c r="J2"/>
      <c r="K2"/>
    </row>
    <row r="3" spans="1:11" ht="55.5" customHeight="1" x14ac:dyDescent="0.3">
      <c r="A3" s="1"/>
      <c r="B3" s="1"/>
      <c r="C3"/>
      <c r="D3"/>
      <c r="E3" s="33" t="s">
        <v>0</v>
      </c>
      <c r="F3" s="33"/>
      <c r="G3"/>
      <c r="H3"/>
      <c r="I3"/>
      <c r="J3"/>
      <c r="K3"/>
    </row>
    <row r="4" spans="1:11" ht="15.6" x14ac:dyDescent="0.3">
      <c r="A4" s="2"/>
      <c r="B4"/>
      <c r="C4"/>
      <c r="D4"/>
      <c r="E4" s="34" t="s">
        <v>1</v>
      </c>
      <c r="F4" s="34"/>
      <c r="G4"/>
      <c r="H4"/>
      <c r="I4"/>
      <c r="J4"/>
      <c r="K4"/>
    </row>
    <row r="5" spans="1:11" ht="29.25" customHeight="1" x14ac:dyDescent="0.3">
      <c r="A5"/>
      <c r="B5"/>
      <c r="C5"/>
      <c r="D5"/>
      <c r="E5"/>
      <c r="F5"/>
      <c r="G5"/>
      <c r="H5"/>
      <c r="I5"/>
      <c r="J5"/>
      <c r="K5"/>
    </row>
    <row r="6" spans="1:11" x14ac:dyDescent="0.3">
      <c r="A6"/>
      <c r="B6"/>
      <c r="C6"/>
      <c r="D6"/>
      <c r="E6"/>
      <c r="F6"/>
      <c r="G6"/>
      <c r="H6"/>
      <c r="I6"/>
      <c r="J6"/>
      <c r="K6"/>
    </row>
    <row r="7" spans="1:11" ht="18" customHeight="1" x14ac:dyDescent="0.3">
      <c r="A7"/>
      <c r="B7"/>
      <c r="C7"/>
      <c r="D7"/>
      <c r="E7"/>
      <c r="F7"/>
      <c r="G7"/>
      <c r="H7"/>
      <c r="I7"/>
      <c r="J7"/>
      <c r="K7"/>
    </row>
    <row r="8" spans="1:11" ht="51.75" customHeight="1" x14ac:dyDescent="0.3">
      <c r="A8" s="35"/>
      <c r="B8" s="35"/>
      <c r="C8"/>
      <c r="D8"/>
      <c r="E8" s="36" t="s">
        <v>2</v>
      </c>
      <c r="F8" s="36"/>
      <c r="G8"/>
      <c r="H8"/>
      <c r="I8"/>
      <c r="J8"/>
      <c r="K8"/>
    </row>
    <row r="9" spans="1:11" x14ac:dyDescent="0.3">
      <c r="A9"/>
      <c r="B9"/>
      <c r="C9"/>
      <c r="D9"/>
      <c r="E9"/>
      <c r="F9"/>
      <c r="G9"/>
      <c r="H9"/>
      <c r="I9"/>
      <c r="J9"/>
      <c r="K9"/>
    </row>
    <row r="10" spans="1:11" ht="51.75" customHeight="1" x14ac:dyDescent="0.3">
      <c r="A10" s="3"/>
      <c r="B10" s="4"/>
      <c r="C10"/>
      <c r="D10"/>
      <c r="E10" s="3" t="s">
        <v>3</v>
      </c>
      <c r="F10" s="4" t="str">
        <f>A22</f>
        <v>Dipartimento di Scienze Cliniche Specialistiche ed Odontostomatologiche</v>
      </c>
      <c r="G10"/>
      <c r="H10"/>
      <c r="I10"/>
      <c r="J10"/>
      <c r="K10"/>
    </row>
    <row r="11" spans="1:11" ht="17.399999999999999" x14ac:dyDescent="0.3">
      <c r="A11" s="5"/>
      <c r="B11" s="6"/>
      <c r="C11"/>
      <c r="D11"/>
      <c r="E11" s="5" t="s">
        <v>4</v>
      </c>
      <c r="F11" s="6" t="str">
        <f>B22</f>
        <v>MT12</v>
      </c>
      <c r="G11"/>
      <c r="H11"/>
      <c r="I11"/>
      <c r="J11"/>
      <c r="K11"/>
    </row>
    <row r="12" spans="1:11" ht="17.399999999999999" x14ac:dyDescent="0.3">
      <c r="A12" s="7"/>
      <c r="B12" s="8"/>
      <c r="C12"/>
      <c r="D12"/>
      <c r="F12" s="37" t="s">
        <v>50</v>
      </c>
      <c r="G12"/>
      <c r="H12"/>
      <c r="I12"/>
      <c r="J12"/>
      <c r="K12"/>
    </row>
    <row r="13" spans="1:11" x14ac:dyDescent="0.3">
      <c r="A13"/>
      <c r="B13"/>
      <c r="C13"/>
      <c r="D13"/>
      <c r="E13"/>
      <c r="F13" s="37"/>
      <c r="G13"/>
      <c r="H13"/>
      <c r="I13"/>
      <c r="J13"/>
      <c r="K13"/>
    </row>
    <row r="14" spans="1:11" x14ac:dyDescent="0.3">
      <c r="A14"/>
      <c r="B14"/>
      <c r="C14"/>
      <c r="D14"/>
      <c r="E14"/>
      <c r="F14" s="37"/>
      <c r="G14"/>
      <c r="H14"/>
      <c r="I14"/>
      <c r="J14"/>
      <c r="K14"/>
    </row>
    <row r="15" spans="1:11" ht="34.5" customHeight="1" x14ac:dyDescent="0.3">
      <c r="A15"/>
      <c r="B15"/>
      <c r="C15"/>
      <c r="D15"/>
      <c r="E15"/>
      <c r="F15" s="37"/>
      <c r="G15"/>
      <c r="H15"/>
      <c r="I15"/>
      <c r="J15"/>
      <c r="K15"/>
    </row>
    <row r="16" spans="1:11" ht="17.399999999999999" x14ac:dyDescent="0.3">
      <c r="A16"/>
      <c r="B16"/>
      <c r="C16"/>
      <c r="D16"/>
      <c r="E16" s="7" t="s">
        <v>5</v>
      </c>
      <c r="F16" s="8">
        <v>24</v>
      </c>
      <c r="G16"/>
      <c r="H16"/>
      <c r="I16"/>
      <c r="J16"/>
      <c r="K16"/>
    </row>
    <row r="17" spans="1:11" x14ac:dyDescent="0.3">
      <c r="A17"/>
      <c r="B17"/>
      <c r="C17"/>
      <c r="D17"/>
      <c r="E17"/>
      <c r="F17"/>
      <c r="G17"/>
      <c r="H17"/>
      <c r="I17"/>
      <c r="J17"/>
      <c r="K17"/>
    </row>
    <row r="18" spans="1:11" ht="21" x14ac:dyDescent="0.4">
      <c r="A18" s="32"/>
      <c r="B18" s="32"/>
      <c r="C18"/>
      <c r="D18"/>
      <c r="E18" s="32" t="s">
        <v>6</v>
      </c>
      <c r="F18" s="32"/>
      <c r="G18"/>
      <c r="H18"/>
      <c r="I18"/>
      <c r="J18"/>
      <c r="K18"/>
    </row>
    <row r="19" spans="1:11" x14ac:dyDescent="0.3">
      <c r="A19"/>
      <c r="B19"/>
      <c r="C19"/>
      <c r="D19"/>
      <c r="E19"/>
      <c r="F19"/>
      <c r="G19"/>
      <c r="H19"/>
      <c r="I19"/>
      <c r="J19"/>
      <c r="K19"/>
    </row>
    <row r="20" spans="1:11" x14ac:dyDescent="0.3">
      <c r="A20"/>
      <c r="B20"/>
      <c r="C20"/>
      <c r="D20"/>
      <c r="E20"/>
      <c r="F20"/>
      <c r="G20"/>
      <c r="H20"/>
      <c r="I20"/>
      <c r="J20"/>
      <c r="K20"/>
    </row>
    <row r="21" spans="1:11" ht="30" customHeight="1" x14ac:dyDescent="0.3">
      <c r="A21" s="10" t="s">
        <v>7</v>
      </c>
      <c r="B21" s="10" t="s">
        <v>8</v>
      </c>
      <c r="C21" s="10" t="s">
        <v>9</v>
      </c>
      <c r="D21" s="10" t="s">
        <v>10</v>
      </c>
      <c r="E21" s="11" t="s">
        <v>11</v>
      </c>
      <c r="F21" s="38" t="s">
        <v>12</v>
      </c>
      <c r="G21" s="39"/>
      <c r="H21" s="38" t="s">
        <v>13</v>
      </c>
      <c r="I21" s="39"/>
      <c r="J21" s="11" t="s">
        <v>14</v>
      </c>
      <c r="K21" s="11" t="s">
        <v>15</v>
      </c>
    </row>
    <row r="22" spans="1:11" s="18" customFormat="1" ht="32.25" customHeight="1" x14ac:dyDescent="0.3">
      <c r="A22" s="12" t="s">
        <v>16</v>
      </c>
      <c r="B22" s="13" t="s">
        <v>17</v>
      </c>
      <c r="C22" s="14">
        <v>61</v>
      </c>
      <c r="D22" s="14" t="s">
        <v>18</v>
      </c>
      <c r="E22" s="15" t="s">
        <v>19</v>
      </c>
      <c r="F22" s="40">
        <f>+F38+G38</f>
        <v>8.3333333333333329E-2</v>
      </c>
      <c r="G22" s="41"/>
      <c r="H22" s="40">
        <f>+H38+I38</f>
        <v>0.91666666666666674</v>
      </c>
      <c r="I22" s="41"/>
      <c r="J22" s="16">
        <f>+J38</f>
        <v>0</v>
      </c>
      <c r="K22" s="17">
        <f>SUM(F22:J22)</f>
        <v>1</v>
      </c>
    </row>
    <row r="23" spans="1:11" s="18" customFormat="1" ht="37.5" customHeight="1" x14ac:dyDescent="0.3">
      <c r="A23" s="12" t="s">
        <v>16</v>
      </c>
      <c r="B23" s="13" t="s">
        <v>17</v>
      </c>
      <c r="C23" s="14">
        <v>66</v>
      </c>
      <c r="D23" s="14" t="s">
        <v>20</v>
      </c>
      <c r="E23" s="15" t="s">
        <v>21</v>
      </c>
      <c r="F23" s="40">
        <f t="shared" ref="F23:F34" si="0">+F39+G39</f>
        <v>0.25</v>
      </c>
      <c r="G23" s="41"/>
      <c r="H23" s="40">
        <f t="shared" ref="H23:H34" si="1">+H39+I39</f>
        <v>0.75</v>
      </c>
      <c r="I23" s="41"/>
      <c r="J23" s="16">
        <f t="shared" ref="J23:J34" si="2">+J39</f>
        <v>0</v>
      </c>
      <c r="K23" s="17">
        <f t="shared" ref="K23:K33" si="3">SUM(F23:J23)</f>
        <v>1</v>
      </c>
    </row>
    <row r="24" spans="1:11" s="18" customFormat="1" ht="45.75" customHeight="1" x14ac:dyDescent="0.3">
      <c r="A24" s="12" t="s">
        <v>16</v>
      </c>
      <c r="B24" s="13" t="s">
        <v>17</v>
      </c>
      <c r="C24" s="14">
        <v>71</v>
      </c>
      <c r="D24" s="14" t="s">
        <v>22</v>
      </c>
      <c r="E24" s="15" t="s">
        <v>23</v>
      </c>
      <c r="F24" s="40">
        <f t="shared" si="0"/>
        <v>0.41666666666666663</v>
      </c>
      <c r="G24" s="41"/>
      <c r="H24" s="40">
        <f t="shared" si="1"/>
        <v>0.58333333333333337</v>
      </c>
      <c r="I24" s="41"/>
      <c r="J24" s="16">
        <f t="shared" si="2"/>
        <v>0</v>
      </c>
      <c r="K24" s="17">
        <f t="shared" si="3"/>
        <v>1</v>
      </c>
    </row>
    <row r="25" spans="1:11" s="18" customFormat="1" ht="33" customHeight="1" x14ac:dyDescent="0.3">
      <c r="A25" s="12" t="s">
        <v>16</v>
      </c>
      <c r="B25" s="13" t="s">
        <v>17</v>
      </c>
      <c r="C25" s="14">
        <v>76</v>
      </c>
      <c r="D25" s="14" t="s">
        <v>24</v>
      </c>
      <c r="E25" s="15" t="s">
        <v>25</v>
      </c>
      <c r="F25" s="40">
        <f t="shared" si="0"/>
        <v>0.16666666666666666</v>
      </c>
      <c r="G25" s="41"/>
      <c r="H25" s="40">
        <f t="shared" si="1"/>
        <v>0.83333333333333326</v>
      </c>
      <c r="I25" s="41"/>
      <c r="J25" s="16">
        <f t="shared" si="2"/>
        <v>0</v>
      </c>
      <c r="K25" s="17">
        <f t="shared" si="3"/>
        <v>0.99999999999999989</v>
      </c>
    </row>
    <row r="26" spans="1:11" s="18" customFormat="1" ht="33.75" customHeight="1" x14ac:dyDescent="0.3">
      <c r="A26" s="12" t="s">
        <v>16</v>
      </c>
      <c r="B26" s="13" t="s">
        <v>17</v>
      </c>
      <c r="C26" s="14">
        <v>81</v>
      </c>
      <c r="D26" s="14" t="s">
        <v>26</v>
      </c>
      <c r="E26" s="15" t="s">
        <v>27</v>
      </c>
      <c r="F26" s="40">
        <f t="shared" si="0"/>
        <v>0.16666666666666666</v>
      </c>
      <c r="G26" s="41"/>
      <c r="H26" s="40">
        <f t="shared" si="1"/>
        <v>0.83333333333333337</v>
      </c>
      <c r="I26" s="41"/>
      <c r="J26" s="16">
        <f t="shared" si="2"/>
        <v>0</v>
      </c>
      <c r="K26" s="17">
        <f t="shared" si="3"/>
        <v>1</v>
      </c>
    </row>
    <row r="27" spans="1:11" s="18" customFormat="1" ht="15" customHeight="1" x14ac:dyDescent="0.3">
      <c r="A27" s="12" t="s">
        <v>16</v>
      </c>
      <c r="B27" s="13" t="s">
        <v>17</v>
      </c>
      <c r="C27" s="14">
        <v>87</v>
      </c>
      <c r="D27" s="14" t="s">
        <v>28</v>
      </c>
      <c r="E27" s="15" t="s">
        <v>29</v>
      </c>
      <c r="F27" s="40">
        <f t="shared" si="0"/>
        <v>8.3333333333333329E-2</v>
      </c>
      <c r="G27" s="41"/>
      <c r="H27" s="40">
        <f t="shared" si="1"/>
        <v>0.75</v>
      </c>
      <c r="I27" s="41"/>
      <c r="J27" s="16">
        <f t="shared" si="2"/>
        <v>0.16666666666666666</v>
      </c>
      <c r="K27" s="17">
        <f t="shared" si="3"/>
        <v>1</v>
      </c>
    </row>
    <row r="28" spans="1:11" s="18" customFormat="1" ht="15" customHeight="1" x14ac:dyDescent="0.3">
      <c r="A28" s="12" t="s">
        <v>16</v>
      </c>
      <c r="B28" s="13" t="s">
        <v>17</v>
      </c>
      <c r="C28" s="14">
        <v>93</v>
      </c>
      <c r="D28" s="14" t="s">
        <v>30</v>
      </c>
      <c r="E28" s="15" t="s">
        <v>31</v>
      </c>
      <c r="F28" s="40">
        <f t="shared" si="0"/>
        <v>0.16666666666666666</v>
      </c>
      <c r="G28" s="41"/>
      <c r="H28" s="40">
        <f t="shared" si="1"/>
        <v>0.375</v>
      </c>
      <c r="I28" s="41"/>
      <c r="J28" s="16">
        <f t="shared" si="2"/>
        <v>0.45833333333333331</v>
      </c>
      <c r="K28" s="17">
        <f t="shared" si="3"/>
        <v>1</v>
      </c>
    </row>
    <row r="29" spans="1:11" s="18" customFormat="1" ht="15" customHeight="1" x14ac:dyDescent="0.3">
      <c r="A29" s="12" t="s">
        <v>16</v>
      </c>
      <c r="B29" s="13" t="s">
        <v>17</v>
      </c>
      <c r="C29" s="14">
        <v>99</v>
      </c>
      <c r="D29" s="14" t="s">
        <v>32</v>
      </c>
      <c r="E29" s="15" t="s">
        <v>33</v>
      </c>
      <c r="F29" s="40">
        <f t="shared" si="0"/>
        <v>8.3333333333333329E-2</v>
      </c>
      <c r="G29" s="41"/>
      <c r="H29" s="40">
        <f t="shared" si="1"/>
        <v>0.83333333333333337</v>
      </c>
      <c r="I29" s="41"/>
      <c r="J29" s="16">
        <f t="shared" si="2"/>
        <v>8.3333333333333329E-2</v>
      </c>
      <c r="K29" s="17">
        <f t="shared" si="3"/>
        <v>1</v>
      </c>
    </row>
    <row r="30" spans="1:11" s="18" customFormat="1" ht="31.2" x14ac:dyDescent="0.3">
      <c r="A30" s="12" t="s">
        <v>16</v>
      </c>
      <c r="B30" s="13" t="s">
        <v>17</v>
      </c>
      <c r="C30" s="14">
        <v>105</v>
      </c>
      <c r="D30" s="14" t="s">
        <v>34</v>
      </c>
      <c r="E30" s="15" t="s">
        <v>35</v>
      </c>
      <c r="F30" s="40">
        <f t="shared" si="0"/>
        <v>0.16666666666666666</v>
      </c>
      <c r="G30" s="41"/>
      <c r="H30" s="40">
        <f t="shared" si="1"/>
        <v>0.83333333333333337</v>
      </c>
      <c r="I30" s="41"/>
      <c r="J30" s="16">
        <f t="shared" si="2"/>
        <v>0</v>
      </c>
      <c r="K30" s="17">
        <f t="shared" si="3"/>
        <v>1</v>
      </c>
    </row>
    <row r="31" spans="1:11" s="18" customFormat="1" ht="19.5" customHeight="1" x14ac:dyDescent="0.3">
      <c r="A31" s="12" t="s">
        <v>16</v>
      </c>
      <c r="B31" s="13" t="s">
        <v>17</v>
      </c>
      <c r="C31" s="14">
        <v>111</v>
      </c>
      <c r="D31" s="14" t="s">
        <v>36</v>
      </c>
      <c r="E31" s="15" t="s">
        <v>37</v>
      </c>
      <c r="F31" s="40">
        <f t="shared" si="0"/>
        <v>0.375</v>
      </c>
      <c r="G31" s="41"/>
      <c r="H31" s="40">
        <f t="shared" si="1"/>
        <v>0.54166666666666674</v>
      </c>
      <c r="I31" s="41"/>
      <c r="J31" s="16">
        <f t="shared" si="2"/>
        <v>8.3333333333333329E-2</v>
      </c>
      <c r="K31" s="17">
        <f t="shared" si="3"/>
        <v>1</v>
      </c>
    </row>
    <row r="32" spans="1:11" s="18" customFormat="1" ht="20.25" customHeight="1" x14ac:dyDescent="0.3">
      <c r="A32" s="12" t="s">
        <v>16</v>
      </c>
      <c r="B32" s="13" t="s">
        <v>17</v>
      </c>
      <c r="C32" s="14">
        <v>117</v>
      </c>
      <c r="D32" s="14" t="s">
        <v>38</v>
      </c>
      <c r="E32" s="15" t="s">
        <v>39</v>
      </c>
      <c r="F32" s="40">
        <f t="shared" si="0"/>
        <v>0.20833333333333331</v>
      </c>
      <c r="G32" s="41"/>
      <c r="H32" s="40">
        <f t="shared" si="1"/>
        <v>0.79166666666666663</v>
      </c>
      <c r="I32" s="41"/>
      <c r="J32" s="16">
        <f t="shared" si="2"/>
        <v>0</v>
      </c>
      <c r="K32" s="17">
        <f t="shared" si="3"/>
        <v>1</v>
      </c>
    </row>
    <row r="33" spans="1:11" s="18" customFormat="1" ht="18" customHeight="1" x14ac:dyDescent="0.3">
      <c r="A33" s="12" t="s">
        <v>16</v>
      </c>
      <c r="B33" s="13" t="s">
        <v>17</v>
      </c>
      <c r="C33" s="14">
        <v>122</v>
      </c>
      <c r="D33" s="14" t="s">
        <v>40</v>
      </c>
      <c r="E33" s="15" t="s">
        <v>41</v>
      </c>
      <c r="F33" s="40">
        <f t="shared" si="0"/>
        <v>0.20833333333333331</v>
      </c>
      <c r="G33" s="41"/>
      <c r="H33" s="40">
        <f t="shared" si="1"/>
        <v>0.79166666666666674</v>
      </c>
      <c r="I33" s="41"/>
      <c r="J33" s="16">
        <f t="shared" si="2"/>
        <v>0</v>
      </c>
      <c r="K33" s="17">
        <f t="shared" si="3"/>
        <v>1</v>
      </c>
    </row>
    <row r="34" spans="1:11" ht="15.6" x14ac:dyDescent="0.3">
      <c r="A34" s="19" t="s">
        <v>42</v>
      </c>
      <c r="B34" s="20"/>
      <c r="C34" s="19"/>
      <c r="D34" s="19"/>
      <c r="E34" s="21" t="s">
        <v>42</v>
      </c>
      <c r="F34" s="42">
        <f t="shared" si="0"/>
        <v>0.19791666666666666</v>
      </c>
      <c r="G34" s="43"/>
      <c r="H34" s="42">
        <f t="shared" si="1"/>
        <v>0.73611111111111105</v>
      </c>
      <c r="I34" s="43"/>
      <c r="J34" s="17">
        <f t="shared" si="2"/>
        <v>6.5972222222222224E-2</v>
      </c>
      <c r="K34" s="17">
        <f>SUM(F34:J34)</f>
        <v>0.99999999999999989</v>
      </c>
    </row>
    <row r="35" spans="1:11" x14ac:dyDescent="0.3">
      <c r="A35" s="22"/>
      <c r="B35" s="23"/>
      <c r="C35" s="24"/>
      <c r="D35" s="24"/>
      <c r="E35" s="22"/>
      <c r="F35" s="25"/>
      <c r="G35" s="25"/>
      <c r="H35" s="25"/>
      <c r="I35" s="25"/>
      <c r="J35" s="25"/>
      <c r="K35" s="25"/>
    </row>
    <row r="36" spans="1:11" x14ac:dyDescent="0.3">
      <c r="A36" s="22"/>
      <c r="B36" s="23"/>
      <c r="C36" s="24"/>
      <c r="D36" s="24"/>
      <c r="E36" s="22"/>
      <c r="F36" s="25"/>
      <c r="G36" s="25"/>
      <c r="H36" s="25"/>
      <c r="I36" s="25"/>
      <c r="J36" s="25"/>
      <c r="K36" s="25"/>
    </row>
    <row r="37" spans="1:11" ht="28.8" x14ac:dyDescent="0.3">
      <c r="A37" s="10" t="s">
        <v>43</v>
      </c>
      <c r="B37" s="10" t="s">
        <v>44</v>
      </c>
      <c r="C37" s="10" t="s">
        <v>9</v>
      </c>
      <c r="D37" s="10" t="s">
        <v>10</v>
      </c>
      <c r="E37" s="10" t="s">
        <v>45</v>
      </c>
      <c r="F37" s="10" t="s">
        <v>46</v>
      </c>
      <c r="G37" s="10" t="s">
        <v>47</v>
      </c>
      <c r="H37" s="10" t="s">
        <v>48</v>
      </c>
      <c r="I37" s="10" t="s">
        <v>49</v>
      </c>
      <c r="J37" s="10" t="s">
        <v>14</v>
      </c>
      <c r="K37" s="10" t="s">
        <v>15</v>
      </c>
    </row>
    <row r="38" spans="1:11" ht="28.8" x14ac:dyDescent="0.3">
      <c r="A38" s="12" t="s">
        <v>16</v>
      </c>
      <c r="B38" s="13" t="s">
        <v>17</v>
      </c>
      <c r="C38" s="14">
        <v>61</v>
      </c>
      <c r="D38" s="14" t="s">
        <v>18</v>
      </c>
      <c r="E38" s="12" t="s">
        <v>19</v>
      </c>
      <c r="F38" s="26">
        <f>+F54/$K54</f>
        <v>0</v>
      </c>
      <c r="G38" s="26">
        <f t="shared" ref="G38:K38" si="4">+G54/$K54</f>
        <v>8.3333333333333329E-2</v>
      </c>
      <c r="H38" s="26">
        <f t="shared" si="4"/>
        <v>0.58333333333333337</v>
      </c>
      <c r="I38" s="26">
        <f t="shared" si="4"/>
        <v>0.33333333333333331</v>
      </c>
      <c r="J38" s="26">
        <f t="shared" si="4"/>
        <v>0</v>
      </c>
      <c r="K38" s="27">
        <f t="shared" si="4"/>
        <v>1</v>
      </c>
    </row>
    <row r="39" spans="1:11" ht="28.8" x14ac:dyDescent="0.3">
      <c r="A39" s="12" t="s">
        <v>16</v>
      </c>
      <c r="B39" s="13" t="s">
        <v>17</v>
      </c>
      <c r="C39" s="14">
        <v>66</v>
      </c>
      <c r="D39" s="14" t="s">
        <v>20</v>
      </c>
      <c r="E39" s="12" t="s">
        <v>21</v>
      </c>
      <c r="F39" s="26">
        <f t="shared" ref="F39:K50" si="5">+F55/$K55</f>
        <v>8.3333333333333329E-2</v>
      </c>
      <c r="G39" s="26">
        <f t="shared" si="5"/>
        <v>0.16666666666666666</v>
      </c>
      <c r="H39" s="26">
        <f t="shared" si="5"/>
        <v>0.625</v>
      </c>
      <c r="I39" s="26">
        <f t="shared" si="5"/>
        <v>0.125</v>
      </c>
      <c r="J39" s="26">
        <f t="shared" si="5"/>
        <v>0</v>
      </c>
      <c r="K39" s="27">
        <f t="shared" si="5"/>
        <v>1</v>
      </c>
    </row>
    <row r="40" spans="1:11" ht="28.8" x14ac:dyDescent="0.3">
      <c r="A40" s="12" t="s">
        <v>16</v>
      </c>
      <c r="B40" s="13" t="s">
        <v>17</v>
      </c>
      <c r="C40" s="14">
        <v>71</v>
      </c>
      <c r="D40" s="14" t="s">
        <v>22</v>
      </c>
      <c r="E40" s="12" t="s">
        <v>23</v>
      </c>
      <c r="F40" s="26">
        <f t="shared" si="5"/>
        <v>8.3333333333333329E-2</v>
      </c>
      <c r="G40" s="26">
        <f t="shared" si="5"/>
        <v>0.33333333333333331</v>
      </c>
      <c r="H40" s="26">
        <f t="shared" si="5"/>
        <v>0.5</v>
      </c>
      <c r="I40" s="26">
        <f t="shared" si="5"/>
        <v>8.3333333333333329E-2</v>
      </c>
      <c r="J40" s="26">
        <f t="shared" si="5"/>
        <v>0</v>
      </c>
      <c r="K40" s="27">
        <f t="shared" si="5"/>
        <v>1</v>
      </c>
    </row>
    <row r="41" spans="1:11" ht="28.8" x14ac:dyDescent="0.3">
      <c r="A41" s="12" t="s">
        <v>16</v>
      </c>
      <c r="B41" s="13" t="s">
        <v>17</v>
      </c>
      <c r="C41" s="14">
        <v>76</v>
      </c>
      <c r="D41" s="14" t="s">
        <v>24</v>
      </c>
      <c r="E41" s="12" t="s">
        <v>25</v>
      </c>
      <c r="F41" s="26">
        <f t="shared" si="5"/>
        <v>4.1666666666666664E-2</v>
      </c>
      <c r="G41" s="26">
        <f t="shared" si="5"/>
        <v>0.125</v>
      </c>
      <c r="H41" s="26">
        <f t="shared" si="5"/>
        <v>0.54166666666666663</v>
      </c>
      <c r="I41" s="26">
        <f t="shared" si="5"/>
        <v>0.29166666666666669</v>
      </c>
      <c r="J41" s="26">
        <f t="shared" si="5"/>
        <v>0</v>
      </c>
      <c r="K41" s="27">
        <f t="shared" si="5"/>
        <v>1</v>
      </c>
    </row>
    <row r="42" spans="1:11" ht="28.8" x14ac:dyDescent="0.3">
      <c r="A42" s="12" t="s">
        <v>16</v>
      </c>
      <c r="B42" s="13" t="s">
        <v>17</v>
      </c>
      <c r="C42" s="14">
        <v>81</v>
      </c>
      <c r="D42" s="14" t="s">
        <v>26</v>
      </c>
      <c r="E42" s="12" t="s">
        <v>27</v>
      </c>
      <c r="F42" s="26">
        <f t="shared" si="5"/>
        <v>0</v>
      </c>
      <c r="G42" s="26">
        <f t="shared" si="5"/>
        <v>0.16666666666666666</v>
      </c>
      <c r="H42" s="26">
        <f t="shared" si="5"/>
        <v>0.58333333333333337</v>
      </c>
      <c r="I42" s="26">
        <f t="shared" si="5"/>
        <v>0.25</v>
      </c>
      <c r="J42" s="26">
        <f t="shared" si="5"/>
        <v>0</v>
      </c>
      <c r="K42" s="27">
        <f t="shared" si="5"/>
        <v>1</v>
      </c>
    </row>
    <row r="43" spans="1:11" ht="28.8" x14ac:dyDescent="0.3">
      <c r="A43" s="12" t="s">
        <v>16</v>
      </c>
      <c r="B43" s="13" t="s">
        <v>17</v>
      </c>
      <c r="C43" s="14">
        <v>87</v>
      </c>
      <c r="D43" s="14" t="s">
        <v>28</v>
      </c>
      <c r="E43" s="12" t="s">
        <v>29</v>
      </c>
      <c r="F43" s="26">
        <f t="shared" si="5"/>
        <v>4.1666666666666664E-2</v>
      </c>
      <c r="G43" s="26">
        <f t="shared" si="5"/>
        <v>4.1666666666666664E-2</v>
      </c>
      <c r="H43" s="26">
        <f t="shared" si="5"/>
        <v>0.45833333333333331</v>
      </c>
      <c r="I43" s="26">
        <f t="shared" si="5"/>
        <v>0.29166666666666669</v>
      </c>
      <c r="J43" s="26">
        <f t="shared" si="5"/>
        <v>0.16666666666666666</v>
      </c>
      <c r="K43" s="27">
        <f t="shared" si="5"/>
        <v>1</v>
      </c>
    </row>
    <row r="44" spans="1:11" ht="28.8" x14ac:dyDescent="0.3">
      <c r="A44" s="12" t="s">
        <v>16</v>
      </c>
      <c r="B44" s="13" t="s">
        <v>17</v>
      </c>
      <c r="C44" s="14">
        <v>93</v>
      </c>
      <c r="D44" s="14" t="s">
        <v>30</v>
      </c>
      <c r="E44" s="12" t="s">
        <v>31</v>
      </c>
      <c r="F44" s="26">
        <f t="shared" si="5"/>
        <v>4.1666666666666664E-2</v>
      </c>
      <c r="G44" s="26">
        <f t="shared" si="5"/>
        <v>0.125</v>
      </c>
      <c r="H44" s="26">
        <f t="shared" si="5"/>
        <v>0.20833333333333334</v>
      </c>
      <c r="I44" s="26">
        <f t="shared" si="5"/>
        <v>0.16666666666666666</v>
      </c>
      <c r="J44" s="26">
        <f t="shared" si="5"/>
        <v>0.45833333333333331</v>
      </c>
      <c r="K44" s="27">
        <f t="shared" si="5"/>
        <v>1</v>
      </c>
    </row>
    <row r="45" spans="1:11" ht="28.8" x14ac:dyDescent="0.3">
      <c r="A45" s="12" t="s">
        <v>16</v>
      </c>
      <c r="B45" s="13" t="s">
        <v>17</v>
      </c>
      <c r="C45" s="14">
        <v>99</v>
      </c>
      <c r="D45" s="14" t="s">
        <v>32</v>
      </c>
      <c r="E45" s="12" t="s">
        <v>33</v>
      </c>
      <c r="F45" s="26">
        <f t="shared" si="5"/>
        <v>0</v>
      </c>
      <c r="G45" s="26">
        <f t="shared" si="5"/>
        <v>8.3333333333333329E-2</v>
      </c>
      <c r="H45" s="26">
        <f t="shared" si="5"/>
        <v>0.625</v>
      </c>
      <c r="I45" s="26">
        <f t="shared" si="5"/>
        <v>0.20833333333333334</v>
      </c>
      <c r="J45" s="26">
        <f t="shared" si="5"/>
        <v>8.3333333333333329E-2</v>
      </c>
      <c r="K45" s="27">
        <f t="shared" si="5"/>
        <v>1</v>
      </c>
    </row>
    <row r="46" spans="1:11" ht="28.8" x14ac:dyDescent="0.3">
      <c r="A46" s="12" t="s">
        <v>16</v>
      </c>
      <c r="B46" s="13" t="s">
        <v>17</v>
      </c>
      <c r="C46" s="14">
        <v>105</v>
      </c>
      <c r="D46" s="14" t="s">
        <v>34</v>
      </c>
      <c r="E46" s="12" t="s">
        <v>35</v>
      </c>
      <c r="F46" s="26">
        <f t="shared" si="5"/>
        <v>0</v>
      </c>
      <c r="G46" s="26">
        <f t="shared" si="5"/>
        <v>0.16666666666666666</v>
      </c>
      <c r="H46" s="26">
        <f t="shared" si="5"/>
        <v>0.58333333333333337</v>
      </c>
      <c r="I46" s="26">
        <f t="shared" si="5"/>
        <v>0.25</v>
      </c>
      <c r="J46" s="26">
        <f t="shared" si="5"/>
        <v>0</v>
      </c>
      <c r="K46" s="27">
        <f t="shared" si="5"/>
        <v>1</v>
      </c>
    </row>
    <row r="47" spans="1:11" ht="28.8" x14ac:dyDescent="0.3">
      <c r="A47" s="12" t="s">
        <v>16</v>
      </c>
      <c r="B47" s="13" t="s">
        <v>17</v>
      </c>
      <c r="C47" s="14">
        <v>111</v>
      </c>
      <c r="D47" s="14" t="s">
        <v>36</v>
      </c>
      <c r="E47" s="12" t="s">
        <v>37</v>
      </c>
      <c r="F47" s="26">
        <f t="shared" si="5"/>
        <v>8.3333333333333329E-2</v>
      </c>
      <c r="G47" s="26">
        <f t="shared" si="5"/>
        <v>0.29166666666666669</v>
      </c>
      <c r="H47" s="26">
        <f t="shared" si="5"/>
        <v>0.41666666666666669</v>
      </c>
      <c r="I47" s="26">
        <f t="shared" si="5"/>
        <v>0.125</v>
      </c>
      <c r="J47" s="26">
        <f t="shared" si="5"/>
        <v>8.3333333333333329E-2</v>
      </c>
      <c r="K47" s="27">
        <f t="shared" si="5"/>
        <v>1</v>
      </c>
    </row>
    <row r="48" spans="1:11" ht="28.8" x14ac:dyDescent="0.3">
      <c r="A48" s="12" t="s">
        <v>16</v>
      </c>
      <c r="B48" s="13" t="s">
        <v>17</v>
      </c>
      <c r="C48" s="14">
        <v>117</v>
      </c>
      <c r="D48" s="14" t="s">
        <v>38</v>
      </c>
      <c r="E48" s="12" t="s">
        <v>39</v>
      </c>
      <c r="F48" s="26">
        <f t="shared" si="5"/>
        <v>4.1666666666666664E-2</v>
      </c>
      <c r="G48" s="26">
        <f t="shared" si="5"/>
        <v>0.16666666666666666</v>
      </c>
      <c r="H48" s="26">
        <f t="shared" si="5"/>
        <v>0.45833333333333331</v>
      </c>
      <c r="I48" s="26">
        <f t="shared" si="5"/>
        <v>0.33333333333333331</v>
      </c>
      <c r="J48" s="26">
        <f t="shared" si="5"/>
        <v>0</v>
      </c>
      <c r="K48" s="27">
        <f t="shared" si="5"/>
        <v>1</v>
      </c>
    </row>
    <row r="49" spans="1:11" ht="28.8" x14ac:dyDescent="0.3">
      <c r="A49" s="12" t="s">
        <v>16</v>
      </c>
      <c r="B49" s="13" t="s">
        <v>17</v>
      </c>
      <c r="C49" s="14">
        <v>122</v>
      </c>
      <c r="D49" s="14" t="s">
        <v>40</v>
      </c>
      <c r="E49" s="12" t="s">
        <v>41</v>
      </c>
      <c r="F49" s="26">
        <f t="shared" si="5"/>
        <v>8.3333333333333329E-2</v>
      </c>
      <c r="G49" s="26">
        <f t="shared" si="5"/>
        <v>0.125</v>
      </c>
      <c r="H49" s="26">
        <f t="shared" si="5"/>
        <v>0.58333333333333337</v>
      </c>
      <c r="I49" s="26">
        <f t="shared" si="5"/>
        <v>0.20833333333333334</v>
      </c>
      <c r="J49" s="26">
        <f t="shared" si="5"/>
        <v>0</v>
      </c>
      <c r="K49" s="27">
        <f t="shared" si="5"/>
        <v>1</v>
      </c>
    </row>
    <row r="50" spans="1:11" x14ac:dyDescent="0.3">
      <c r="A50" s="19" t="s">
        <v>42</v>
      </c>
      <c r="B50" s="28"/>
      <c r="C50" s="29"/>
      <c r="D50" s="29"/>
      <c r="E50" s="19" t="s">
        <v>42</v>
      </c>
      <c r="F50" s="27">
        <f>+F66/$K66</f>
        <v>4.1666666666666664E-2</v>
      </c>
      <c r="G50" s="27">
        <f t="shared" si="5"/>
        <v>0.15625</v>
      </c>
      <c r="H50" s="27">
        <f>+H66/$K66</f>
        <v>0.51388888888888884</v>
      </c>
      <c r="I50" s="27">
        <f>+I66/$K66</f>
        <v>0.22222222222222221</v>
      </c>
      <c r="J50" s="27">
        <f>+J66/$K66</f>
        <v>6.5972222222222224E-2</v>
      </c>
      <c r="K50" s="27">
        <f>+K66/$K66</f>
        <v>1</v>
      </c>
    </row>
    <row r="53" spans="1:11" ht="28.8" x14ac:dyDescent="0.3">
      <c r="A53" s="10" t="s">
        <v>43</v>
      </c>
      <c r="B53" s="10" t="s">
        <v>44</v>
      </c>
      <c r="C53" s="10" t="s">
        <v>9</v>
      </c>
      <c r="D53" s="10" t="s">
        <v>10</v>
      </c>
      <c r="E53" s="10" t="s">
        <v>45</v>
      </c>
      <c r="F53" s="10" t="s">
        <v>46</v>
      </c>
      <c r="G53" s="10" t="s">
        <v>47</v>
      </c>
      <c r="H53" s="10" t="s">
        <v>48</v>
      </c>
      <c r="I53" s="10" t="s">
        <v>49</v>
      </c>
      <c r="J53" s="10" t="s">
        <v>14</v>
      </c>
      <c r="K53" s="10" t="s">
        <v>42</v>
      </c>
    </row>
    <row r="54" spans="1:11" ht="28.8" x14ac:dyDescent="0.3">
      <c r="A54" s="12" t="s">
        <v>16</v>
      </c>
      <c r="B54" s="13" t="s">
        <v>17</v>
      </c>
      <c r="C54" s="14">
        <v>61</v>
      </c>
      <c r="D54" s="14" t="s">
        <v>18</v>
      </c>
      <c r="E54" s="12" t="s">
        <v>19</v>
      </c>
      <c r="F54" s="13"/>
      <c r="G54" s="13">
        <v>2</v>
      </c>
      <c r="H54" s="13">
        <v>14</v>
      </c>
      <c r="I54" s="13">
        <v>8</v>
      </c>
      <c r="J54" s="13"/>
      <c r="K54" s="13">
        <v>24</v>
      </c>
    </row>
    <row r="55" spans="1:11" ht="28.8" x14ac:dyDescent="0.3">
      <c r="A55" s="12" t="s">
        <v>16</v>
      </c>
      <c r="B55" s="13" t="s">
        <v>17</v>
      </c>
      <c r="C55" s="14">
        <v>66</v>
      </c>
      <c r="D55" s="14" t="s">
        <v>20</v>
      </c>
      <c r="E55" s="12" t="s">
        <v>21</v>
      </c>
      <c r="F55" s="13">
        <v>2</v>
      </c>
      <c r="G55" s="13">
        <v>4</v>
      </c>
      <c r="H55" s="13">
        <v>15</v>
      </c>
      <c r="I55" s="13">
        <v>3</v>
      </c>
      <c r="J55" s="13"/>
      <c r="K55" s="13">
        <v>24</v>
      </c>
    </row>
    <row r="56" spans="1:11" ht="28.8" x14ac:dyDescent="0.3">
      <c r="A56" s="12" t="s">
        <v>16</v>
      </c>
      <c r="B56" s="13" t="s">
        <v>17</v>
      </c>
      <c r="C56" s="14">
        <v>71</v>
      </c>
      <c r="D56" s="14" t="s">
        <v>22</v>
      </c>
      <c r="E56" s="12" t="s">
        <v>23</v>
      </c>
      <c r="F56" s="13">
        <v>2</v>
      </c>
      <c r="G56" s="13">
        <v>8</v>
      </c>
      <c r="H56" s="13">
        <v>12</v>
      </c>
      <c r="I56" s="13">
        <v>2</v>
      </c>
      <c r="J56" s="13"/>
      <c r="K56" s="13">
        <v>24</v>
      </c>
    </row>
    <row r="57" spans="1:11" ht="28.8" x14ac:dyDescent="0.3">
      <c r="A57" s="12" t="s">
        <v>16</v>
      </c>
      <c r="B57" s="13" t="s">
        <v>17</v>
      </c>
      <c r="C57" s="14">
        <v>76</v>
      </c>
      <c r="D57" s="14" t="s">
        <v>24</v>
      </c>
      <c r="E57" s="12" t="s">
        <v>25</v>
      </c>
      <c r="F57" s="13">
        <v>1</v>
      </c>
      <c r="G57" s="13">
        <v>3</v>
      </c>
      <c r="H57" s="13">
        <v>13</v>
      </c>
      <c r="I57" s="13">
        <v>7</v>
      </c>
      <c r="J57" s="13"/>
      <c r="K57" s="13">
        <v>24</v>
      </c>
    </row>
    <row r="58" spans="1:11" ht="28.8" x14ac:dyDescent="0.3">
      <c r="A58" s="12" t="s">
        <v>16</v>
      </c>
      <c r="B58" s="13" t="s">
        <v>17</v>
      </c>
      <c r="C58" s="14">
        <v>81</v>
      </c>
      <c r="D58" s="14" t="s">
        <v>26</v>
      </c>
      <c r="E58" s="12" t="s">
        <v>27</v>
      </c>
      <c r="F58" s="13"/>
      <c r="G58" s="13">
        <v>4</v>
      </c>
      <c r="H58" s="13">
        <v>14</v>
      </c>
      <c r="I58" s="13">
        <v>6</v>
      </c>
      <c r="J58" s="13"/>
      <c r="K58" s="13">
        <v>24</v>
      </c>
    </row>
    <row r="59" spans="1:11" ht="28.8" x14ac:dyDescent="0.3">
      <c r="A59" s="12" t="s">
        <v>16</v>
      </c>
      <c r="B59" s="13" t="s">
        <v>17</v>
      </c>
      <c r="C59" s="14">
        <v>87</v>
      </c>
      <c r="D59" s="14" t="s">
        <v>28</v>
      </c>
      <c r="E59" s="12" t="s">
        <v>29</v>
      </c>
      <c r="F59" s="13">
        <v>1</v>
      </c>
      <c r="G59" s="13">
        <v>1</v>
      </c>
      <c r="H59" s="13">
        <v>11</v>
      </c>
      <c r="I59" s="13">
        <v>7</v>
      </c>
      <c r="J59" s="13">
        <v>4</v>
      </c>
      <c r="K59" s="13">
        <v>24</v>
      </c>
    </row>
    <row r="60" spans="1:11" ht="28.8" x14ac:dyDescent="0.3">
      <c r="A60" s="12" t="s">
        <v>16</v>
      </c>
      <c r="B60" s="13" t="s">
        <v>17</v>
      </c>
      <c r="C60" s="14">
        <v>93</v>
      </c>
      <c r="D60" s="14" t="s">
        <v>30</v>
      </c>
      <c r="E60" s="12" t="s">
        <v>31</v>
      </c>
      <c r="F60" s="13">
        <v>1</v>
      </c>
      <c r="G60" s="13">
        <v>3</v>
      </c>
      <c r="H60" s="13">
        <v>5</v>
      </c>
      <c r="I60" s="13">
        <v>4</v>
      </c>
      <c r="J60" s="13">
        <v>11</v>
      </c>
      <c r="K60" s="13">
        <v>24</v>
      </c>
    </row>
    <row r="61" spans="1:11" ht="28.8" x14ac:dyDescent="0.3">
      <c r="A61" s="12" t="s">
        <v>16</v>
      </c>
      <c r="B61" s="13" t="s">
        <v>17</v>
      </c>
      <c r="C61" s="14">
        <v>99</v>
      </c>
      <c r="D61" s="14" t="s">
        <v>32</v>
      </c>
      <c r="E61" s="12" t="s">
        <v>33</v>
      </c>
      <c r="F61" s="13"/>
      <c r="G61" s="13">
        <v>2</v>
      </c>
      <c r="H61" s="13">
        <v>15</v>
      </c>
      <c r="I61" s="13">
        <v>5</v>
      </c>
      <c r="J61" s="13">
        <v>2</v>
      </c>
      <c r="K61" s="13">
        <v>24</v>
      </c>
    </row>
    <row r="62" spans="1:11" ht="28.8" x14ac:dyDescent="0.3">
      <c r="A62" s="12" t="s">
        <v>16</v>
      </c>
      <c r="B62" s="13" t="s">
        <v>17</v>
      </c>
      <c r="C62" s="14">
        <v>105</v>
      </c>
      <c r="D62" s="14" t="s">
        <v>34</v>
      </c>
      <c r="E62" s="12" t="s">
        <v>35</v>
      </c>
      <c r="F62" s="13"/>
      <c r="G62" s="13">
        <v>4</v>
      </c>
      <c r="H62" s="13">
        <v>14</v>
      </c>
      <c r="I62" s="13">
        <v>6</v>
      </c>
      <c r="J62" s="13"/>
      <c r="K62" s="13">
        <v>24</v>
      </c>
    </row>
    <row r="63" spans="1:11" ht="28.8" x14ac:dyDescent="0.3">
      <c r="A63" s="12" t="s">
        <v>16</v>
      </c>
      <c r="B63" s="13" t="s">
        <v>17</v>
      </c>
      <c r="C63" s="14">
        <v>111</v>
      </c>
      <c r="D63" s="14" t="s">
        <v>36</v>
      </c>
      <c r="E63" s="12" t="s">
        <v>37</v>
      </c>
      <c r="F63" s="13">
        <v>2</v>
      </c>
      <c r="G63" s="13">
        <v>7</v>
      </c>
      <c r="H63" s="13">
        <v>10</v>
      </c>
      <c r="I63" s="13">
        <v>3</v>
      </c>
      <c r="J63" s="13">
        <v>2</v>
      </c>
      <c r="K63" s="13">
        <v>24</v>
      </c>
    </row>
    <row r="64" spans="1:11" ht="28.8" x14ac:dyDescent="0.3">
      <c r="A64" s="12" t="s">
        <v>16</v>
      </c>
      <c r="B64" s="13" t="s">
        <v>17</v>
      </c>
      <c r="C64" s="14">
        <v>117</v>
      </c>
      <c r="D64" s="14" t="s">
        <v>38</v>
      </c>
      <c r="E64" s="12" t="s">
        <v>39</v>
      </c>
      <c r="F64" s="13">
        <v>1</v>
      </c>
      <c r="G64" s="13">
        <v>4</v>
      </c>
      <c r="H64" s="13">
        <v>11</v>
      </c>
      <c r="I64" s="13">
        <v>8</v>
      </c>
      <c r="J64" s="13"/>
      <c r="K64" s="13">
        <v>24</v>
      </c>
    </row>
    <row r="65" spans="1:11" ht="28.8" x14ac:dyDescent="0.3">
      <c r="A65" s="12" t="s">
        <v>16</v>
      </c>
      <c r="B65" s="13" t="s">
        <v>17</v>
      </c>
      <c r="C65" s="14">
        <v>122</v>
      </c>
      <c r="D65" s="14" t="s">
        <v>40</v>
      </c>
      <c r="E65" s="12" t="s">
        <v>41</v>
      </c>
      <c r="F65" s="13">
        <v>2</v>
      </c>
      <c r="G65" s="13">
        <v>3</v>
      </c>
      <c r="H65" s="13">
        <v>14</v>
      </c>
      <c r="I65" s="13">
        <v>5</v>
      </c>
      <c r="J65" s="13"/>
      <c r="K65" s="13">
        <v>24</v>
      </c>
    </row>
    <row r="66" spans="1:11" x14ac:dyDescent="0.3">
      <c r="A66" s="19" t="s">
        <v>42</v>
      </c>
      <c r="B66" s="28"/>
      <c r="C66" s="29"/>
      <c r="D66" s="29"/>
      <c r="E66" s="19" t="s">
        <v>42</v>
      </c>
      <c r="F66" s="28">
        <v>12</v>
      </c>
      <c r="G66" s="28">
        <v>45</v>
      </c>
      <c r="H66" s="28">
        <v>148</v>
      </c>
      <c r="I66" s="28">
        <v>64</v>
      </c>
      <c r="J66" s="28">
        <v>19</v>
      </c>
      <c r="K66" s="28">
        <v>288</v>
      </c>
    </row>
  </sheetData>
  <mergeCells count="35">
    <mergeCell ref="F33:G33"/>
    <mergeCell ref="H33:I33"/>
    <mergeCell ref="F34:G34"/>
    <mergeCell ref="H34:I34"/>
    <mergeCell ref="F30:G30"/>
    <mergeCell ref="H30:I30"/>
    <mergeCell ref="F31:G31"/>
    <mergeCell ref="H31:I31"/>
    <mergeCell ref="F32:G32"/>
    <mergeCell ref="H32:I32"/>
    <mergeCell ref="F27:G27"/>
    <mergeCell ref="H27:I27"/>
    <mergeCell ref="F28:G28"/>
    <mergeCell ref="H28:I28"/>
    <mergeCell ref="F29:G29"/>
    <mergeCell ref="H29:I29"/>
    <mergeCell ref="F24:G24"/>
    <mergeCell ref="H24:I24"/>
    <mergeCell ref="F25:G25"/>
    <mergeCell ref="H25:I25"/>
    <mergeCell ref="F26:G26"/>
    <mergeCell ref="H26:I26"/>
    <mergeCell ref="F21:G21"/>
    <mergeCell ref="H21:I21"/>
    <mergeCell ref="F22:G22"/>
    <mergeCell ref="H22:I22"/>
    <mergeCell ref="F23:G23"/>
    <mergeCell ref="H23:I23"/>
    <mergeCell ref="A18:B18"/>
    <mergeCell ref="E18:F18"/>
    <mergeCell ref="E3:F3"/>
    <mergeCell ref="E4:F4"/>
    <mergeCell ref="A8:B8"/>
    <mergeCell ref="E8:F8"/>
    <mergeCell ref="F12:F15"/>
  </mergeCells>
  <pageMargins left="0.25" right="0.25" top="0.75" bottom="0.75" header="0.3" footer="0.3"/>
  <pageSetup paperSize="9" scale="6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MT12_freq</vt:lpstr>
      <vt:lpstr>MT12_freq!Area_stampa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Cidda</dc:creator>
  <cp:lastModifiedBy>Biochimica</cp:lastModifiedBy>
  <dcterms:created xsi:type="dcterms:W3CDTF">2019-03-21T08:24:41Z</dcterms:created>
  <dcterms:modified xsi:type="dcterms:W3CDTF">2019-06-25T11:13:21Z</dcterms:modified>
</cp:coreProperties>
</file>